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1/"/>
    </mc:Choice>
  </mc:AlternateContent>
  <xr:revisionPtr revIDLastSave="55" documentId="8_{FB50E590-C297-48EE-BF78-2822BBC38BAD}" xr6:coauthVersionLast="46" xr6:coauthVersionMax="46" xr10:uidLastSave="{686DFF15-1E11-435C-9884-6517D9BCCAFA}"/>
  <bookViews>
    <workbookView xWindow="-120" yWindow="-120" windowWidth="29040" windowHeight="15840" tabRatio="699"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LC'!$A$1:$DZ$126</definedName>
    <definedName name="_xlnm.Print_Area" localSheetId="0">'Contributions &amp; Proceeds - USD'!$A$1:$EH$256</definedName>
    <definedName name="SubContributionChannel">[1]Reference!$E$2:$E$11</definedName>
    <definedName name="Year">[1]Reference!$I$2:$I$35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92" i="1" l="1"/>
  <c r="BB96" i="1"/>
  <c r="BB95" i="1"/>
  <c r="BB94" i="1"/>
  <c r="BB93" i="1"/>
  <c r="BB92" i="1"/>
  <c r="EH167" i="1"/>
  <c r="EH166" i="1"/>
  <c r="EH165" i="1"/>
  <c r="EH164" i="1"/>
  <c r="EH163" i="1"/>
  <c r="EH162" i="1"/>
  <c r="EH161" i="1"/>
  <c r="EH160" i="1"/>
  <c r="EH159" i="1"/>
  <c r="EH158" i="1"/>
  <c r="EH157" i="1"/>
  <c r="EH156" i="1"/>
  <c r="EH155" i="1"/>
  <c r="EH154" i="1"/>
  <c r="EH153" i="1"/>
  <c r="EH152" i="1"/>
  <c r="EH151" i="1"/>
  <c r="EH150" i="1"/>
  <c r="EH149" i="1"/>
  <c r="EH148" i="1"/>
  <c r="EH147" i="1"/>
  <c r="EH146" i="1"/>
  <c r="EH145" i="1"/>
  <c r="EH144" i="1"/>
  <c r="EH143" i="1"/>
  <c r="EH142" i="1"/>
  <c r="EH141" i="1"/>
  <c r="EH140" i="1"/>
  <c r="EH139" i="1"/>
  <c r="EH138" i="1"/>
  <c r="EH137" i="1"/>
  <c r="EH136" i="1"/>
  <c r="EH135" i="1"/>
  <c r="EH134" i="1"/>
  <c r="EH133" i="1"/>
  <c r="EH132" i="1"/>
  <c r="EH131" i="1"/>
  <c r="EH130" i="1"/>
  <c r="EH129" i="1"/>
  <c r="EH128" i="1"/>
  <c r="EH127" i="1"/>
  <c r="EH126" i="1"/>
  <c r="EH125" i="1"/>
  <c r="EH124" i="1"/>
  <c r="EH123" i="1"/>
  <c r="EH207" i="1"/>
  <c r="EH206" i="1"/>
  <c r="EH205" i="1"/>
  <c r="EH204" i="1"/>
  <c r="EH203" i="1"/>
  <c r="EH202" i="1"/>
  <c r="EH201" i="1"/>
  <c r="EH200" i="1"/>
  <c r="EH199" i="1"/>
  <c r="EH198" i="1"/>
  <c r="EH197" i="1"/>
  <c r="EH196" i="1"/>
  <c r="EH195" i="1"/>
  <c r="EH194" i="1"/>
  <c r="EH193" i="1"/>
  <c r="EH192" i="1"/>
  <c r="EH191" i="1"/>
  <c r="EH190" i="1"/>
  <c r="EH189" i="1"/>
  <c r="EH188" i="1"/>
  <c r="EH187" i="1"/>
  <c r="EH186" i="1"/>
  <c r="EH185" i="1"/>
  <c r="EH184" i="1"/>
  <c r="EH183" i="1"/>
  <c r="EH182" i="1"/>
  <c r="EH181" i="1"/>
  <c r="EH180" i="1"/>
  <c r="EH179" i="1"/>
  <c r="EH178" i="1"/>
  <c r="EH177" i="1"/>
  <c r="EH176" i="1"/>
  <c r="EH175" i="1"/>
  <c r="EH174" i="1"/>
  <c r="EH173" i="1"/>
  <c r="EH172" i="1"/>
  <c r="DL207" i="1"/>
  <c r="CE207" i="1"/>
  <c r="BB207" i="1"/>
  <c r="BB167" i="1"/>
  <c r="BB166" i="1"/>
  <c r="BB165" i="1"/>
  <c r="BB164" i="1"/>
  <c r="BB163" i="1"/>
  <c r="BB162" i="1"/>
  <c r="BB161" i="1"/>
  <c r="BB160" i="1"/>
  <c r="BB159" i="1"/>
  <c r="BB158" i="1"/>
  <c r="BB157" i="1"/>
  <c r="BB156" i="1"/>
  <c r="BB155" i="1"/>
  <c r="BB154" i="1"/>
  <c r="BB153" i="1"/>
  <c r="BB152" i="1"/>
  <c r="BB151" i="1"/>
  <c r="BB150" i="1"/>
  <c r="BB149" i="1"/>
  <c r="BB148" i="1"/>
  <c r="BB147" i="1"/>
  <c r="BB146" i="1"/>
  <c r="BB145" i="1"/>
  <c r="BB144" i="1"/>
  <c r="BB143" i="1"/>
  <c r="BB142" i="1"/>
  <c r="BB141" i="1"/>
  <c r="BB140" i="1"/>
  <c r="BB139" i="1"/>
  <c r="BB138" i="1"/>
  <c r="BB137" i="1"/>
  <c r="BB136" i="1"/>
  <c r="BB135" i="1"/>
  <c r="BB134" i="1"/>
  <c r="BB133" i="1"/>
  <c r="BB132" i="1"/>
  <c r="BB131" i="1"/>
  <c r="BB130" i="1"/>
  <c r="BB129" i="1"/>
  <c r="BB128" i="1"/>
  <c r="BB127" i="1"/>
  <c r="BB126" i="1"/>
  <c r="BB125" i="1"/>
  <c r="BB124" i="1"/>
  <c r="BB123" i="1"/>
  <c r="BB206" i="1"/>
  <c r="BB205" i="1"/>
  <c r="BB204" i="1"/>
  <c r="BB203" i="1"/>
  <c r="BB202" i="1"/>
  <c r="BB201" i="1"/>
  <c r="BB200" i="1"/>
  <c r="BB199" i="1"/>
  <c r="BB198" i="1"/>
  <c r="BB197" i="1"/>
  <c r="BB196" i="1"/>
  <c r="BB195" i="1"/>
  <c r="BB194" i="1"/>
  <c r="BB193" i="1"/>
  <c r="BB192" i="1"/>
  <c r="BB191" i="1"/>
  <c r="BB190" i="1"/>
  <c r="BB189" i="1"/>
  <c r="BB188" i="1"/>
  <c r="BB187" i="1"/>
  <c r="BB186" i="1"/>
  <c r="BB185" i="1"/>
  <c r="BB184" i="1"/>
  <c r="BB183" i="1"/>
  <c r="BB182" i="1"/>
  <c r="BB181" i="1"/>
  <c r="BB180" i="1"/>
  <c r="BB179" i="1"/>
  <c r="BB178" i="1"/>
  <c r="BB177" i="1"/>
  <c r="BB176" i="1"/>
  <c r="BB175" i="1"/>
  <c r="BB174" i="1"/>
  <c r="BB173" i="1"/>
  <c r="BB172" i="1"/>
  <c r="AA167" i="1"/>
  <c r="AA166" i="1"/>
  <c r="AA165" i="1"/>
  <c r="AA164" i="1"/>
  <c r="AA163" i="1"/>
  <c r="AA162" i="1"/>
  <c r="AA161" i="1"/>
  <c r="AA160" i="1"/>
  <c r="AA159" i="1"/>
  <c r="AA158" i="1"/>
  <c r="AA157" i="1"/>
  <c r="AA156" i="1"/>
  <c r="AA155" i="1"/>
  <c r="AA154" i="1"/>
  <c r="AA153" i="1"/>
  <c r="AA152" i="1"/>
  <c r="AA151" i="1"/>
  <c r="AA150" i="1"/>
  <c r="AA149" i="1"/>
  <c r="AA148" i="1"/>
  <c r="AA147" i="1"/>
  <c r="AA146" i="1"/>
  <c r="AA145" i="1"/>
  <c r="AA144" i="1"/>
  <c r="AA143" i="1"/>
  <c r="AA142" i="1"/>
  <c r="AA141" i="1"/>
  <c r="AA140" i="1"/>
  <c r="AA139" i="1"/>
  <c r="AA138" i="1"/>
  <c r="AA137" i="1"/>
  <c r="AA136" i="1"/>
  <c r="AA135" i="1"/>
  <c r="AA134" i="1"/>
  <c r="AA133" i="1"/>
  <c r="AA132" i="1"/>
  <c r="AA131" i="1"/>
  <c r="AA130" i="1"/>
  <c r="AA129" i="1"/>
  <c r="AA128" i="1"/>
  <c r="AA127" i="1"/>
  <c r="AA126" i="1"/>
  <c r="AA125" i="1"/>
  <c r="AA124" i="1"/>
  <c r="AA123" i="1"/>
  <c r="AA206" i="1"/>
  <c r="AA205" i="1"/>
  <c r="AA204" i="1"/>
  <c r="AA203" i="1"/>
  <c r="AA202" i="1"/>
  <c r="AA201" i="1"/>
  <c r="AA200" i="1"/>
  <c r="AA199" i="1"/>
  <c r="AA198" i="1"/>
  <c r="AA197" i="1"/>
  <c r="AA196" i="1"/>
  <c r="AA195" i="1"/>
  <c r="AA194" i="1"/>
  <c r="AA193" i="1"/>
  <c r="AA192" i="1"/>
  <c r="AA191" i="1"/>
  <c r="AA190" i="1"/>
  <c r="AA189" i="1"/>
  <c r="AA188" i="1"/>
  <c r="AA187" i="1"/>
  <c r="AA186" i="1"/>
  <c r="AA185" i="1"/>
  <c r="AA184" i="1"/>
  <c r="AA183" i="1"/>
  <c r="AA182" i="1"/>
  <c r="AA181" i="1"/>
  <c r="AA180" i="1"/>
  <c r="AA179" i="1"/>
  <c r="AA178" i="1"/>
  <c r="AA177" i="1"/>
  <c r="AA176" i="1"/>
  <c r="AA175" i="1"/>
  <c r="AA174" i="1"/>
  <c r="AA173" i="1"/>
  <c r="AA172" i="1"/>
  <c r="AA207" i="1"/>
  <c r="CE206" i="1"/>
  <c r="CE205" i="1"/>
  <c r="CE204" i="1"/>
  <c r="CE203" i="1"/>
  <c r="CE202" i="1"/>
  <c r="CE201" i="1"/>
  <c r="CE200" i="1"/>
  <c r="CE199" i="1"/>
  <c r="CE198" i="1"/>
  <c r="CE197" i="1"/>
  <c r="CE196" i="1"/>
  <c r="CE195" i="1"/>
  <c r="CE194" i="1"/>
  <c r="CE193" i="1"/>
  <c r="CE192" i="1"/>
  <c r="CE191" i="1"/>
  <c r="CE190" i="1"/>
  <c r="CE189" i="1"/>
  <c r="CE188" i="1"/>
  <c r="CE187" i="1"/>
  <c r="CE186" i="1"/>
  <c r="CE185" i="1"/>
  <c r="CE184" i="1"/>
  <c r="CE183" i="1"/>
  <c r="CE182" i="1"/>
  <c r="CE181" i="1"/>
  <c r="CE180" i="1"/>
  <c r="CE179" i="1"/>
  <c r="CE178" i="1"/>
  <c r="CE177" i="1"/>
  <c r="CE176" i="1"/>
  <c r="CE175" i="1"/>
  <c r="CE174" i="1"/>
  <c r="CE173" i="1"/>
  <c r="CE172" i="1"/>
  <c r="DL184" i="1"/>
  <c r="DL189" i="1"/>
  <c r="DL201" i="1"/>
  <c r="DL200" i="1"/>
  <c r="EG201" i="1"/>
  <c r="EF201" i="1"/>
  <c r="EF184" i="1"/>
  <c r="DS184" i="1"/>
  <c r="DS201" i="1"/>
  <c r="DJ201" i="1"/>
  <c r="O184" i="1"/>
  <c r="O201" i="1"/>
  <c r="S201" i="1"/>
  <c r="S184" i="1"/>
  <c r="Y184" i="1"/>
  <c r="Y201" i="1"/>
  <c r="AH201" i="1"/>
  <c r="AH184" i="1"/>
  <c r="AN184" i="1"/>
  <c r="AN201" i="1"/>
  <c r="AT201" i="1"/>
  <c r="AT184" i="1"/>
  <c r="AZ184" i="1"/>
  <c r="AZ201" i="1"/>
  <c r="BI201" i="1"/>
  <c r="BI184" i="1"/>
  <c r="BO184" i="1"/>
  <c r="BO201" i="1"/>
  <c r="BU184" i="1"/>
  <c r="BW184" i="1"/>
  <c r="BU201" i="1"/>
  <c r="BW201" i="1"/>
  <c r="CC201" i="1"/>
  <c r="CM184" i="1"/>
  <c r="CM201" i="1"/>
  <c r="CT184" i="1"/>
  <c r="CT201" i="1"/>
  <c r="CW206" i="1"/>
  <c r="CW205" i="1"/>
  <c r="CW204" i="1"/>
  <c r="CW203" i="1"/>
  <c r="CW202" i="1"/>
  <c r="CW201" i="1"/>
  <c r="CW200" i="1"/>
  <c r="CW199" i="1"/>
  <c r="CW198" i="1"/>
  <c r="CW197" i="1"/>
  <c r="CW196" i="1"/>
  <c r="CW195" i="1"/>
  <c r="CW194" i="1"/>
  <c r="CW193" i="1"/>
  <c r="CW192" i="1"/>
  <c r="CW191" i="1"/>
  <c r="CW190" i="1"/>
  <c r="CW189" i="1"/>
  <c r="CW188" i="1"/>
  <c r="CW187" i="1"/>
  <c r="CW186" i="1"/>
  <c r="CW185" i="1"/>
  <c r="CW184" i="1"/>
  <c r="EG184" i="1" l="1"/>
  <c r="Z184" i="1"/>
  <c r="Z201" i="1"/>
  <c r="BA184" i="1"/>
  <c r="BA201" i="1"/>
  <c r="CD201" i="1"/>
  <c r="DC211" i="1" l="1"/>
  <c r="DD211" i="1" s="1"/>
  <c r="DC207" i="1"/>
  <c r="DC168" i="1"/>
  <c r="DD209" i="1"/>
  <c r="DD206" i="1"/>
  <c r="DD205" i="1"/>
  <c r="DD204" i="1"/>
  <c r="DD203" i="1"/>
  <c r="DD202" i="1"/>
  <c r="DD201" i="1"/>
  <c r="DK201" i="1" s="1"/>
  <c r="DD200" i="1"/>
  <c r="DD199" i="1"/>
  <c r="DD198" i="1"/>
  <c r="DD197" i="1"/>
  <c r="DD196" i="1"/>
  <c r="DD195" i="1"/>
  <c r="DD194" i="1"/>
  <c r="DD193" i="1"/>
  <c r="DD192" i="1"/>
  <c r="DD191" i="1"/>
  <c r="DD190" i="1"/>
  <c r="DD189" i="1"/>
  <c r="DD188" i="1"/>
  <c r="DD187" i="1"/>
  <c r="DD186" i="1"/>
  <c r="DD185" i="1"/>
  <c r="DD184" i="1"/>
  <c r="DK184" i="1" s="1"/>
  <c r="DD183" i="1"/>
  <c r="DD182" i="1"/>
  <c r="DD181" i="1"/>
  <c r="DD180" i="1"/>
  <c r="DD179" i="1"/>
  <c r="DD178" i="1"/>
  <c r="DD177" i="1"/>
  <c r="DD176" i="1"/>
  <c r="DD175" i="1"/>
  <c r="DD174" i="1"/>
  <c r="DD173" i="1"/>
  <c r="DD172" i="1"/>
  <c r="DD171" i="1"/>
  <c r="DD167" i="1"/>
  <c r="DD166" i="1"/>
  <c r="DD165" i="1"/>
  <c r="DD164" i="1"/>
  <c r="DD163" i="1"/>
  <c r="DD162" i="1"/>
  <c r="DD161" i="1"/>
  <c r="DD160" i="1"/>
  <c r="DD159" i="1"/>
  <c r="DD158" i="1"/>
  <c r="DD157" i="1"/>
  <c r="DD156" i="1"/>
  <c r="DD155" i="1"/>
  <c r="DD154" i="1"/>
  <c r="DD153" i="1"/>
  <c r="DD152" i="1"/>
  <c r="DD151" i="1"/>
  <c r="DD150" i="1"/>
  <c r="DD149" i="1"/>
  <c r="DD148" i="1"/>
  <c r="DD147" i="1"/>
  <c r="DD146" i="1"/>
  <c r="DD145" i="1"/>
  <c r="DD144" i="1"/>
  <c r="DD143" i="1"/>
  <c r="DD142" i="1"/>
  <c r="DD141" i="1"/>
  <c r="DD140" i="1"/>
  <c r="DD139" i="1"/>
  <c r="DD138" i="1"/>
  <c r="DD137" i="1"/>
  <c r="DD136" i="1"/>
  <c r="DD135" i="1"/>
  <c r="DD134" i="1"/>
  <c r="DD133" i="1"/>
  <c r="DD132" i="1"/>
  <c r="DD131" i="1"/>
  <c r="DD130" i="1"/>
  <c r="DD129" i="1"/>
  <c r="DD128" i="1"/>
  <c r="DD127" i="1"/>
  <c r="DD126" i="1"/>
  <c r="DD125" i="1"/>
  <c r="DD124" i="1"/>
  <c r="DD123" i="1"/>
  <c r="DD122" i="1"/>
  <c r="DC213" i="1" l="1"/>
  <c r="DE102" i="1" l="1"/>
  <c r="DC96" i="1" l="1"/>
  <c r="DD95" i="1"/>
  <c r="DD94" i="1"/>
  <c r="DD93" i="1"/>
  <c r="DD92" i="1"/>
  <c r="DD91" i="1"/>
  <c r="DD90" i="1"/>
  <c r="DD89" i="1"/>
  <c r="DD88" i="1"/>
  <c r="DD87" i="1"/>
  <c r="DD86" i="1"/>
  <c r="DD85" i="1"/>
  <c r="DD84" i="1"/>
  <c r="DD83" i="1"/>
  <c r="DD82" i="1"/>
  <c r="DD81" i="1"/>
  <c r="DD80" i="1"/>
  <c r="DD79" i="1"/>
  <c r="DD78" i="1"/>
  <c r="DD77" i="1"/>
  <c r="DD76" i="1"/>
  <c r="DD75" i="1"/>
  <c r="DD74" i="1"/>
  <c r="DD73" i="1"/>
  <c r="DD72" i="1"/>
  <c r="DD71" i="1"/>
  <c r="DD70" i="1"/>
  <c r="DD69" i="1"/>
  <c r="DD68" i="1"/>
  <c r="DD67" i="1"/>
  <c r="DD66" i="1"/>
  <c r="DD65" i="1"/>
  <c r="DD64" i="1"/>
  <c r="DD63" i="1"/>
  <c r="DD62" i="1"/>
  <c r="DD61" i="1"/>
  <c r="DD60" i="1"/>
  <c r="DC57" i="1"/>
  <c r="DC98" i="1" s="1"/>
  <c r="DD56" i="1"/>
  <c r="DD55" i="1"/>
  <c r="DD54" i="1"/>
  <c r="DD53" i="1"/>
  <c r="DD52" i="1"/>
  <c r="DD51" i="1"/>
  <c r="DD50" i="1"/>
  <c r="DD49" i="1"/>
  <c r="DD48" i="1"/>
  <c r="DD47" i="1"/>
  <c r="DD46" i="1"/>
  <c r="DD45" i="1"/>
  <c r="DD44" i="1"/>
  <c r="DD43" i="1"/>
  <c r="DD42" i="1"/>
  <c r="DD41" i="1"/>
  <c r="DD40" i="1"/>
  <c r="DD39" i="1"/>
  <c r="DD38" i="1"/>
  <c r="DD37" i="1"/>
  <c r="DD36" i="1"/>
  <c r="DD35" i="1"/>
  <c r="DD34" i="1"/>
  <c r="DD33" i="1"/>
  <c r="DD32" i="1"/>
  <c r="DD31" i="1"/>
  <c r="DD30" i="1"/>
  <c r="DD29" i="1"/>
  <c r="DD28" i="1"/>
  <c r="DD27" i="1"/>
  <c r="DD26" i="1"/>
  <c r="DD25" i="1"/>
  <c r="DD24" i="1"/>
  <c r="DD23" i="1"/>
  <c r="DD22" i="1"/>
  <c r="DD21" i="1"/>
  <c r="DD20" i="1"/>
  <c r="DD19" i="1"/>
  <c r="DD18" i="1"/>
  <c r="DD17" i="1"/>
  <c r="DD16" i="1"/>
  <c r="DD15" i="1"/>
  <c r="DD14" i="1"/>
  <c r="DD13" i="1"/>
  <c r="DD12" i="1"/>
  <c r="DD11" i="1"/>
  <c r="DY107" i="4" l="1"/>
  <c r="DL107" i="4"/>
  <c r="DZ107" i="4" s="1"/>
  <c r="DD107" i="4"/>
  <c r="CX107" i="4"/>
  <c r="CR107" i="4"/>
  <c r="CO107" i="4"/>
  <c r="CH107" i="4"/>
  <c r="BY107" i="4"/>
  <c r="BS107" i="4"/>
  <c r="BM107" i="4"/>
  <c r="BG107" i="4"/>
  <c r="AY107" i="4"/>
  <c r="AS107" i="4"/>
  <c r="AM107" i="4"/>
  <c r="AG107" i="4"/>
  <c r="Y107" i="4"/>
  <c r="S107" i="4"/>
  <c r="O107" i="4"/>
  <c r="BZ107" i="4" l="1"/>
  <c r="Z107" i="4"/>
  <c r="AZ107" i="4"/>
  <c r="DE107" i="4"/>
  <c r="DY96" i="4" l="1"/>
  <c r="DL96" i="4"/>
  <c r="DD96" i="4"/>
  <c r="CX96" i="4"/>
  <c r="CR96" i="4"/>
  <c r="CO96" i="4"/>
  <c r="CH96" i="4"/>
  <c r="BY96" i="4"/>
  <c r="BS96" i="4"/>
  <c r="BM96" i="4"/>
  <c r="BG96" i="4"/>
  <c r="AY96" i="4"/>
  <c r="AS96" i="4"/>
  <c r="AM96" i="4"/>
  <c r="AG96" i="4"/>
  <c r="Y96" i="4"/>
  <c r="S96" i="4"/>
  <c r="O96" i="4"/>
  <c r="DY97" i="4"/>
  <c r="DL97" i="4"/>
  <c r="DD97" i="4"/>
  <c r="CX97" i="4"/>
  <c r="CR97" i="4"/>
  <c r="CO97" i="4"/>
  <c r="CH97" i="4"/>
  <c r="BY97" i="4"/>
  <c r="BS97" i="4"/>
  <c r="BM97" i="4"/>
  <c r="BG97" i="4"/>
  <c r="AY97" i="4"/>
  <c r="AS97" i="4"/>
  <c r="AM97" i="4"/>
  <c r="AG97" i="4"/>
  <c r="Y97" i="4"/>
  <c r="S97" i="4"/>
  <c r="O97" i="4"/>
  <c r="DY83" i="4"/>
  <c r="DL83" i="4"/>
  <c r="DD83" i="4"/>
  <c r="CX83" i="4"/>
  <c r="CR83" i="4"/>
  <c r="CO83" i="4"/>
  <c r="CH83" i="4"/>
  <c r="BY83" i="4"/>
  <c r="BS83" i="4"/>
  <c r="BM83" i="4"/>
  <c r="BG83" i="4"/>
  <c r="AY83" i="4"/>
  <c r="AS83" i="4"/>
  <c r="AM83" i="4"/>
  <c r="AG83" i="4"/>
  <c r="Y83" i="4"/>
  <c r="S83" i="4"/>
  <c r="O83" i="4"/>
  <c r="DY78" i="4"/>
  <c r="DL78" i="4"/>
  <c r="DD78" i="4"/>
  <c r="CX78" i="4"/>
  <c r="CR78" i="4"/>
  <c r="CO78" i="4"/>
  <c r="CH78" i="4"/>
  <c r="BY78" i="4"/>
  <c r="BS78" i="4"/>
  <c r="BM78" i="4"/>
  <c r="BG78" i="4"/>
  <c r="AY78" i="4"/>
  <c r="AS78" i="4"/>
  <c r="AM78" i="4"/>
  <c r="AG78" i="4"/>
  <c r="Y78" i="4"/>
  <c r="S78" i="4"/>
  <c r="O78" i="4"/>
  <c r="DY80" i="4"/>
  <c r="DL80" i="4"/>
  <c r="DD80" i="4"/>
  <c r="CX80" i="4"/>
  <c r="CR80" i="4"/>
  <c r="CO80" i="4"/>
  <c r="CH80" i="4"/>
  <c r="BY80" i="4"/>
  <c r="BS80" i="4"/>
  <c r="BM80" i="4"/>
  <c r="BG80" i="4"/>
  <c r="AY80" i="4"/>
  <c r="AS80" i="4"/>
  <c r="AM80" i="4"/>
  <c r="AG80" i="4"/>
  <c r="Y80" i="4"/>
  <c r="S80" i="4"/>
  <c r="O80" i="4"/>
  <c r="DY70" i="4"/>
  <c r="DL70" i="4"/>
  <c r="DD70" i="4"/>
  <c r="CX70" i="4"/>
  <c r="CR70" i="4"/>
  <c r="CO70" i="4"/>
  <c r="CH70" i="4"/>
  <c r="BY70" i="4"/>
  <c r="BS70" i="4"/>
  <c r="BM70" i="4"/>
  <c r="BG70" i="4"/>
  <c r="AY70" i="4"/>
  <c r="AS70" i="4"/>
  <c r="AM70" i="4"/>
  <c r="AG70" i="4"/>
  <c r="Y70" i="4"/>
  <c r="S70" i="4"/>
  <c r="O70" i="4"/>
  <c r="DY68" i="4"/>
  <c r="DL68" i="4"/>
  <c r="DD68" i="4"/>
  <c r="CX68" i="4"/>
  <c r="CR68" i="4"/>
  <c r="CO68" i="4"/>
  <c r="CH68" i="4"/>
  <c r="BY68" i="4"/>
  <c r="BS68" i="4"/>
  <c r="BM68" i="4"/>
  <c r="BG68" i="4"/>
  <c r="AY68" i="4"/>
  <c r="AS68" i="4"/>
  <c r="AM68" i="4"/>
  <c r="AG68" i="4"/>
  <c r="Y68" i="4"/>
  <c r="S68" i="4"/>
  <c r="O68" i="4"/>
  <c r="DY49" i="4"/>
  <c r="DL49" i="4"/>
  <c r="DD49" i="4"/>
  <c r="CX49" i="4"/>
  <c r="CR49" i="4"/>
  <c r="CO49" i="4"/>
  <c r="CH49" i="4"/>
  <c r="BY49" i="4"/>
  <c r="BS49" i="4"/>
  <c r="BM49" i="4"/>
  <c r="BG49" i="4"/>
  <c r="AY49" i="4"/>
  <c r="AS49" i="4"/>
  <c r="AM49" i="4"/>
  <c r="AG49" i="4"/>
  <c r="Y49" i="4"/>
  <c r="S49" i="4"/>
  <c r="O49" i="4"/>
  <c r="DY38" i="4"/>
  <c r="DL38" i="4"/>
  <c r="DD38" i="4"/>
  <c r="CX38" i="4"/>
  <c r="CR38" i="4"/>
  <c r="CO38" i="4"/>
  <c r="CH38" i="4"/>
  <c r="BY38" i="4"/>
  <c r="BS38" i="4"/>
  <c r="BM38" i="4"/>
  <c r="BG38" i="4"/>
  <c r="AY38" i="4"/>
  <c r="AS38" i="4"/>
  <c r="AM38" i="4"/>
  <c r="AG38" i="4"/>
  <c r="Y38" i="4"/>
  <c r="S38" i="4"/>
  <c r="O38" i="4"/>
  <c r="EE207" i="1"/>
  <c r="ED207" i="1"/>
  <c r="EC207" i="1"/>
  <c r="EB207" i="1"/>
  <c r="EA207" i="1"/>
  <c r="DZ207" i="1"/>
  <c r="DY207" i="1"/>
  <c r="DX207" i="1"/>
  <c r="DW207" i="1"/>
  <c r="DV207" i="1"/>
  <c r="DU207" i="1"/>
  <c r="DT207" i="1"/>
  <c r="DR207" i="1"/>
  <c r="DQ207" i="1"/>
  <c r="DP207" i="1"/>
  <c r="DO207" i="1"/>
  <c r="DN207" i="1"/>
  <c r="DI207" i="1"/>
  <c r="DH207" i="1"/>
  <c r="DG207" i="1"/>
  <c r="DF207" i="1"/>
  <c r="DE207" i="1"/>
  <c r="DB207" i="1"/>
  <c r="DA207" i="1"/>
  <c r="CZ207" i="1"/>
  <c r="CY207" i="1"/>
  <c r="CX207" i="1"/>
  <c r="CV207" i="1"/>
  <c r="CU207" i="1"/>
  <c r="CS207" i="1"/>
  <c r="CR207" i="1"/>
  <c r="CQ207" i="1"/>
  <c r="CP207" i="1"/>
  <c r="CO207" i="1"/>
  <c r="CN207" i="1"/>
  <c r="CL207" i="1"/>
  <c r="CK207" i="1"/>
  <c r="CJ207" i="1"/>
  <c r="CI207" i="1"/>
  <c r="CH207" i="1"/>
  <c r="CG207" i="1"/>
  <c r="CB207" i="1"/>
  <c r="CA207" i="1"/>
  <c r="BZ207" i="1"/>
  <c r="BY207" i="1"/>
  <c r="BX207" i="1"/>
  <c r="BV207" i="1"/>
  <c r="BT207" i="1"/>
  <c r="BS207" i="1"/>
  <c r="BR207" i="1"/>
  <c r="BQ207" i="1"/>
  <c r="BP207" i="1"/>
  <c r="BN207" i="1"/>
  <c r="BM207" i="1"/>
  <c r="BL207" i="1"/>
  <c r="BK207" i="1"/>
  <c r="BJ207" i="1"/>
  <c r="BH207" i="1"/>
  <c r="BG207" i="1"/>
  <c r="BF207" i="1"/>
  <c r="BE207" i="1"/>
  <c r="BD207" i="1"/>
  <c r="AY207" i="1"/>
  <c r="AX207" i="1"/>
  <c r="AW207" i="1"/>
  <c r="AV207" i="1"/>
  <c r="AU207" i="1"/>
  <c r="AS207" i="1"/>
  <c r="AR207" i="1"/>
  <c r="AQ207" i="1"/>
  <c r="AP207" i="1"/>
  <c r="AO207" i="1"/>
  <c r="AM207" i="1"/>
  <c r="AL207" i="1"/>
  <c r="AK207" i="1"/>
  <c r="AJ207" i="1"/>
  <c r="AI207" i="1"/>
  <c r="AG207" i="1"/>
  <c r="AF207" i="1"/>
  <c r="AE207" i="1"/>
  <c r="AD207" i="1"/>
  <c r="AC207" i="1"/>
  <c r="X207" i="1"/>
  <c r="W207" i="1"/>
  <c r="V207" i="1"/>
  <c r="U207" i="1"/>
  <c r="T207" i="1"/>
  <c r="R207" i="1"/>
  <c r="Q207" i="1"/>
  <c r="P207" i="1"/>
  <c r="N207" i="1"/>
  <c r="M207" i="1"/>
  <c r="L207" i="1"/>
  <c r="K207" i="1"/>
  <c r="J207" i="1"/>
  <c r="I207" i="1"/>
  <c r="H207" i="1"/>
  <c r="G207" i="1"/>
  <c r="F207" i="1"/>
  <c r="E207" i="1"/>
  <c r="D207" i="1"/>
  <c r="EF200" i="1"/>
  <c r="DS200" i="1"/>
  <c r="DJ200" i="1"/>
  <c r="CT200" i="1"/>
  <c r="CM200" i="1"/>
  <c r="DK200" i="1" s="1"/>
  <c r="CC200" i="1"/>
  <c r="BW200" i="1"/>
  <c r="BU200" i="1"/>
  <c r="BO200" i="1"/>
  <c r="BI200" i="1"/>
  <c r="AZ200" i="1"/>
  <c r="AT200" i="1"/>
  <c r="AN200" i="1"/>
  <c r="AH200" i="1"/>
  <c r="Y200" i="1"/>
  <c r="S200" i="1"/>
  <c r="O200" i="1"/>
  <c r="EF189" i="1"/>
  <c r="DS189" i="1"/>
  <c r="DJ189" i="1"/>
  <c r="CT189" i="1"/>
  <c r="CM189" i="1"/>
  <c r="CC189" i="1"/>
  <c r="BW189" i="1"/>
  <c r="BU189" i="1"/>
  <c r="BO189" i="1"/>
  <c r="BI189" i="1"/>
  <c r="AZ189" i="1"/>
  <c r="AT189" i="1"/>
  <c r="AN189" i="1"/>
  <c r="AH189" i="1"/>
  <c r="Y189" i="1"/>
  <c r="S189" i="1"/>
  <c r="O189" i="1"/>
  <c r="EF186" i="1"/>
  <c r="DS186" i="1"/>
  <c r="DJ186" i="1"/>
  <c r="CT186" i="1"/>
  <c r="CM186" i="1"/>
  <c r="CC186" i="1"/>
  <c r="BW186" i="1"/>
  <c r="BU186" i="1"/>
  <c r="BO186" i="1"/>
  <c r="BI186" i="1"/>
  <c r="AZ186" i="1"/>
  <c r="AT186" i="1"/>
  <c r="AN186" i="1"/>
  <c r="AH186" i="1"/>
  <c r="Y186" i="1"/>
  <c r="S186" i="1"/>
  <c r="O186" i="1"/>
  <c r="EF176" i="1"/>
  <c r="DS176" i="1"/>
  <c r="DJ176" i="1"/>
  <c r="CW176" i="1"/>
  <c r="CT176" i="1"/>
  <c r="CM176" i="1"/>
  <c r="DK176" i="1" s="1"/>
  <c r="CC176" i="1"/>
  <c r="BW176" i="1"/>
  <c r="BU176" i="1"/>
  <c r="BO176" i="1"/>
  <c r="BI176" i="1"/>
  <c r="AZ176" i="1"/>
  <c r="AT176" i="1"/>
  <c r="AN176" i="1"/>
  <c r="AH176" i="1"/>
  <c r="Y176" i="1"/>
  <c r="S176" i="1"/>
  <c r="O176" i="1"/>
  <c r="EF174" i="1"/>
  <c r="DS174" i="1"/>
  <c r="DJ174" i="1"/>
  <c r="CW174" i="1"/>
  <c r="CT174" i="1"/>
  <c r="CM174" i="1"/>
  <c r="CC174" i="1"/>
  <c r="BW174" i="1"/>
  <c r="BU174" i="1"/>
  <c r="BO174" i="1"/>
  <c r="BI174" i="1"/>
  <c r="AZ174" i="1"/>
  <c r="AT174" i="1"/>
  <c r="AN174" i="1"/>
  <c r="AH174" i="1"/>
  <c r="Y174" i="1"/>
  <c r="S174" i="1"/>
  <c r="O174" i="1"/>
  <c r="EF155" i="1"/>
  <c r="DS155" i="1"/>
  <c r="DJ155" i="1"/>
  <c r="CW155" i="1"/>
  <c r="CT155" i="1"/>
  <c r="CM155" i="1"/>
  <c r="CC155" i="1"/>
  <c r="BW155" i="1"/>
  <c r="BU155" i="1"/>
  <c r="BO155" i="1"/>
  <c r="BI155" i="1"/>
  <c r="AZ155" i="1"/>
  <c r="AT155" i="1"/>
  <c r="AN155" i="1"/>
  <c r="AH155" i="1"/>
  <c r="Y155" i="1"/>
  <c r="S155" i="1"/>
  <c r="O155" i="1"/>
  <c r="EF146" i="1"/>
  <c r="DS146" i="1"/>
  <c r="DJ146" i="1"/>
  <c r="CW146" i="1"/>
  <c r="CT146" i="1"/>
  <c r="CM146" i="1"/>
  <c r="CC146" i="1"/>
  <c r="BW146" i="1"/>
  <c r="BU146" i="1"/>
  <c r="BO146" i="1"/>
  <c r="BI146" i="1"/>
  <c r="AZ146" i="1"/>
  <c r="AT146" i="1"/>
  <c r="AN146" i="1"/>
  <c r="AH146" i="1"/>
  <c r="Y146" i="1"/>
  <c r="S146" i="1"/>
  <c r="O146" i="1"/>
  <c r="EE96" i="1"/>
  <c r="ED96" i="1"/>
  <c r="EC96" i="1"/>
  <c r="EB96" i="1"/>
  <c r="EA96" i="1"/>
  <c r="DZ96" i="1"/>
  <c r="DY96" i="1"/>
  <c r="DX96" i="1"/>
  <c r="DW96" i="1"/>
  <c r="DV96" i="1"/>
  <c r="DU96" i="1"/>
  <c r="DT96" i="1"/>
  <c r="DR96" i="1"/>
  <c r="DQ96" i="1"/>
  <c r="DP96" i="1"/>
  <c r="DO96" i="1"/>
  <c r="DN96" i="1"/>
  <c r="DI96" i="1"/>
  <c r="DH96" i="1"/>
  <c r="DG96" i="1"/>
  <c r="DF96" i="1"/>
  <c r="DE96" i="1"/>
  <c r="DB96" i="1"/>
  <c r="DA96" i="1"/>
  <c r="CZ96" i="1"/>
  <c r="CY96" i="1"/>
  <c r="CX96" i="1"/>
  <c r="CV96" i="1"/>
  <c r="CU96" i="1"/>
  <c r="CS96" i="1"/>
  <c r="CR96" i="1"/>
  <c r="CQ96" i="1"/>
  <c r="CP96" i="1"/>
  <c r="CO96" i="1"/>
  <c r="CN96" i="1"/>
  <c r="CL96" i="1"/>
  <c r="CK96" i="1"/>
  <c r="CJ96" i="1"/>
  <c r="CI96" i="1"/>
  <c r="CH96" i="1"/>
  <c r="CG96" i="1"/>
  <c r="CB96" i="1"/>
  <c r="CA96" i="1"/>
  <c r="BZ96" i="1"/>
  <c r="BY96" i="1"/>
  <c r="BX96" i="1"/>
  <c r="BV96" i="1"/>
  <c r="BT96" i="1"/>
  <c r="BS96" i="1"/>
  <c r="BR96" i="1"/>
  <c r="BQ96" i="1"/>
  <c r="BP96" i="1"/>
  <c r="BN96" i="1"/>
  <c r="BM96" i="1"/>
  <c r="BL96" i="1"/>
  <c r="BK96" i="1"/>
  <c r="BJ96" i="1"/>
  <c r="BH96" i="1"/>
  <c r="BG96" i="1"/>
  <c r="BF96" i="1"/>
  <c r="BE96" i="1"/>
  <c r="BD96" i="1"/>
  <c r="AY96" i="1"/>
  <c r="AX96" i="1"/>
  <c r="AW96" i="1"/>
  <c r="AV96" i="1"/>
  <c r="AU96" i="1"/>
  <c r="AS96" i="1"/>
  <c r="AR96" i="1"/>
  <c r="AQ96" i="1"/>
  <c r="AP96" i="1"/>
  <c r="AO96" i="1"/>
  <c r="AM96" i="1"/>
  <c r="AL96" i="1"/>
  <c r="AK96" i="1"/>
  <c r="AJ96" i="1"/>
  <c r="AI96" i="1"/>
  <c r="AG96" i="1"/>
  <c r="AF96" i="1"/>
  <c r="AE96" i="1"/>
  <c r="AD96" i="1"/>
  <c r="AC96" i="1"/>
  <c r="X96" i="1"/>
  <c r="W96" i="1"/>
  <c r="V96" i="1"/>
  <c r="U96" i="1"/>
  <c r="T96" i="1"/>
  <c r="R96" i="1"/>
  <c r="Q96" i="1"/>
  <c r="P96" i="1"/>
  <c r="N96" i="1"/>
  <c r="M96" i="1"/>
  <c r="L96" i="1"/>
  <c r="K96" i="1"/>
  <c r="J96" i="1"/>
  <c r="I96" i="1"/>
  <c r="H96" i="1"/>
  <c r="G96" i="1"/>
  <c r="F96" i="1"/>
  <c r="E96" i="1"/>
  <c r="D96" i="1"/>
  <c r="EF89" i="1"/>
  <c r="DS89" i="1"/>
  <c r="DJ89" i="1"/>
  <c r="CW89" i="1"/>
  <c r="CT89" i="1"/>
  <c r="CM89" i="1"/>
  <c r="CC89" i="1"/>
  <c r="BW89" i="1"/>
  <c r="BU89" i="1"/>
  <c r="BO89" i="1"/>
  <c r="BI89" i="1"/>
  <c r="AZ89" i="1"/>
  <c r="AT89" i="1"/>
  <c r="AN89" i="1"/>
  <c r="AH89" i="1"/>
  <c r="Y89" i="1"/>
  <c r="S89" i="1"/>
  <c r="O89" i="1"/>
  <c r="EF90" i="1"/>
  <c r="DS90" i="1"/>
  <c r="DJ90" i="1"/>
  <c r="CW90" i="1"/>
  <c r="CT90" i="1"/>
  <c r="CM90" i="1"/>
  <c r="CC90" i="1"/>
  <c r="BW90" i="1"/>
  <c r="BU90" i="1"/>
  <c r="BO90" i="1"/>
  <c r="BI90" i="1"/>
  <c r="AZ90" i="1"/>
  <c r="AT90" i="1"/>
  <c r="AN90" i="1"/>
  <c r="AH90" i="1"/>
  <c r="Y90" i="1"/>
  <c r="S90" i="1"/>
  <c r="O90" i="1"/>
  <c r="EF78" i="1"/>
  <c r="DS78" i="1"/>
  <c r="DJ78" i="1"/>
  <c r="CW78" i="1"/>
  <c r="CT78" i="1"/>
  <c r="CM78" i="1"/>
  <c r="CC78" i="1"/>
  <c r="BW78" i="1"/>
  <c r="BU78" i="1"/>
  <c r="BO78" i="1"/>
  <c r="BI78" i="1"/>
  <c r="AZ78" i="1"/>
  <c r="AT78" i="1"/>
  <c r="AN78" i="1"/>
  <c r="AH78" i="1"/>
  <c r="Y78" i="1"/>
  <c r="S78" i="1"/>
  <c r="O78" i="1"/>
  <c r="EF72" i="1"/>
  <c r="DS72" i="1"/>
  <c r="DJ72" i="1"/>
  <c r="CW72" i="1"/>
  <c r="CT72" i="1"/>
  <c r="CM72" i="1"/>
  <c r="CC72" i="1"/>
  <c r="BW72" i="1"/>
  <c r="BU72" i="1"/>
  <c r="BO72" i="1"/>
  <c r="BI72" i="1"/>
  <c r="AZ72" i="1"/>
  <c r="AT72" i="1"/>
  <c r="AN72" i="1"/>
  <c r="AH72" i="1"/>
  <c r="Y72" i="1"/>
  <c r="S72" i="1"/>
  <c r="O72" i="1"/>
  <c r="EF75" i="1"/>
  <c r="DS75" i="1"/>
  <c r="DJ75" i="1"/>
  <c r="CW75" i="1"/>
  <c r="CT75" i="1"/>
  <c r="CM75" i="1"/>
  <c r="CC75" i="1"/>
  <c r="BW75" i="1"/>
  <c r="BU75" i="1"/>
  <c r="BO75" i="1"/>
  <c r="BI75" i="1"/>
  <c r="AZ75" i="1"/>
  <c r="AT75" i="1"/>
  <c r="AN75" i="1"/>
  <c r="AH75" i="1"/>
  <c r="Y75" i="1"/>
  <c r="S75" i="1"/>
  <c r="O75" i="1"/>
  <c r="EF73" i="1"/>
  <c r="DS73" i="1"/>
  <c r="DJ73" i="1"/>
  <c r="CW73" i="1"/>
  <c r="CT73" i="1"/>
  <c r="CM73" i="1"/>
  <c r="CC73" i="1"/>
  <c r="BW73" i="1"/>
  <c r="BU73" i="1"/>
  <c r="BO73" i="1"/>
  <c r="BI73" i="1"/>
  <c r="AZ73" i="1"/>
  <c r="AT73" i="1"/>
  <c r="AN73" i="1"/>
  <c r="AH73" i="1"/>
  <c r="Y73" i="1"/>
  <c r="S73" i="1"/>
  <c r="O73" i="1"/>
  <c r="EF65" i="1"/>
  <c r="DS65" i="1"/>
  <c r="DJ65" i="1"/>
  <c r="CW65" i="1"/>
  <c r="CT65" i="1"/>
  <c r="CM65" i="1"/>
  <c r="CC65" i="1"/>
  <c r="BW65" i="1"/>
  <c r="BU65" i="1"/>
  <c r="BO65" i="1"/>
  <c r="BI65" i="1"/>
  <c r="AZ65" i="1"/>
  <c r="AT65" i="1"/>
  <c r="AN65" i="1"/>
  <c r="AH65" i="1"/>
  <c r="Y65" i="1"/>
  <c r="S65" i="1"/>
  <c r="O65" i="1"/>
  <c r="EF63" i="1"/>
  <c r="DS63" i="1"/>
  <c r="DJ63" i="1"/>
  <c r="CW63" i="1"/>
  <c r="CT63" i="1"/>
  <c r="CM63" i="1"/>
  <c r="CC63" i="1"/>
  <c r="BW63" i="1"/>
  <c r="BU63" i="1"/>
  <c r="BO63" i="1"/>
  <c r="BI63" i="1"/>
  <c r="AZ63" i="1"/>
  <c r="AT63" i="1"/>
  <c r="AN63" i="1"/>
  <c r="AH63" i="1"/>
  <c r="Y63" i="1"/>
  <c r="S63" i="1"/>
  <c r="O63" i="1"/>
  <c r="EF44" i="1"/>
  <c r="DS44" i="1"/>
  <c r="DJ44" i="1"/>
  <c r="CW44" i="1"/>
  <c r="CT44" i="1"/>
  <c r="CM44" i="1"/>
  <c r="CC44" i="1"/>
  <c r="BW44" i="1"/>
  <c r="BU44" i="1"/>
  <c r="BO44" i="1"/>
  <c r="BI44" i="1"/>
  <c r="AZ44" i="1"/>
  <c r="AT44" i="1"/>
  <c r="AN44" i="1"/>
  <c r="AH44" i="1"/>
  <c r="Y44" i="1"/>
  <c r="S44" i="1"/>
  <c r="O44" i="1"/>
  <c r="EF35" i="1"/>
  <c r="DS35" i="1"/>
  <c r="DJ35" i="1"/>
  <c r="CW35" i="1"/>
  <c r="CT35" i="1"/>
  <c r="CM35" i="1"/>
  <c r="CC35" i="1"/>
  <c r="BW35" i="1"/>
  <c r="BU35" i="1"/>
  <c r="BO35" i="1"/>
  <c r="BI35" i="1"/>
  <c r="AZ35" i="1"/>
  <c r="AT35" i="1"/>
  <c r="AN35" i="1"/>
  <c r="AH35" i="1"/>
  <c r="Y35" i="1"/>
  <c r="S35" i="1"/>
  <c r="O35" i="1"/>
  <c r="DK186" i="1" l="1"/>
  <c r="DK189" i="1"/>
  <c r="DK174" i="1"/>
  <c r="Z200" i="1"/>
  <c r="CD200" i="1"/>
  <c r="DZ97" i="4"/>
  <c r="DZ96" i="4"/>
  <c r="AZ83" i="4"/>
  <c r="BZ97" i="4"/>
  <c r="BZ96" i="4"/>
  <c r="AZ96" i="4"/>
  <c r="DE96" i="4"/>
  <c r="Z96" i="4"/>
  <c r="Z83" i="4"/>
  <c r="DZ78" i="4"/>
  <c r="AZ97" i="4"/>
  <c r="BZ83" i="4"/>
  <c r="DE97" i="4"/>
  <c r="Z97" i="4"/>
  <c r="DE83" i="4"/>
  <c r="AZ78" i="4"/>
  <c r="DZ83" i="4"/>
  <c r="DE78" i="4"/>
  <c r="BZ70" i="4"/>
  <c r="BZ78" i="4"/>
  <c r="DE80" i="4"/>
  <c r="Z78" i="4"/>
  <c r="AZ80" i="4"/>
  <c r="BZ80" i="4"/>
  <c r="Z80" i="4"/>
  <c r="DZ80" i="4"/>
  <c r="DZ70" i="4"/>
  <c r="AZ70" i="4"/>
  <c r="DE70" i="4"/>
  <c r="Z70" i="4"/>
  <c r="AZ68" i="4"/>
  <c r="BZ68" i="4"/>
  <c r="DE68" i="4"/>
  <c r="DZ49" i="4"/>
  <c r="Z68" i="4"/>
  <c r="DZ68" i="4"/>
  <c r="DE49" i="4"/>
  <c r="AZ49" i="4"/>
  <c r="Z38" i="4"/>
  <c r="BZ49" i="4"/>
  <c r="Z49" i="4"/>
  <c r="AZ38" i="4"/>
  <c r="DE38" i="4"/>
  <c r="BZ38" i="4"/>
  <c r="DZ38" i="4"/>
  <c r="EG200" i="1"/>
  <c r="BA189" i="1"/>
  <c r="EG189" i="1"/>
  <c r="BA200" i="1"/>
  <c r="EG176" i="1"/>
  <c r="Z186" i="1"/>
  <c r="EG186" i="1"/>
  <c r="CD189" i="1"/>
  <c r="BA186" i="1"/>
  <c r="Z189" i="1"/>
  <c r="CD186" i="1"/>
  <c r="Z176" i="1"/>
  <c r="EG174" i="1"/>
  <c r="CD176" i="1"/>
  <c r="BA176" i="1"/>
  <c r="Z174" i="1"/>
  <c r="EG155" i="1"/>
  <c r="BA174" i="1"/>
  <c r="CD174" i="1"/>
  <c r="DK155" i="1"/>
  <c r="DK146" i="1"/>
  <c r="Z155" i="1"/>
  <c r="BA146" i="1"/>
  <c r="EG146" i="1"/>
  <c r="CD155" i="1"/>
  <c r="BA155" i="1"/>
  <c r="BA90" i="1"/>
  <c r="BB90" i="1" s="1"/>
  <c r="Z89" i="1"/>
  <c r="AA89" i="1" s="1"/>
  <c r="CD146" i="1"/>
  <c r="EG89" i="1"/>
  <c r="EH89" i="1" s="1"/>
  <c r="Z146" i="1"/>
  <c r="DK90" i="1"/>
  <c r="DK89" i="1"/>
  <c r="CD89" i="1"/>
  <c r="CE89" i="1" s="1"/>
  <c r="EG90" i="1"/>
  <c r="EH90" i="1" s="1"/>
  <c r="BA89" i="1"/>
  <c r="BB89" i="1" s="1"/>
  <c r="Z90" i="1"/>
  <c r="AA90" i="1" s="1"/>
  <c r="Z78" i="1"/>
  <c r="AA78" i="1" s="1"/>
  <c r="EG78" i="1"/>
  <c r="EH78" i="1" s="1"/>
  <c r="CD90" i="1"/>
  <c r="CE90" i="1" s="1"/>
  <c r="BA78" i="1"/>
  <c r="BB78" i="1" s="1"/>
  <c r="DK78" i="1"/>
  <c r="CD78" i="1"/>
  <c r="CE78" i="1" s="1"/>
  <c r="Z72" i="1"/>
  <c r="AA72" i="1" s="1"/>
  <c r="DK75" i="1"/>
  <c r="DK72" i="1"/>
  <c r="EG75" i="1"/>
  <c r="EH75" i="1" s="1"/>
  <c r="BA75" i="1"/>
  <c r="BB75" i="1" s="1"/>
  <c r="CD72" i="1"/>
  <c r="CE72" i="1" s="1"/>
  <c r="BA72" i="1"/>
  <c r="BB72" i="1" s="1"/>
  <c r="EG72" i="1"/>
  <c r="EH72" i="1" s="1"/>
  <c r="Z75" i="1"/>
  <c r="AA75" i="1" s="1"/>
  <c r="EG73" i="1"/>
  <c r="EH73" i="1" s="1"/>
  <c r="CD75" i="1"/>
  <c r="CE75" i="1" s="1"/>
  <c r="Z73" i="1"/>
  <c r="AA73" i="1" s="1"/>
  <c r="BA73" i="1"/>
  <c r="BB73" i="1" s="1"/>
  <c r="DK73" i="1"/>
  <c r="CD73" i="1"/>
  <c r="CE73" i="1" s="1"/>
  <c r="EG63" i="1"/>
  <c r="EH63" i="1" s="1"/>
  <c r="DK63" i="1"/>
  <c r="Z65" i="1"/>
  <c r="AA65" i="1" s="1"/>
  <c r="EG65" i="1"/>
  <c r="EH65" i="1" s="1"/>
  <c r="BA65" i="1"/>
  <c r="BB65" i="1" s="1"/>
  <c r="BA63" i="1"/>
  <c r="BB63" i="1" s="1"/>
  <c r="Z63" i="1"/>
  <c r="AA63" i="1" s="1"/>
  <c r="DK65" i="1"/>
  <c r="CD63" i="1"/>
  <c r="CE63" i="1" s="1"/>
  <c r="CD65" i="1"/>
  <c r="CE65" i="1" s="1"/>
  <c r="BA44" i="1"/>
  <c r="BB44" i="1" s="1"/>
  <c r="DK44" i="1"/>
  <c r="Z35" i="1"/>
  <c r="AA35" i="1" s="1"/>
  <c r="Z44" i="1"/>
  <c r="AA44" i="1" s="1"/>
  <c r="CD44" i="1"/>
  <c r="CE44" i="1" s="1"/>
  <c r="EG44" i="1"/>
  <c r="EH44" i="1" s="1"/>
  <c r="EG35" i="1"/>
  <c r="EH35" i="1" s="1"/>
  <c r="DK35" i="1"/>
  <c r="BA35" i="1"/>
  <c r="BB35" i="1" s="1"/>
  <c r="CD35" i="1"/>
  <c r="DJ211" i="1" l="1"/>
  <c r="DK211" i="1" s="1"/>
  <c r="CC211" i="1"/>
  <c r="CD211" i="1" s="1"/>
  <c r="CX108" i="4" l="1"/>
  <c r="CX106" i="4"/>
  <c r="CX105" i="4"/>
  <c r="CX104" i="4"/>
  <c r="CX103" i="4"/>
  <c r="CX102" i="4"/>
  <c r="CX101" i="4"/>
  <c r="CX100" i="4"/>
  <c r="CX99" i="4"/>
  <c r="CX98" i="4"/>
  <c r="CX95" i="4"/>
  <c r="CX94" i="4"/>
  <c r="CX93" i="4"/>
  <c r="CX92" i="4"/>
  <c r="CX91" i="4"/>
  <c r="CX90" i="4"/>
  <c r="CX89" i="4"/>
  <c r="CX88" i="4"/>
  <c r="CX87" i="4"/>
  <c r="CX86" i="4"/>
  <c r="CX85" i="4"/>
  <c r="CX84" i="4"/>
  <c r="CX77" i="4"/>
  <c r="CX82" i="4"/>
  <c r="CX79" i="4"/>
  <c r="CX76" i="4"/>
  <c r="CX75" i="4"/>
  <c r="CX74" i="4"/>
  <c r="CX73" i="4"/>
  <c r="CX71" i="4"/>
  <c r="CX69" i="4"/>
  <c r="CX66" i="4"/>
  <c r="CX65" i="4"/>
  <c r="CX81" i="4"/>
  <c r="CX72" i="4"/>
  <c r="CX67" i="4"/>
  <c r="CX62" i="4"/>
  <c r="CX61" i="4"/>
  <c r="CX60" i="4"/>
  <c r="CX59" i="4"/>
  <c r="CX58" i="4"/>
  <c r="CX57" i="4"/>
  <c r="CX56" i="4"/>
  <c r="CX55" i="4"/>
  <c r="CX54" i="4"/>
  <c r="CX53" i="4"/>
  <c r="CX52" i="4"/>
  <c r="CX51" i="4"/>
  <c r="CX50" i="4"/>
  <c r="CX48" i="4"/>
  <c r="CX47" i="4"/>
  <c r="CX46" i="4"/>
  <c r="CX45" i="4"/>
  <c r="CX44" i="4"/>
  <c r="CX43" i="4"/>
  <c r="CX42" i="4"/>
  <c r="CX41" i="4"/>
  <c r="CX40" i="4"/>
  <c r="CX39" i="4"/>
  <c r="CX37" i="4"/>
  <c r="CX36" i="4"/>
  <c r="CX35" i="4"/>
  <c r="CX34" i="4"/>
  <c r="CX33" i="4"/>
  <c r="CX32" i="4"/>
  <c r="CX31" i="4"/>
  <c r="CX30" i="4"/>
  <c r="CX29" i="4"/>
  <c r="CX28" i="4"/>
  <c r="CX27" i="4"/>
  <c r="CX26" i="4"/>
  <c r="CX25" i="4"/>
  <c r="CX24" i="4"/>
  <c r="CX23" i="4"/>
  <c r="CX22" i="4"/>
  <c r="CX21" i="4"/>
  <c r="CX20" i="4"/>
  <c r="CX19" i="4"/>
  <c r="CX18" i="4"/>
  <c r="CX17" i="4"/>
  <c r="CX16" i="4"/>
  <c r="CX15" i="4"/>
  <c r="CX14" i="4"/>
  <c r="CX13" i="4"/>
  <c r="CX12" i="4"/>
  <c r="CX11" i="4"/>
  <c r="CB218" i="1"/>
  <c r="CA218" i="1"/>
  <c r="DU103" i="1"/>
  <c r="DV103" i="1"/>
  <c r="DW103" i="1"/>
  <c r="DX103" i="1"/>
  <c r="DY103" i="1"/>
  <c r="DZ103" i="1"/>
  <c r="EA103" i="1"/>
  <c r="EB103" i="1"/>
  <c r="EC103" i="1"/>
  <c r="ED103" i="1"/>
  <c r="EE103" i="1"/>
  <c r="DT103" i="1"/>
  <c r="EF101" i="1"/>
  <c r="DJ101" i="1"/>
  <c r="CC216" i="1" l="1"/>
  <c r="CY168" i="1" l="1"/>
  <c r="CY213" i="1" s="1"/>
  <c r="CZ168" i="1"/>
  <c r="CZ213" i="1" s="1"/>
  <c r="DA168" i="1"/>
  <c r="DA213" i="1" s="1"/>
  <c r="DB168" i="1"/>
  <c r="DB213" i="1" s="1"/>
  <c r="CY57" i="1"/>
  <c r="CZ57" i="1"/>
  <c r="DA57" i="1"/>
  <c r="DB57" i="1"/>
  <c r="EF199" i="1"/>
  <c r="DS199" i="1"/>
  <c r="DJ199" i="1"/>
  <c r="CT199" i="1"/>
  <c r="CM199" i="1"/>
  <c r="CC199" i="1"/>
  <c r="BW199" i="1"/>
  <c r="BU199" i="1"/>
  <c r="BO199" i="1"/>
  <c r="BI199" i="1"/>
  <c r="AZ199" i="1"/>
  <c r="AT199" i="1"/>
  <c r="AN199" i="1"/>
  <c r="AH199" i="1"/>
  <c r="Y199" i="1"/>
  <c r="S199" i="1"/>
  <c r="O199" i="1"/>
  <c r="EF133" i="1"/>
  <c r="DS133" i="1"/>
  <c r="DJ133" i="1"/>
  <c r="CW133" i="1"/>
  <c r="CT133" i="1"/>
  <c r="CM133" i="1"/>
  <c r="CC133" i="1"/>
  <c r="BW133" i="1"/>
  <c r="BU133" i="1"/>
  <c r="BO133" i="1"/>
  <c r="BI133" i="1"/>
  <c r="AZ133" i="1"/>
  <c r="AT133" i="1"/>
  <c r="AN133" i="1"/>
  <c r="AH133" i="1"/>
  <c r="Y133" i="1"/>
  <c r="S133" i="1"/>
  <c r="O133" i="1"/>
  <c r="DY99" i="4"/>
  <c r="DL99" i="4"/>
  <c r="DD99" i="4"/>
  <c r="CR99" i="4"/>
  <c r="CO99" i="4"/>
  <c r="CH99" i="4"/>
  <c r="BY99" i="4"/>
  <c r="BS99" i="4"/>
  <c r="BM99" i="4"/>
  <c r="BG99" i="4"/>
  <c r="AY99" i="4"/>
  <c r="AS99" i="4"/>
  <c r="AM99" i="4"/>
  <c r="AG99" i="4"/>
  <c r="Y99" i="4"/>
  <c r="S99" i="4"/>
  <c r="O99" i="4"/>
  <c r="DK199" i="1" l="1"/>
  <c r="DD207" i="1"/>
  <c r="DE99" i="4"/>
  <c r="DD96" i="1"/>
  <c r="CZ98" i="1"/>
  <c r="DA98" i="1"/>
  <c r="DB98" i="1"/>
  <c r="DZ99" i="4"/>
  <c r="CY98" i="1"/>
  <c r="BZ99" i="4"/>
  <c r="BA199" i="1"/>
  <c r="CD199" i="1"/>
  <c r="Z199" i="1"/>
  <c r="Z133" i="1"/>
  <c r="BA133" i="1"/>
  <c r="EG199" i="1"/>
  <c r="Z99" i="4"/>
  <c r="AZ99" i="4"/>
  <c r="DK133" i="1"/>
  <c r="DL133" i="1" s="1"/>
  <c r="EG133" i="1"/>
  <c r="CD133" i="1"/>
  <c r="DY23" i="4"/>
  <c r="DL23" i="4"/>
  <c r="DD23" i="4"/>
  <c r="CR23" i="4"/>
  <c r="CO23" i="4"/>
  <c r="CH23" i="4"/>
  <c r="BY23" i="4"/>
  <c r="BS23" i="4"/>
  <c r="BM23" i="4"/>
  <c r="BG23" i="4"/>
  <c r="AY23" i="4"/>
  <c r="AS23" i="4"/>
  <c r="AM23" i="4"/>
  <c r="AG23" i="4"/>
  <c r="Y23" i="4"/>
  <c r="S23" i="4"/>
  <c r="O23" i="4"/>
  <c r="DY95" i="4"/>
  <c r="DL95" i="4"/>
  <c r="DD95" i="4"/>
  <c r="CR95" i="4"/>
  <c r="CO95" i="4"/>
  <c r="CH95" i="4"/>
  <c r="BY95" i="4"/>
  <c r="BS95" i="4"/>
  <c r="BM95" i="4"/>
  <c r="BG95" i="4"/>
  <c r="AY95" i="4"/>
  <c r="AS95" i="4"/>
  <c r="AM95" i="4"/>
  <c r="AG95" i="4"/>
  <c r="Y95" i="4"/>
  <c r="S95" i="4"/>
  <c r="O95" i="4"/>
  <c r="DY54" i="4"/>
  <c r="DL54" i="4"/>
  <c r="DD54" i="4"/>
  <c r="CR54" i="4"/>
  <c r="CO54" i="4"/>
  <c r="CH54" i="4"/>
  <c r="BY54" i="4"/>
  <c r="BS54" i="4"/>
  <c r="BM54" i="4"/>
  <c r="BG54" i="4"/>
  <c r="AY54" i="4"/>
  <c r="AS54" i="4"/>
  <c r="AM54" i="4"/>
  <c r="AG54" i="4"/>
  <c r="Y54" i="4"/>
  <c r="S54" i="4"/>
  <c r="O54" i="4"/>
  <c r="DY12" i="4"/>
  <c r="DL12" i="4"/>
  <c r="DD12" i="4"/>
  <c r="CR12" i="4"/>
  <c r="CO12" i="4"/>
  <c r="CH12" i="4"/>
  <c r="BY12" i="4"/>
  <c r="BS12" i="4"/>
  <c r="BM12" i="4"/>
  <c r="BG12" i="4"/>
  <c r="AY12" i="4"/>
  <c r="AS12" i="4"/>
  <c r="AM12" i="4"/>
  <c r="AG12" i="4"/>
  <c r="Y12" i="4"/>
  <c r="S12" i="4"/>
  <c r="O12" i="4"/>
  <c r="DY13" i="4"/>
  <c r="DL13" i="4"/>
  <c r="DD13" i="4"/>
  <c r="CR13" i="4"/>
  <c r="CO13" i="4"/>
  <c r="CH13" i="4"/>
  <c r="BY13" i="4"/>
  <c r="BS13" i="4"/>
  <c r="BM13" i="4"/>
  <c r="BG13" i="4"/>
  <c r="AY13" i="4"/>
  <c r="AS13" i="4"/>
  <c r="AM13" i="4"/>
  <c r="AG13" i="4"/>
  <c r="Y13" i="4"/>
  <c r="S13" i="4"/>
  <c r="O13" i="4"/>
  <c r="EF160" i="1"/>
  <c r="DS160" i="1"/>
  <c r="DJ160" i="1"/>
  <c r="CW160" i="1"/>
  <c r="CT160" i="1"/>
  <c r="CM160" i="1"/>
  <c r="CC160" i="1"/>
  <c r="BW160" i="1"/>
  <c r="BU160" i="1"/>
  <c r="BO160" i="1"/>
  <c r="BI160" i="1"/>
  <c r="AZ160" i="1"/>
  <c r="AT160" i="1"/>
  <c r="AN160" i="1"/>
  <c r="AH160" i="1"/>
  <c r="Y160" i="1"/>
  <c r="S160" i="1"/>
  <c r="O160" i="1"/>
  <c r="EF123" i="1"/>
  <c r="DS123" i="1"/>
  <c r="DJ123" i="1"/>
  <c r="CW123" i="1"/>
  <c r="CT123" i="1"/>
  <c r="CM123" i="1"/>
  <c r="CC123" i="1"/>
  <c r="BW123" i="1"/>
  <c r="BU123" i="1"/>
  <c r="BO123" i="1"/>
  <c r="BI123" i="1"/>
  <c r="AZ123" i="1"/>
  <c r="AT123" i="1"/>
  <c r="AN123" i="1"/>
  <c r="AH123" i="1"/>
  <c r="Y123" i="1"/>
  <c r="S123" i="1"/>
  <c r="O123" i="1"/>
  <c r="EF124" i="1"/>
  <c r="DS124" i="1"/>
  <c r="DJ124" i="1"/>
  <c r="CW124" i="1"/>
  <c r="CT124" i="1"/>
  <c r="CM124" i="1"/>
  <c r="CC124" i="1"/>
  <c r="BW124" i="1"/>
  <c r="BU124" i="1"/>
  <c r="BO124" i="1"/>
  <c r="BI124" i="1"/>
  <c r="AZ124" i="1"/>
  <c r="AT124" i="1"/>
  <c r="AN124" i="1"/>
  <c r="AH124" i="1"/>
  <c r="Y124" i="1"/>
  <c r="S124" i="1"/>
  <c r="O124" i="1"/>
  <c r="EF88" i="1"/>
  <c r="DS88" i="1"/>
  <c r="DJ88" i="1"/>
  <c r="CW88" i="1"/>
  <c r="CT88" i="1"/>
  <c r="CM88" i="1"/>
  <c r="CC88" i="1"/>
  <c r="BW88" i="1"/>
  <c r="BU88" i="1"/>
  <c r="BO88" i="1"/>
  <c r="BI88" i="1"/>
  <c r="AZ88" i="1"/>
  <c r="AT88" i="1"/>
  <c r="AN88" i="1"/>
  <c r="AH88" i="1"/>
  <c r="Y88" i="1"/>
  <c r="S88" i="1"/>
  <c r="O88" i="1"/>
  <c r="EF49" i="1"/>
  <c r="DS49" i="1"/>
  <c r="DJ49" i="1"/>
  <c r="CW49" i="1"/>
  <c r="CT49" i="1"/>
  <c r="CM49" i="1"/>
  <c r="CC49" i="1"/>
  <c r="BW49" i="1"/>
  <c r="BU49" i="1"/>
  <c r="BO49" i="1"/>
  <c r="BI49" i="1"/>
  <c r="AZ49" i="1"/>
  <c r="AT49" i="1"/>
  <c r="AN49" i="1"/>
  <c r="AH49" i="1"/>
  <c r="Y49" i="1"/>
  <c r="S49" i="1"/>
  <c r="O49" i="1"/>
  <c r="EF22" i="1"/>
  <c r="DS22" i="1"/>
  <c r="DJ22" i="1"/>
  <c r="CW22" i="1"/>
  <c r="CT22" i="1"/>
  <c r="CM22" i="1"/>
  <c r="CC22" i="1"/>
  <c r="BW22" i="1"/>
  <c r="BU22" i="1"/>
  <c r="BO22" i="1"/>
  <c r="BI22" i="1"/>
  <c r="AZ22" i="1"/>
  <c r="AT22" i="1"/>
  <c r="AN22" i="1"/>
  <c r="AH22" i="1"/>
  <c r="Y22" i="1"/>
  <c r="S22" i="1"/>
  <c r="O22" i="1"/>
  <c r="EF12" i="1"/>
  <c r="DS12" i="1"/>
  <c r="DJ12" i="1"/>
  <c r="CW12" i="1"/>
  <c r="CT12" i="1"/>
  <c r="CM12" i="1"/>
  <c r="CC12" i="1"/>
  <c r="BW12" i="1"/>
  <c r="BU12" i="1"/>
  <c r="BO12" i="1"/>
  <c r="BI12" i="1"/>
  <c r="AZ12" i="1"/>
  <c r="AT12" i="1"/>
  <c r="AN12" i="1"/>
  <c r="AH12" i="1"/>
  <c r="Y12" i="1"/>
  <c r="S12" i="1"/>
  <c r="O12" i="1"/>
  <c r="EF13" i="1"/>
  <c r="DS13" i="1"/>
  <c r="DJ13" i="1"/>
  <c r="CW13" i="1"/>
  <c r="CT13" i="1"/>
  <c r="CM13" i="1"/>
  <c r="CC13" i="1"/>
  <c r="BW13" i="1"/>
  <c r="BU13" i="1"/>
  <c r="BO13" i="1"/>
  <c r="BI13" i="1"/>
  <c r="AZ13" i="1"/>
  <c r="AT13" i="1"/>
  <c r="AN13" i="1"/>
  <c r="AH13" i="1"/>
  <c r="Y13" i="1"/>
  <c r="S13" i="1"/>
  <c r="O13" i="1"/>
  <c r="DL199" i="1" l="1"/>
  <c r="DE95" i="4"/>
  <c r="DE23" i="4"/>
  <c r="DE13" i="4"/>
  <c r="DE12" i="4"/>
  <c r="DE54" i="4"/>
  <c r="DA107" i="1"/>
  <c r="DA108" i="1" s="1"/>
  <c r="DB107" i="1"/>
  <c r="DB108" i="1" s="1"/>
  <c r="CY107" i="1"/>
  <c r="CY108" i="1" s="1"/>
  <c r="CZ107" i="1"/>
  <c r="CZ108" i="1" s="1"/>
  <c r="Z23" i="4"/>
  <c r="EG160" i="1"/>
  <c r="Z160" i="1"/>
  <c r="BZ23" i="4"/>
  <c r="DZ12" i="4"/>
  <c r="Z54" i="4"/>
  <c r="AZ23" i="4"/>
  <c r="BZ95" i="4"/>
  <c r="DZ95" i="4"/>
  <c r="AZ54" i="4"/>
  <c r="DZ23" i="4"/>
  <c r="AZ95" i="4"/>
  <c r="Z95" i="4"/>
  <c r="DZ54" i="4"/>
  <c r="BZ54" i="4"/>
  <c r="Z13" i="4"/>
  <c r="BZ12" i="4"/>
  <c r="Z12" i="4"/>
  <c r="AZ12" i="4"/>
  <c r="BZ13" i="4"/>
  <c r="DZ13" i="4"/>
  <c r="AZ13" i="4"/>
  <c r="BA160" i="1"/>
  <c r="Z123" i="1"/>
  <c r="EG123" i="1"/>
  <c r="CD160" i="1"/>
  <c r="CE160" i="1" s="1"/>
  <c r="EG88" i="1"/>
  <c r="EH88" i="1" s="1"/>
  <c r="DK123" i="1"/>
  <c r="DK160" i="1"/>
  <c r="Z22" i="1"/>
  <c r="AA22" i="1" s="1"/>
  <c r="CD88" i="1"/>
  <c r="CE88" i="1" s="1"/>
  <c r="DK124" i="1"/>
  <c r="CD123" i="1"/>
  <c r="CE123" i="1" s="1"/>
  <c r="BA123" i="1"/>
  <c r="EG49" i="1"/>
  <c r="EH49" i="1" s="1"/>
  <c r="Z88" i="1"/>
  <c r="AA88" i="1" s="1"/>
  <c r="BA124" i="1"/>
  <c r="CD124" i="1"/>
  <c r="Z124" i="1"/>
  <c r="DK88" i="1"/>
  <c r="EG124" i="1"/>
  <c r="EG22" i="1"/>
  <c r="EH22" i="1" s="1"/>
  <c r="DK49" i="1"/>
  <c r="BA88" i="1"/>
  <c r="BB88" i="1" s="1"/>
  <c r="DK22" i="1"/>
  <c r="BA49" i="1"/>
  <c r="BB49" i="1" s="1"/>
  <c r="EG12" i="1"/>
  <c r="EH12" i="1" s="1"/>
  <c r="BA22" i="1"/>
  <c r="BB22" i="1" s="1"/>
  <c r="CD49" i="1"/>
  <c r="CE49" i="1" s="1"/>
  <c r="Z49" i="1"/>
  <c r="AA49" i="1" s="1"/>
  <c r="CD22" i="1"/>
  <c r="CE22" i="1" s="1"/>
  <c r="Z13" i="1"/>
  <c r="AA13" i="1" s="1"/>
  <c r="DK12" i="1"/>
  <c r="EG13" i="1"/>
  <c r="Z12" i="1"/>
  <c r="AA12" i="1" s="1"/>
  <c r="CD12" i="1"/>
  <c r="CE12" i="1" s="1"/>
  <c r="BA12" i="1"/>
  <c r="BB12" i="1" s="1"/>
  <c r="CD13" i="1"/>
  <c r="CE13" i="1" s="1"/>
  <c r="BA13" i="1"/>
  <c r="BB13" i="1" s="1"/>
  <c r="DK13" i="1"/>
  <c r="EH13" i="1" l="1"/>
  <c r="DY45" i="4"/>
  <c r="DL45" i="4"/>
  <c r="DD45" i="4"/>
  <c r="CR45" i="4"/>
  <c r="CO45" i="4"/>
  <c r="CH45" i="4"/>
  <c r="BY45" i="4"/>
  <c r="BS45" i="4"/>
  <c r="BM45" i="4"/>
  <c r="BG45" i="4"/>
  <c r="AY45" i="4"/>
  <c r="AS45" i="4"/>
  <c r="AM45" i="4"/>
  <c r="AG45" i="4"/>
  <c r="Y45" i="4"/>
  <c r="S45" i="4"/>
  <c r="O45" i="4"/>
  <c r="EF152" i="1"/>
  <c r="DS152" i="1"/>
  <c r="DJ152" i="1"/>
  <c r="CW152" i="1"/>
  <c r="CT152" i="1"/>
  <c r="CM152" i="1"/>
  <c r="CC152" i="1"/>
  <c r="BW152" i="1"/>
  <c r="BU152" i="1"/>
  <c r="BO152" i="1"/>
  <c r="BI152" i="1"/>
  <c r="AZ152" i="1"/>
  <c r="AT152" i="1"/>
  <c r="AN152" i="1"/>
  <c r="AH152" i="1"/>
  <c r="Y152" i="1"/>
  <c r="S152" i="1"/>
  <c r="O152" i="1"/>
  <c r="EF41" i="1"/>
  <c r="DS41" i="1"/>
  <c r="DJ41" i="1"/>
  <c r="CW41" i="1"/>
  <c r="CT41" i="1"/>
  <c r="CM41" i="1"/>
  <c r="CC41" i="1"/>
  <c r="BW41" i="1"/>
  <c r="BU41" i="1"/>
  <c r="BO41" i="1"/>
  <c r="BI41" i="1"/>
  <c r="AZ41" i="1"/>
  <c r="AT41" i="1"/>
  <c r="AN41" i="1"/>
  <c r="AH41" i="1"/>
  <c r="Y41" i="1"/>
  <c r="S41" i="1"/>
  <c r="O41" i="1"/>
  <c r="DE45" i="4" l="1"/>
  <c r="DZ45" i="4"/>
  <c r="CD152" i="1"/>
  <c r="CE152" i="1" s="1"/>
  <c r="Z41" i="1"/>
  <c r="AA41" i="1" s="1"/>
  <c r="EG41" i="1"/>
  <c r="BA41" i="1"/>
  <c r="BB41" i="1" s="1"/>
  <c r="AZ45" i="4"/>
  <c r="BZ45" i="4"/>
  <c r="Z45" i="4"/>
  <c r="EG152" i="1"/>
  <c r="CD41" i="1"/>
  <c r="CE41" i="1" s="1"/>
  <c r="Z152" i="1"/>
  <c r="BA152" i="1"/>
  <c r="DK41" i="1"/>
  <c r="DK152" i="1"/>
  <c r="EH41" i="1" l="1"/>
  <c r="EF102" i="1"/>
  <c r="DI102" i="1"/>
  <c r="DI103" i="1" s="1"/>
  <c r="DH102" i="1"/>
  <c r="DH103" i="1" s="1"/>
  <c r="DG102" i="1"/>
  <c r="DG103" i="1" s="1"/>
  <c r="DF102" i="1"/>
  <c r="DF103" i="1" s="1"/>
  <c r="DE103" i="1"/>
  <c r="EF103" i="1" l="1"/>
  <c r="DJ102" i="1"/>
  <c r="DJ103" i="1"/>
  <c r="CC217" i="1" l="1"/>
  <c r="CC218" i="1" l="1"/>
  <c r="DJ209" i="1"/>
  <c r="DK209" i="1" s="1"/>
  <c r="CN168" i="1" l="1"/>
  <c r="CO168" i="1"/>
  <c r="CP168" i="1"/>
  <c r="CQ168" i="1"/>
  <c r="CR168" i="1"/>
  <c r="CS168" i="1"/>
  <c r="BJ168" i="1"/>
  <c r="BK168" i="1"/>
  <c r="BL168" i="1"/>
  <c r="BM168" i="1"/>
  <c r="BN168" i="1"/>
  <c r="DL108" i="4" l="1"/>
  <c r="DL106" i="4"/>
  <c r="DL105" i="4"/>
  <c r="DL104" i="4"/>
  <c r="DL103" i="4"/>
  <c r="DL102" i="4"/>
  <c r="DL101" i="4"/>
  <c r="DL100" i="4"/>
  <c r="DL98" i="4"/>
  <c r="DL94" i="4"/>
  <c r="DL93" i="4"/>
  <c r="DL92" i="4"/>
  <c r="DL91" i="4"/>
  <c r="DL90" i="4"/>
  <c r="DL89" i="4"/>
  <c r="DL88" i="4"/>
  <c r="DL87" i="4"/>
  <c r="DL86" i="4"/>
  <c r="DL85" i="4"/>
  <c r="DL84" i="4"/>
  <c r="DL82" i="4"/>
  <c r="DL79" i="4"/>
  <c r="DL77" i="4"/>
  <c r="DL76" i="4"/>
  <c r="DL75" i="4"/>
  <c r="DL74" i="4"/>
  <c r="DL73" i="4"/>
  <c r="DL71" i="4"/>
  <c r="DL69" i="4"/>
  <c r="DL66" i="4"/>
  <c r="DL65" i="4"/>
  <c r="DL81" i="4"/>
  <c r="DL72" i="4"/>
  <c r="DL67" i="4"/>
  <c r="DL62" i="4"/>
  <c r="DL61" i="4"/>
  <c r="DL60" i="4"/>
  <c r="DL59" i="4"/>
  <c r="DL58" i="4"/>
  <c r="DL57" i="4"/>
  <c r="DL56" i="4"/>
  <c r="DL55" i="4"/>
  <c r="DL53" i="4"/>
  <c r="DL52" i="4"/>
  <c r="DL51" i="4"/>
  <c r="DL50" i="4"/>
  <c r="DL48" i="4"/>
  <c r="DL47" i="4"/>
  <c r="DL46" i="4"/>
  <c r="DL44" i="4"/>
  <c r="DL43" i="4"/>
  <c r="DL42" i="4"/>
  <c r="DL41" i="4"/>
  <c r="DL40" i="4"/>
  <c r="DL39" i="4"/>
  <c r="DL37" i="4"/>
  <c r="DL36" i="4"/>
  <c r="DL35" i="4"/>
  <c r="DL34" i="4"/>
  <c r="DL33" i="4"/>
  <c r="DL32" i="4"/>
  <c r="DL31" i="4"/>
  <c r="DL30" i="4"/>
  <c r="DL29" i="4"/>
  <c r="DL28" i="4"/>
  <c r="DL27" i="4"/>
  <c r="DL26" i="4"/>
  <c r="DL25" i="4"/>
  <c r="DL24" i="4"/>
  <c r="DL22" i="4"/>
  <c r="DL21" i="4"/>
  <c r="DL20" i="4"/>
  <c r="DL19" i="4"/>
  <c r="DL18" i="4"/>
  <c r="DL17" i="4"/>
  <c r="DL16" i="4"/>
  <c r="DL15" i="4"/>
  <c r="DL14" i="4"/>
  <c r="DL11" i="4"/>
  <c r="DS206" i="1" l="1"/>
  <c r="DS205" i="1"/>
  <c r="DS204" i="1"/>
  <c r="DS203" i="1"/>
  <c r="DS202" i="1"/>
  <c r="DS198" i="1"/>
  <c r="DS197" i="1"/>
  <c r="DS196" i="1"/>
  <c r="DS195" i="1"/>
  <c r="DS194" i="1"/>
  <c r="DS193" i="1"/>
  <c r="DS192" i="1"/>
  <c r="DS191" i="1"/>
  <c r="DS190" i="1"/>
  <c r="DS188" i="1"/>
  <c r="DS185" i="1"/>
  <c r="DS183" i="1"/>
  <c r="DS182" i="1"/>
  <c r="DS181" i="1"/>
  <c r="DS180" i="1"/>
  <c r="DS179" i="1"/>
  <c r="DS177" i="1"/>
  <c r="DS175" i="1"/>
  <c r="DS172" i="1"/>
  <c r="DS171" i="1"/>
  <c r="DS187" i="1"/>
  <c r="DS178" i="1"/>
  <c r="DS173" i="1"/>
  <c r="DR168" i="1"/>
  <c r="DQ168" i="1"/>
  <c r="DP168" i="1"/>
  <c r="DO168" i="1"/>
  <c r="DN168" i="1"/>
  <c r="DS167" i="1"/>
  <c r="DS166" i="1"/>
  <c r="DS165" i="1"/>
  <c r="DS164" i="1"/>
  <c r="DS163" i="1"/>
  <c r="DS162" i="1"/>
  <c r="DS161" i="1"/>
  <c r="DS159" i="1"/>
  <c r="DS158" i="1"/>
  <c r="DS157" i="1"/>
  <c r="DS156" i="1"/>
  <c r="DS154" i="1"/>
  <c r="DS153" i="1"/>
  <c r="DS151" i="1"/>
  <c r="DS150" i="1"/>
  <c r="DS149" i="1"/>
  <c r="DS148" i="1"/>
  <c r="DS147" i="1"/>
  <c r="DS145" i="1"/>
  <c r="DS144" i="1"/>
  <c r="DS143" i="1"/>
  <c r="DS142" i="1"/>
  <c r="DS141" i="1"/>
  <c r="DS140" i="1"/>
  <c r="DS139" i="1"/>
  <c r="DS138" i="1"/>
  <c r="DS137" i="1"/>
  <c r="DS136" i="1"/>
  <c r="DS135" i="1"/>
  <c r="DS134" i="1"/>
  <c r="DS132" i="1"/>
  <c r="DS131" i="1"/>
  <c r="DS130" i="1"/>
  <c r="DS129" i="1"/>
  <c r="DS128" i="1"/>
  <c r="DS127" i="1"/>
  <c r="DS126" i="1"/>
  <c r="DS125" i="1"/>
  <c r="DS122" i="1"/>
  <c r="DS95" i="1"/>
  <c r="DS94" i="1"/>
  <c r="DS93" i="1"/>
  <c r="DS92" i="1"/>
  <c r="DS91" i="1"/>
  <c r="DS87" i="1"/>
  <c r="DS86" i="1"/>
  <c r="DS85" i="1"/>
  <c r="DS84" i="1"/>
  <c r="DS83" i="1"/>
  <c r="DS82" i="1"/>
  <c r="DS81" i="1"/>
  <c r="DS80" i="1"/>
  <c r="DS79" i="1"/>
  <c r="DS77" i="1"/>
  <c r="DS74" i="1"/>
  <c r="DS71" i="1"/>
  <c r="DS70" i="1"/>
  <c r="DS69" i="1"/>
  <c r="DS68" i="1"/>
  <c r="DS66" i="1"/>
  <c r="DS64" i="1"/>
  <c r="DS61" i="1"/>
  <c r="DS60" i="1"/>
  <c r="DS76" i="1"/>
  <c r="DS67" i="1"/>
  <c r="DS62" i="1"/>
  <c r="DR57" i="1"/>
  <c r="DQ57" i="1"/>
  <c r="DP57" i="1"/>
  <c r="DO57" i="1"/>
  <c r="DN57" i="1"/>
  <c r="DS56" i="1"/>
  <c r="DS55" i="1"/>
  <c r="DS54" i="1"/>
  <c r="DS53" i="1"/>
  <c r="DS52" i="1"/>
  <c r="DS51" i="1"/>
  <c r="DS50" i="1"/>
  <c r="DS48" i="1"/>
  <c r="DS47" i="1"/>
  <c r="DS46" i="1"/>
  <c r="DS45" i="1"/>
  <c r="DS43" i="1"/>
  <c r="DS42" i="1"/>
  <c r="DS40" i="1"/>
  <c r="DS39" i="1"/>
  <c r="DS38" i="1"/>
  <c r="DS37" i="1"/>
  <c r="DS36" i="1"/>
  <c r="DS34" i="1"/>
  <c r="DS33" i="1"/>
  <c r="DS32" i="1"/>
  <c r="DS31" i="1"/>
  <c r="DS30" i="1"/>
  <c r="DS29" i="1"/>
  <c r="DS28" i="1"/>
  <c r="DS27" i="1"/>
  <c r="DS26" i="1"/>
  <c r="DS25" i="1"/>
  <c r="DS24" i="1"/>
  <c r="DS23" i="1"/>
  <c r="DS21" i="1"/>
  <c r="DS20" i="1"/>
  <c r="DS19" i="1"/>
  <c r="DS18" i="1"/>
  <c r="DS17" i="1"/>
  <c r="DS16" i="1"/>
  <c r="DS15" i="1"/>
  <c r="DS14" i="1"/>
  <c r="DS11" i="1"/>
  <c r="DS207" i="1" l="1"/>
  <c r="DS96" i="1"/>
  <c r="DQ98" i="1"/>
  <c r="DN213" i="1"/>
  <c r="DR98" i="1"/>
  <c r="DO213" i="1"/>
  <c r="DQ213" i="1"/>
  <c r="DR213" i="1"/>
  <c r="DO98" i="1"/>
  <c r="DP213" i="1"/>
  <c r="DN98" i="1"/>
  <c r="DS57" i="1"/>
  <c r="DP98" i="1"/>
  <c r="DS168" i="1"/>
  <c r="DR107" i="1" l="1"/>
  <c r="DR108" i="1" s="1"/>
  <c r="DO107" i="1"/>
  <c r="DO108" i="1" s="1"/>
  <c r="DS213" i="1"/>
  <c r="DS98" i="1"/>
  <c r="DP107" i="1"/>
  <c r="DP108" i="1" s="1"/>
  <c r="DQ107" i="1"/>
  <c r="DQ108" i="1" s="1"/>
  <c r="DN107" i="1"/>
  <c r="DN108" i="1" s="1"/>
  <c r="DS107" i="1" l="1"/>
  <c r="DS108" i="1" s="1"/>
  <c r="DY98" i="4" l="1"/>
  <c r="DZ98" i="4" s="1"/>
  <c r="DD98" i="4"/>
  <c r="CR98" i="4"/>
  <c r="CO98" i="4"/>
  <c r="CH98" i="4"/>
  <c r="BY98" i="4"/>
  <c r="BS98" i="4"/>
  <c r="BM98" i="4"/>
  <c r="BG98" i="4"/>
  <c r="AY98" i="4"/>
  <c r="AS98" i="4"/>
  <c r="AM98" i="4"/>
  <c r="AG98" i="4"/>
  <c r="Y98" i="4"/>
  <c r="S98" i="4"/>
  <c r="O98" i="4"/>
  <c r="DY93" i="4"/>
  <c r="DZ93" i="4" s="1"/>
  <c r="DD93" i="4"/>
  <c r="CR93" i="4"/>
  <c r="CO93" i="4"/>
  <c r="CH93" i="4"/>
  <c r="BY93" i="4"/>
  <c r="BS93" i="4"/>
  <c r="BM93" i="4"/>
  <c r="BG93" i="4"/>
  <c r="AY93" i="4"/>
  <c r="AS93" i="4"/>
  <c r="AM93" i="4"/>
  <c r="AG93" i="4"/>
  <c r="Y93" i="4"/>
  <c r="S93" i="4"/>
  <c r="O93" i="4"/>
  <c r="DY90" i="4"/>
  <c r="DZ90" i="4" s="1"/>
  <c r="DD90" i="4"/>
  <c r="CR90" i="4"/>
  <c r="CO90" i="4"/>
  <c r="CH90" i="4"/>
  <c r="BY90" i="4"/>
  <c r="BS90" i="4"/>
  <c r="BM90" i="4"/>
  <c r="BG90" i="4"/>
  <c r="AY90" i="4"/>
  <c r="AS90" i="4"/>
  <c r="AM90" i="4"/>
  <c r="AG90" i="4"/>
  <c r="Y90" i="4"/>
  <c r="S90" i="4"/>
  <c r="O90" i="4"/>
  <c r="DY77" i="4"/>
  <c r="DZ77" i="4" s="1"/>
  <c r="DD77" i="4"/>
  <c r="CR77" i="4"/>
  <c r="CO77" i="4"/>
  <c r="CH77" i="4"/>
  <c r="BY77" i="4"/>
  <c r="BS77" i="4"/>
  <c r="BM77" i="4"/>
  <c r="BG77" i="4"/>
  <c r="AY77" i="4"/>
  <c r="AS77" i="4"/>
  <c r="AM77" i="4"/>
  <c r="AG77" i="4"/>
  <c r="Y77" i="4"/>
  <c r="S77" i="4"/>
  <c r="O77" i="4"/>
  <c r="DY69" i="4"/>
  <c r="DZ69" i="4" s="1"/>
  <c r="DD69" i="4"/>
  <c r="CR69" i="4"/>
  <c r="CO69" i="4"/>
  <c r="CH69" i="4"/>
  <c r="BY69" i="4"/>
  <c r="BS69" i="4"/>
  <c r="BM69" i="4"/>
  <c r="BG69" i="4"/>
  <c r="AY69" i="4"/>
  <c r="AS69" i="4"/>
  <c r="AM69" i="4"/>
  <c r="AG69" i="4"/>
  <c r="Y69" i="4"/>
  <c r="S69" i="4"/>
  <c r="O69" i="4"/>
  <c r="DY44" i="4"/>
  <c r="DZ44" i="4" s="1"/>
  <c r="DD44" i="4"/>
  <c r="CR44" i="4"/>
  <c r="CO44" i="4"/>
  <c r="CH44" i="4"/>
  <c r="BY44" i="4"/>
  <c r="BS44" i="4"/>
  <c r="BM44" i="4"/>
  <c r="BG44" i="4"/>
  <c r="AY44" i="4"/>
  <c r="AS44" i="4"/>
  <c r="AM44" i="4"/>
  <c r="AG44" i="4"/>
  <c r="Y44" i="4"/>
  <c r="S44" i="4"/>
  <c r="O44" i="4"/>
  <c r="DY40" i="4"/>
  <c r="DZ40" i="4" s="1"/>
  <c r="DD40" i="4"/>
  <c r="CR40" i="4"/>
  <c r="CO40" i="4"/>
  <c r="CH40" i="4"/>
  <c r="BY40" i="4"/>
  <c r="BS40" i="4"/>
  <c r="BM40" i="4"/>
  <c r="BG40" i="4"/>
  <c r="AY40" i="4"/>
  <c r="AS40" i="4"/>
  <c r="AM40" i="4"/>
  <c r="AG40" i="4"/>
  <c r="Y40" i="4"/>
  <c r="S40" i="4"/>
  <c r="O40" i="4"/>
  <c r="DY30" i="4"/>
  <c r="DZ30" i="4" s="1"/>
  <c r="DD30" i="4"/>
  <c r="CR30" i="4"/>
  <c r="CO30" i="4"/>
  <c r="CH30" i="4"/>
  <c r="BY30" i="4"/>
  <c r="BS30" i="4"/>
  <c r="BM30" i="4"/>
  <c r="BG30" i="4"/>
  <c r="AY30" i="4"/>
  <c r="AS30" i="4"/>
  <c r="AM30" i="4"/>
  <c r="AG30" i="4"/>
  <c r="Y30" i="4"/>
  <c r="S30" i="4"/>
  <c r="O30" i="4"/>
  <c r="DY28" i="4"/>
  <c r="DZ28" i="4" s="1"/>
  <c r="DD28" i="4"/>
  <c r="CR28" i="4"/>
  <c r="CO28" i="4"/>
  <c r="CH28" i="4"/>
  <c r="BY28" i="4"/>
  <c r="BS28" i="4"/>
  <c r="BM28" i="4"/>
  <c r="BG28" i="4"/>
  <c r="AY28" i="4"/>
  <c r="AS28" i="4"/>
  <c r="AM28" i="4"/>
  <c r="AG28" i="4"/>
  <c r="Y28" i="4"/>
  <c r="S28" i="4"/>
  <c r="O28" i="4"/>
  <c r="DY21" i="4"/>
  <c r="DZ21" i="4" s="1"/>
  <c r="DD21" i="4"/>
  <c r="CR21" i="4"/>
  <c r="CO21" i="4"/>
  <c r="CH21" i="4"/>
  <c r="BY21" i="4"/>
  <c r="BS21" i="4"/>
  <c r="BM21" i="4"/>
  <c r="BG21" i="4"/>
  <c r="AY21" i="4"/>
  <c r="AS21" i="4"/>
  <c r="AM21" i="4"/>
  <c r="AG21" i="4"/>
  <c r="Y21" i="4"/>
  <c r="S21" i="4"/>
  <c r="O21" i="4"/>
  <c r="DY14" i="4"/>
  <c r="DZ14" i="4" s="1"/>
  <c r="DD14" i="4"/>
  <c r="CR14" i="4"/>
  <c r="CO14" i="4"/>
  <c r="CH14" i="4"/>
  <c r="BY14" i="4"/>
  <c r="BS14" i="4"/>
  <c r="BM14" i="4"/>
  <c r="BG14" i="4"/>
  <c r="AY14" i="4"/>
  <c r="AS14" i="4"/>
  <c r="AM14" i="4"/>
  <c r="AG14" i="4"/>
  <c r="Y14" i="4"/>
  <c r="S14" i="4"/>
  <c r="O14" i="4"/>
  <c r="EF202" i="1"/>
  <c r="EG202" i="1" s="1"/>
  <c r="DJ202" i="1"/>
  <c r="CT202" i="1"/>
  <c r="CM202" i="1"/>
  <c r="DK202" i="1" s="1"/>
  <c r="CC202" i="1"/>
  <c r="BW202" i="1"/>
  <c r="BU202" i="1"/>
  <c r="BO202" i="1"/>
  <c r="BI202" i="1"/>
  <c r="AZ202" i="1"/>
  <c r="AT202" i="1"/>
  <c r="AN202" i="1"/>
  <c r="AH202" i="1"/>
  <c r="Y202" i="1"/>
  <c r="S202" i="1"/>
  <c r="O202" i="1"/>
  <c r="EF197" i="1"/>
  <c r="EG197" i="1" s="1"/>
  <c r="DJ197" i="1"/>
  <c r="CT197" i="1"/>
  <c r="CM197" i="1"/>
  <c r="DK197" i="1" s="1"/>
  <c r="CC197" i="1"/>
  <c r="BW197" i="1"/>
  <c r="BU197" i="1"/>
  <c r="BO197" i="1"/>
  <c r="BI197" i="1"/>
  <c r="AZ197" i="1"/>
  <c r="AT197" i="1"/>
  <c r="AN197" i="1"/>
  <c r="AH197" i="1"/>
  <c r="Y197" i="1"/>
  <c r="S197" i="1"/>
  <c r="O197" i="1"/>
  <c r="EF183" i="1"/>
  <c r="EG183" i="1" s="1"/>
  <c r="DJ183" i="1"/>
  <c r="CW183" i="1"/>
  <c r="CT183" i="1"/>
  <c r="CM183" i="1"/>
  <c r="CC183" i="1"/>
  <c r="BW183" i="1"/>
  <c r="BU183" i="1"/>
  <c r="BO183" i="1"/>
  <c r="BI183" i="1"/>
  <c r="AZ183" i="1"/>
  <c r="AT183" i="1"/>
  <c r="AN183" i="1"/>
  <c r="AH183" i="1"/>
  <c r="Y183" i="1"/>
  <c r="S183" i="1"/>
  <c r="O183" i="1"/>
  <c r="EF175" i="1"/>
  <c r="EG175" i="1" s="1"/>
  <c r="DJ175" i="1"/>
  <c r="CW175" i="1"/>
  <c r="CT175" i="1"/>
  <c r="CM175" i="1"/>
  <c r="CC175" i="1"/>
  <c r="BW175" i="1"/>
  <c r="BU175" i="1"/>
  <c r="BO175" i="1"/>
  <c r="BI175" i="1"/>
  <c r="AZ175" i="1"/>
  <c r="AT175" i="1"/>
  <c r="AN175" i="1"/>
  <c r="AH175" i="1"/>
  <c r="Y175" i="1"/>
  <c r="S175" i="1"/>
  <c r="O175" i="1"/>
  <c r="EF151" i="1"/>
  <c r="EG151" i="1" s="1"/>
  <c r="DJ151" i="1"/>
  <c r="CW151" i="1"/>
  <c r="CT151" i="1"/>
  <c r="CM151" i="1"/>
  <c r="CC151" i="1"/>
  <c r="BW151" i="1"/>
  <c r="BU151" i="1"/>
  <c r="BO151" i="1"/>
  <c r="BI151" i="1"/>
  <c r="AZ151" i="1"/>
  <c r="AT151" i="1"/>
  <c r="AN151" i="1"/>
  <c r="AH151" i="1"/>
  <c r="Y151" i="1"/>
  <c r="S151" i="1"/>
  <c r="O151" i="1"/>
  <c r="EF138" i="1"/>
  <c r="EG138" i="1" s="1"/>
  <c r="DJ138" i="1"/>
  <c r="CW138" i="1"/>
  <c r="CT138" i="1"/>
  <c r="CM138" i="1"/>
  <c r="CC138" i="1"/>
  <c r="BW138" i="1"/>
  <c r="BU138" i="1"/>
  <c r="BO138" i="1"/>
  <c r="BI138" i="1"/>
  <c r="AZ138" i="1"/>
  <c r="AT138" i="1"/>
  <c r="AN138" i="1"/>
  <c r="AH138" i="1"/>
  <c r="Y138" i="1"/>
  <c r="S138" i="1"/>
  <c r="O138" i="1"/>
  <c r="EF131" i="1"/>
  <c r="EG131" i="1" s="1"/>
  <c r="DJ131" i="1"/>
  <c r="CW131" i="1"/>
  <c r="CT131" i="1"/>
  <c r="CM131" i="1"/>
  <c r="CC131" i="1"/>
  <c r="BW131" i="1"/>
  <c r="BU131" i="1"/>
  <c r="BO131" i="1"/>
  <c r="BI131" i="1"/>
  <c r="AZ131" i="1"/>
  <c r="AT131" i="1"/>
  <c r="AN131" i="1"/>
  <c r="AH131" i="1"/>
  <c r="Y131" i="1"/>
  <c r="S131" i="1"/>
  <c r="O131" i="1"/>
  <c r="EF125" i="1"/>
  <c r="EG125" i="1" s="1"/>
  <c r="DJ125" i="1"/>
  <c r="CW125" i="1"/>
  <c r="CT125" i="1"/>
  <c r="CM125" i="1"/>
  <c r="CC125" i="1"/>
  <c r="BW125" i="1"/>
  <c r="BU125" i="1"/>
  <c r="BO125" i="1"/>
  <c r="BI125" i="1"/>
  <c r="AZ125" i="1"/>
  <c r="AT125" i="1"/>
  <c r="AN125" i="1"/>
  <c r="AH125" i="1"/>
  <c r="Y125" i="1"/>
  <c r="S125" i="1"/>
  <c r="O125" i="1"/>
  <c r="EF91" i="1"/>
  <c r="EG91" i="1" s="1"/>
  <c r="DJ91" i="1"/>
  <c r="CW91" i="1"/>
  <c r="CT91" i="1"/>
  <c r="CM91" i="1"/>
  <c r="CC91" i="1"/>
  <c r="BW91" i="1"/>
  <c r="BU91" i="1"/>
  <c r="BO91" i="1"/>
  <c r="BI91" i="1"/>
  <c r="AZ91" i="1"/>
  <c r="AT91" i="1"/>
  <c r="AN91" i="1"/>
  <c r="AH91" i="1"/>
  <c r="Y91" i="1"/>
  <c r="S91" i="1"/>
  <c r="O91" i="1"/>
  <c r="EF64" i="1"/>
  <c r="EG64" i="1" s="1"/>
  <c r="DJ64" i="1"/>
  <c r="CW64" i="1"/>
  <c r="CT64" i="1"/>
  <c r="CM64" i="1"/>
  <c r="CC64" i="1"/>
  <c r="BW64" i="1"/>
  <c r="BU64" i="1"/>
  <c r="BO64" i="1"/>
  <c r="BI64" i="1"/>
  <c r="AZ64" i="1"/>
  <c r="AT64" i="1"/>
  <c r="AN64" i="1"/>
  <c r="AH64" i="1"/>
  <c r="Y64" i="1"/>
  <c r="S64" i="1"/>
  <c r="O64" i="1"/>
  <c r="EF20" i="1"/>
  <c r="EG20" i="1" s="1"/>
  <c r="DJ20" i="1"/>
  <c r="CW20" i="1"/>
  <c r="CT20" i="1"/>
  <c r="CM20" i="1"/>
  <c r="CC20" i="1"/>
  <c r="BW20" i="1"/>
  <c r="BU20" i="1"/>
  <c r="BO20" i="1"/>
  <c r="BI20" i="1"/>
  <c r="AZ20" i="1"/>
  <c r="AT20" i="1"/>
  <c r="AN20" i="1"/>
  <c r="AH20" i="1"/>
  <c r="Y20" i="1"/>
  <c r="S20" i="1"/>
  <c r="O20" i="1"/>
  <c r="EF86" i="1"/>
  <c r="EG86" i="1" s="1"/>
  <c r="DJ86" i="1"/>
  <c r="CW86" i="1"/>
  <c r="CT86" i="1"/>
  <c r="CM86" i="1"/>
  <c r="CC86" i="1"/>
  <c r="BW86" i="1"/>
  <c r="BU86" i="1"/>
  <c r="BO86" i="1"/>
  <c r="BI86" i="1"/>
  <c r="AZ86" i="1"/>
  <c r="AT86" i="1"/>
  <c r="AN86" i="1"/>
  <c r="AH86" i="1"/>
  <c r="Y86" i="1"/>
  <c r="S86" i="1"/>
  <c r="O86" i="1"/>
  <c r="EF40" i="1"/>
  <c r="EG40" i="1" s="1"/>
  <c r="DJ40" i="1"/>
  <c r="CW40" i="1"/>
  <c r="CT40" i="1"/>
  <c r="CM40" i="1"/>
  <c r="CC40" i="1"/>
  <c r="BW40" i="1"/>
  <c r="BU40" i="1"/>
  <c r="BO40" i="1"/>
  <c r="BI40" i="1"/>
  <c r="AZ40" i="1"/>
  <c r="AT40" i="1"/>
  <c r="AN40" i="1"/>
  <c r="AH40" i="1"/>
  <c r="Y40" i="1"/>
  <c r="S40" i="1"/>
  <c r="O40" i="1"/>
  <c r="EF27" i="1"/>
  <c r="EG27" i="1" s="1"/>
  <c r="DJ27" i="1"/>
  <c r="CW27" i="1"/>
  <c r="CT27" i="1"/>
  <c r="CM27" i="1"/>
  <c r="CC27" i="1"/>
  <c r="BW27" i="1"/>
  <c r="BU27" i="1"/>
  <c r="BO27" i="1"/>
  <c r="BI27" i="1"/>
  <c r="AZ27" i="1"/>
  <c r="AT27" i="1"/>
  <c r="AN27" i="1"/>
  <c r="AH27" i="1"/>
  <c r="Y27" i="1"/>
  <c r="S27" i="1"/>
  <c r="O27" i="1"/>
  <c r="EF14" i="1"/>
  <c r="EG14" i="1" s="1"/>
  <c r="DJ14" i="1"/>
  <c r="CW14" i="1"/>
  <c r="CT14" i="1"/>
  <c r="CM14" i="1"/>
  <c r="CC14" i="1"/>
  <c r="BW14" i="1"/>
  <c r="BU14" i="1"/>
  <c r="BO14" i="1"/>
  <c r="BI14" i="1"/>
  <c r="AZ14" i="1"/>
  <c r="AT14" i="1"/>
  <c r="AN14" i="1"/>
  <c r="AH14" i="1"/>
  <c r="Y14" i="1"/>
  <c r="S14" i="1"/>
  <c r="O14" i="1"/>
  <c r="CX168" i="1"/>
  <c r="CX213" i="1" s="1"/>
  <c r="CX57" i="1"/>
  <c r="DK175" i="1" l="1"/>
  <c r="DE14" i="4"/>
  <c r="DE21" i="4"/>
  <c r="DE40" i="4"/>
  <c r="DE44" i="4"/>
  <c r="DE69" i="4"/>
  <c r="DE77" i="4"/>
  <c r="DE90" i="4"/>
  <c r="DE93" i="4"/>
  <c r="DE98" i="4"/>
  <c r="DE28" i="4"/>
  <c r="DE30" i="4"/>
  <c r="Z14" i="4"/>
  <c r="Z21" i="4"/>
  <c r="Z28" i="4"/>
  <c r="Z30" i="4"/>
  <c r="Z40" i="4"/>
  <c r="Z44" i="4"/>
  <c r="Z69" i="4"/>
  <c r="Z77" i="4"/>
  <c r="Z90" i="4"/>
  <c r="Z93" i="4"/>
  <c r="Z98" i="4"/>
  <c r="Z131" i="1"/>
  <c r="Z27" i="1"/>
  <c r="AA27" i="1" s="1"/>
  <c r="CD86" i="1"/>
  <c r="CE86" i="1" s="1"/>
  <c r="CD14" i="1"/>
  <c r="CE14" i="1" s="1"/>
  <c r="CD125" i="1"/>
  <c r="CD175" i="1"/>
  <c r="Z175" i="1"/>
  <c r="CD27" i="1"/>
  <c r="CE27" i="1" s="1"/>
  <c r="CD20" i="1"/>
  <c r="CE20" i="1" s="1"/>
  <c r="CD131" i="1"/>
  <c r="CD183" i="1"/>
  <c r="CD40" i="1"/>
  <c r="CE40" i="1" s="1"/>
  <c r="CD64" i="1"/>
  <c r="CE64" i="1" s="1"/>
  <c r="CD138" i="1"/>
  <c r="CD197" i="1"/>
  <c r="Z64" i="1"/>
  <c r="AA64" i="1" s="1"/>
  <c r="Z197" i="1"/>
  <c r="CD91" i="1"/>
  <c r="CE91" i="1" s="1"/>
  <c r="CD151" i="1"/>
  <c r="CD202" i="1"/>
  <c r="Z125" i="1"/>
  <c r="Z14" i="1"/>
  <c r="AA14" i="1" s="1"/>
  <c r="Z151" i="1"/>
  <c r="Z86" i="1"/>
  <c r="AA86" i="1" s="1"/>
  <c r="Z91" i="1"/>
  <c r="AA91" i="1" s="1"/>
  <c r="Z202" i="1"/>
  <c r="Z40" i="1"/>
  <c r="AA40" i="1" s="1"/>
  <c r="Z138" i="1"/>
  <c r="Z20" i="1"/>
  <c r="AA20" i="1" s="1"/>
  <c r="Z183" i="1"/>
  <c r="AZ30" i="4"/>
  <c r="AZ14" i="4"/>
  <c r="AZ40" i="4"/>
  <c r="BZ90" i="4"/>
  <c r="BZ77" i="4"/>
  <c r="BZ98" i="4"/>
  <c r="BZ69" i="4"/>
  <c r="BZ93" i="4"/>
  <c r="BZ30" i="4"/>
  <c r="AZ77" i="4"/>
  <c r="AZ69" i="4"/>
  <c r="AZ93" i="4"/>
  <c r="AZ28" i="4"/>
  <c r="AZ98" i="4"/>
  <c r="AZ90" i="4"/>
  <c r="AZ21" i="4"/>
  <c r="AZ44" i="4"/>
  <c r="DK125" i="1"/>
  <c r="DK183" i="1"/>
  <c r="BA183" i="1"/>
  <c r="BA202" i="1"/>
  <c r="BA175" i="1"/>
  <c r="BA197" i="1"/>
  <c r="BA125" i="1"/>
  <c r="DK86" i="1"/>
  <c r="BA64" i="1"/>
  <c r="BB64" i="1" s="1"/>
  <c r="BA91" i="1"/>
  <c r="BB91" i="1" s="1"/>
  <c r="BA86" i="1"/>
  <c r="BB86" i="1" s="1"/>
  <c r="BZ44" i="4"/>
  <c r="BZ40" i="4"/>
  <c r="BZ28" i="4"/>
  <c r="BZ21" i="4"/>
  <c r="BZ14" i="4"/>
  <c r="EH64" i="1"/>
  <c r="DK151" i="1"/>
  <c r="BA151" i="1"/>
  <c r="EH91" i="1"/>
  <c r="DK138" i="1"/>
  <c r="BA138" i="1"/>
  <c r="DK131" i="1"/>
  <c r="DL131" i="1" s="1"/>
  <c r="BA131" i="1"/>
  <c r="EH86" i="1"/>
  <c r="DK91" i="1"/>
  <c r="BA20" i="1"/>
  <c r="BB20" i="1" s="1"/>
  <c r="DK64" i="1"/>
  <c r="DK20" i="1"/>
  <c r="EH20" i="1"/>
  <c r="EH27" i="1"/>
  <c r="BA14" i="1"/>
  <c r="BB14" i="1" s="1"/>
  <c r="EH14" i="1"/>
  <c r="EH40" i="1"/>
  <c r="DK40" i="1"/>
  <c r="CX98" i="1"/>
  <c r="BA40" i="1"/>
  <c r="BB40" i="1" s="1"/>
  <c r="DK27" i="1"/>
  <c r="BA27" i="1"/>
  <c r="BB27" i="1" s="1"/>
  <c r="DK14" i="1"/>
  <c r="DD57" i="1"/>
  <c r="DD168" i="1"/>
  <c r="DD213" i="1" s="1"/>
  <c r="DY100" i="4"/>
  <c r="DZ100" i="4" s="1"/>
  <c r="DD100" i="4"/>
  <c r="CR100" i="4"/>
  <c r="CO100" i="4"/>
  <c r="CH100" i="4"/>
  <c r="BY100" i="4"/>
  <c r="BS100" i="4"/>
  <c r="BM100" i="4"/>
  <c r="BG100" i="4"/>
  <c r="AY100" i="4"/>
  <c r="AS100" i="4"/>
  <c r="AM100" i="4"/>
  <c r="AG100" i="4"/>
  <c r="Y100" i="4"/>
  <c r="S100" i="4"/>
  <c r="O100" i="4"/>
  <c r="DL197" i="1" l="1"/>
  <c r="DL202" i="1"/>
  <c r="DE100" i="4"/>
  <c r="Z100" i="4"/>
  <c r="BZ100" i="4"/>
  <c r="CX107" i="1"/>
  <c r="CX108" i="1" s="1"/>
  <c r="DD98" i="1"/>
  <c r="AZ100" i="4"/>
  <c r="EF92" i="1"/>
  <c r="EG92" i="1" s="1"/>
  <c r="DJ92" i="1"/>
  <c r="CW92" i="1"/>
  <c r="CT92" i="1"/>
  <c r="CM92" i="1"/>
  <c r="CC92" i="1"/>
  <c r="BW92" i="1"/>
  <c r="BU92" i="1"/>
  <c r="BO92" i="1"/>
  <c r="BI92" i="1"/>
  <c r="AZ92" i="1"/>
  <c r="AT92" i="1"/>
  <c r="AN92" i="1"/>
  <c r="AH92" i="1"/>
  <c r="Y92" i="1"/>
  <c r="S92" i="1"/>
  <c r="O92" i="1"/>
  <c r="EF203" i="1"/>
  <c r="EG203" i="1" s="1"/>
  <c r="DJ203" i="1"/>
  <c r="CT203" i="1"/>
  <c r="CM203" i="1"/>
  <c r="DK203" i="1" s="1"/>
  <c r="CC203" i="1"/>
  <c r="BW203" i="1"/>
  <c r="BU203" i="1"/>
  <c r="BO203" i="1"/>
  <c r="BI203" i="1"/>
  <c r="AZ203" i="1"/>
  <c r="AT203" i="1"/>
  <c r="AN203" i="1"/>
  <c r="AH203" i="1"/>
  <c r="Y203" i="1"/>
  <c r="S203" i="1"/>
  <c r="O203" i="1"/>
  <c r="EH92" i="1" l="1"/>
  <c r="CD203" i="1"/>
  <c r="CD92" i="1"/>
  <c r="CE92" i="1" s="1"/>
  <c r="Z92" i="1"/>
  <c r="Z203" i="1"/>
  <c r="BA203" i="1"/>
  <c r="DK92" i="1"/>
  <c r="DD107" i="1"/>
  <c r="DD108" i="1" s="1"/>
  <c r="BA92" i="1"/>
  <c r="BW206" i="1" l="1"/>
  <c r="BW205" i="1"/>
  <c r="BW204" i="1"/>
  <c r="BW198" i="1"/>
  <c r="BW196" i="1"/>
  <c r="BW195" i="1"/>
  <c r="BW194" i="1"/>
  <c r="BW193" i="1"/>
  <c r="BW192" i="1"/>
  <c r="BW191" i="1"/>
  <c r="BW190" i="1"/>
  <c r="BW188" i="1"/>
  <c r="BW185" i="1"/>
  <c r="BW182" i="1"/>
  <c r="BW181" i="1"/>
  <c r="BW180" i="1"/>
  <c r="BW179" i="1"/>
  <c r="BW177" i="1"/>
  <c r="BW172" i="1"/>
  <c r="BW171" i="1"/>
  <c r="BW187" i="1"/>
  <c r="BW178" i="1"/>
  <c r="BW173" i="1"/>
  <c r="BW167" i="1"/>
  <c r="BW166" i="1"/>
  <c r="BW165" i="1"/>
  <c r="BW164" i="1"/>
  <c r="BW163" i="1"/>
  <c r="BW162" i="1"/>
  <c r="BW161" i="1"/>
  <c r="BW159" i="1"/>
  <c r="BW158" i="1"/>
  <c r="BW157" i="1"/>
  <c r="BW156" i="1"/>
  <c r="BW154" i="1"/>
  <c r="BW153" i="1"/>
  <c r="BW150" i="1"/>
  <c r="BW149" i="1"/>
  <c r="BW148" i="1"/>
  <c r="BW147" i="1"/>
  <c r="BW145" i="1"/>
  <c r="BW144" i="1"/>
  <c r="BW143" i="1"/>
  <c r="BW142" i="1"/>
  <c r="BW141" i="1"/>
  <c r="BW140" i="1"/>
  <c r="BW139" i="1"/>
  <c r="BW137" i="1"/>
  <c r="BW136" i="1"/>
  <c r="BW135" i="1"/>
  <c r="BW134" i="1"/>
  <c r="BW132" i="1"/>
  <c r="BW130" i="1"/>
  <c r="BW129" i="1"/>
  <c r="BW128" i="1"/>
  <c r="BW127" i="1"/>
  <c r="BW126" i="1"/>
  <c r="BW122" i="1"/>
  <c r="BW95" i="1"/>
  <c r="BW94" i="1"/>
  <c r="BW93" i="1"/>
  <c r="BW87" i="1"/>
  <c r="BW85" i="1"/>
  <c r="BW84" i="1"/>
  <c r="BW83" i="1"/>
  <c r="BW82" i="1"/>
  <c r="BW81" i="1"/>
  <c r="BW80" i="1"/>
  <c r="BW79" i="1"/>
  <c r="BW77" i="1"/>
  <c r="BW74" i="1"/>
  <c r="BW71" i="1"/>
  <c r="BW70" i="1"/>
  <c r="BW69" i="1"/>
  <c r="BW68" i="1"/>
  <c r="BW66" i="1"/>
  <c r="BW61" i="1"/>
  <c r="BW60" i="1"/>
  <c r="BW76" i="1"/>
  <c r="BW67" i="1"/>
  <c r="BW62" i="1"/>
  <c r="BW56" i="1"/>
  <c r="BW55" i="1"/>
  <c r="BW54" i="1"/>
  <c r="BW53" i="1"/>
  <c r="BW52" i="1"/>
  <c r="BW51" i="1"/>
  <c r="BW50" i="1"/>
  <c r="BW48" i="1"/>
  <c r="BW47" i="1"/>
  <c r="BW46" i="1"/>
  <c r="BW45" i="1"/>
  <c r="BW43" i="1"/>
  <c r="BW42" i="1"/>
  <c r="BW39" i="1"/>
  <c r="BW38" i="1"/>
  <c r="BW37" i="1"/>
  <c r="BW36" i="1"/>
  <c r="BW34" i="1"/>
  <c r="BW33" i="1"/>
  <c r="BW32" i="1"/>
  <c r="BW31" i="1"/>
  <c r="BW30" i="1"/>
  <c r="BW29" i="1"/>
  <c r="BW28" i="1"/>
  <c r="BW26" i="1"/>
  <c r="BW25" i="1"/>
  <c r="BW24" i="1"/>
  <c r="BW23" i="1"/>
  <c r="BW21" i="1"/>
  <c r="BW19" i="1"/>
  <c r="BW18" i="1"/>
  <c r="BW17" i="1"/>
  <c r="BW16" i="1"/>
  <c r="BW15" i="1"/>
  <c r="BW11" i="1"/>
  <c r="BV168" i="1"/>
  <c r="BV57" i="1"/>
  <c r="BW207" i="1" l="1"/>
  <c r="BW96" i="1"/>
  <c r="BV213" i="1"/>
  <c r="BV98" i="1"/>
  <c r="BW168" i="1"/>
  <c r="BW57" i="1"/>
  <c r="BW98" i="1" l="1"/>
  <c r="BW213" i="1"/>
  <c r="BV107" i="1"/>
  <c r="BV108" i="1" s="1"/>
  <c r="BW107" i="1" l="1"/>
  <c r="BW108" i="1" s="1"/>
  <c r="EF148" i="1" l="1"/>
  <c r="EG148" i="1" s="1"/>
  <c r="DJ148" i="1"/>
  <c r="CW148" i="1"/>
  <c r="CT148" i="1"/>
  <c r="CM148" i="1"/>
  <c r="CC148" i="1"/>
  <c r="BU148" i="1"/>
  <c r="BO148" i="1"/>
  <c r="BI148" i="1"/>
  <c r="AZ148" i="1"/>
  <c r="AT148" i="1"/>
  <c r="AN148" i="1"/>
  <c r="AH148" i="1"/>
  <c r="Y148" i="1"/>
  <c r="S148" i="1"/>
  <c r="O148" i="1"/>
  <c r="EF37" i="1"/>
  <c r="EG37" i="1" s="1"/>
  <c r="DJ37" i="1"/>
  <c r="CW37" i="1"/>
  <c r="CT37" i="1"/>
  <c r="CM37" i="1"/>
  <c r="CC37" i="1"/>
  <c r="BU37" i="1"/>
  <c r="BO37" i="1"/>
  <c r="BI37" i="1"/>
  <c r="AZ37" i="1"/>
  <c r="AT37" i="1"/>
  <c r="AN37" i="1"/>
  <c r="AH37" i="1"/>
  <c r="Y37" i="1"/>
  <c r="S37" i="1"/>
  <c r="O37" i="1"/>
  <c r="Z37" i="1" s="1"/>
  <c r="Z148" i="1" l="1"/>
  <c r="CD37" i="1"/>
  <c r="CD148" i="1"/>
  <c r="BA37" i="1"/>
  <c r="BB37" i="1" s="1"/>
  <c r="DK37" i="1"/>
  <c r="DL37" i="1" s="1"/>
  <c r="EH37" i="1"/>
  <c r="BA148" i="1"/>
  <c r="DK148" i="1"/>
  <c r="DL148" i="1" s="1"/>
  <c r="AA37" i="1"/>
  <c r="DY16" i="4" l="1"/>
  <c r="DZ16" i="4" s="1"/>
  <c r="DD16" i="4"/>
  <c r="CR16" i="4"/>
  <c r="CO16" i="4"/>
  <c r="CH16" i="4"/>
  <c r="BY16" i="4"/>
  <c r="BS16" i="4"/>
  <c r="BM16" i="4"/>
  <c r="BG16" i="4"/>
  <c r="AY16" i="4"/>
  <c r="AS16" i="4"/>
  <c r="AM16" i="4"/>
  <c r="AG16" i="4"/>
  <c r="Y16" i="4"/>
  <c r="S16" i="4"/>
  <c r="O16" i="4"/>
  <c r="EF127" i="1"/>
  <c r="EG127" i="1" s="1"/>
  <c r="DJ127" i="1"/>
  <c r="CW127" i="1"/>
  <c r="CT127" i="1"/>
  <c r="CM127" i="1"/>
  <c r="CC127" i="1"/>
  <c r="BU127" i="1"/>
  <c r="BO127" i="1"/>
  <c r="BI127" i="1"/>
  <c r="AZ127" i="1"/>
  <c r="AT127" i="1"/>
  <c r="AN127" i="1"/>
  <c r="AH127" i="1"/>
  <c r="Y127" i="1"/>
  <c r="S127" i="1"/>
  <c r="O127" i="1"/>
  <c r="EF16" i="1"/>
  <c r="EG16" i="1" s="1"/>
  <c r="DJ16" i="1"/>
  <c r="CW16" i="1"/>
  <c r="CT16" i="1"/>
  <c r="CM16" i="1"/>
  <c r="CC16" i="1"/>
  <c r="BU16" i="1"/>
  <c r="BO16" i="1"/>
  <c r="BI16" i="1"/>
  <c r="AZ16" i="1"/>
  <c r="AT16" i="1"/>
  <c r="AN16" i="1"/>
  <c r="AH16" i="1"/>
  <c r="Y16" i="1"/>
  <c r="S16" i="1"/>
  <c r="O16" i="1"/>
  <c r="DY102" i="4"/>
  <c r="DZ102" i="4" s="1"/>
  <c r="DD102" i="4"/>
  <c r="CR102" i="4"/>
  <c r="CO102" i="4"/>
  <c r="CH102" i="4"/>
  <c r="BY102" i="4"/>
  <c r="BS102" i="4"/>
  <c r="BM102" i="4"/>
  <c r="BG102" i="4"/>
  <c r="AY102" i="4"/>
  <c r="AS102" i="4"/>
  <c r="AM102" i="4"/>
  <c r="AG102" i="4"/>
  <c r="Y102" i="4"/>
  <c r="S102" i="4"/>
  <c r="O102" i="4"/>
  <c r="DY94" i="4"/>
  <c r="DZ94" i="4" s="1"/>
  <c r="DD94" i="4"/>
  <c r="CR94" i="4"/>
  <c r="CO94" i="4"/>
  <c r="CH94" i="4"/>
  <c r="BY94" i="4"/>
  <c r="BS94" i="4"/>
  <c r="BM94" i="4"/>
  <c r="BG94" i="4"/>
  <c r="AY94" i="4"/>
  <c r="AS94" i="4"/>
  <c r="AM94" i="4"/>
  <c r="AG94" i="4"/>
  <c r="Y94" i="4"/>
  <c r="S94" i="4"/>
  <c r="O94" i="4"/>
  <c r="DY86" i="4"/>
  <c r="DZ86" i="4" s="1"/>
  <c r="DD86" i="4"/>
  <c r="CR86" i="4"/>
  <c r="CO86" i="4"/>
  <c r="CH86" i="4"/>
  <c r="BY86" i="4"/>
  <c r="BS86" i="4"/>
  <c r="BM86" i="4"/>
  <c r="BG86" i="4"/>
  <c r="AY86" i="4"/>
  <c r="AS86" i="4"/>
  <c r="AM86" i="4"/>
  <c r="AG86" i="4"/>
  <c r="Y86" i="4"/>
  <c r="S86" i="4"/>
  <c r="O86" i="4"/>
  <c r="DY65" i="4"/>
  <c r="DZ65" i="4" s="1"/>
  <c r="DD65" i="4"/>
  <c r="CR65" i="4"/>
  <c r="CO65" i="4"/>
  <c r="CH65" i="4"/>
  <c r="BY65" i="4"/>
  <c r="BS65" i="4"/>
  <c r="BM65" i="4"/>
  <c r="BG65" i="4"/>
  <c r="AY65" i="4"/>
  <c r="AS65" i="4"/>
  <c r="AM65" i="4"/>
  <c r="AG65" i="4"/>
  <c r="Y65" i="4"/>
  <c r="S65" i="4"/>
  <c r="O65" i="4"/>
  <c r="DY59" i="4"/>
  <c r="DZ59" i="4" s="1"/>
  <c r="DD59" i="4"/>
  <c r="CR59" i="4"/>
  <c r="CO59" i="4"/>
  <c r="CH59" i="4"/>
  <c r="BY59" i="4"/>
  <c r="BS59" i="4"/>
  <c r="BM59" i="4"/>
  <c r="BG59" i="4"/>
  <c r="AY59" i="4"/>
  <c r="AS59" i="4"/>
  <c r="AM59" i="4"/>
  <c r="AG59" i="4"/>
  <c r="Y59" i="4"/>
  <c r="S59" i="4"/>
  <c r="O59" i="4"/>
  <c r="DY50" i="4"/>
  <c r="DZ50" i="4" s="1"/>
  <c r="DD50" i="4"/>
  <c r="CR50" i="4"/>
  <c r="CO50" i="4"/>
  <c r="CH50" i="4"/>
  <c r="BY50" i="4"/>
  <c r="BS50" i="4"/>
  <c r="BM50" i="4"/>
  <c r="BG50" i="4"/>
  <c r="AY50" i="4"/>
  <c r="AS50" i="4"/>
  <c r="AM50" i="4"/>
  <c r="AG50" i="4"/>
  <c r="Y50" i="4"/>
  <c r="S50" i="4"/>
  <c r="O50" i="4"/>
  <c r="DY25" i="4"/>
  <c r="DZ25" i="4" s="1"/>
  <c r="DD25" i="4"/>
  <c r="CR25" i="4"/>
  <c r="CO25" i="4"/>
  <c r="CH25" i="4"/>
  <c r="BY25" i="4"/>
  <c r="BS25" i="4"/>
  <c r="BM25" i="4"/>
  <c r="BG25" i="4"/>
  <c r="AY25" i="4"/>
  <c r="AS25" i="4"/>
  <c r="AM25" i="4"/>
  <c r="AG25" i="4"/>
  <c r="Y25" i="4"/>
  <c r="S25" i="4"/>
  <c r="O25" i="4"/>
  <c r="DY17" i="4"/>
  <c r="DZ17" i="4" s="1"/>
  <c r="DD17" i="4"/>
  <c r="CR17" i="4"/>
  <c r="CO17" i="4"/>
  <c r="CH17" i="4"/>
  <c r="BY17" i="4"/>
  <c r="BS17" i="4"/>
  <c r="BM17" i="4"/>
  <c r="BG17" i="4"/>
  <c r="AY17" i="4"/>
  <c r="AS17" i="4"/>
  <c r="AM17" i="4"/>
  <c r="AG17" i="4"/>
  <c r="Y17" i="4"/>
  <c r="S17" i="4"/>
  <c r="O17" i="4"/>
  <c r="EF205" i="1"/>
  <c r="EG205" i="1" s="1"/>
  <c r="DJ205" i="1"/>
  <c r="CT205" i="1"/>
  <c r="CM205" i="1"/>
  <c r="DK205" i="1" s="1"/>
  <c r="CC205" i="1"/>
  <c r="BU205" i="1"/>
  <c r="BO205" i="1"/>
  <c r="BI205" i="1"/>
  <c r="AZ205" i="1"/>
  <c r="AT205" i="1"/>
  <c r="AN205" i="1"/>
  <c r="AH205" i="1"/>
  <c r="Y205" i="1"/>
  <c r="S205" i="1"/>
  <c r="O205" i="1"/>
  <c r="EF198" i="1"/>
  <c r="EG198" i="1" s="1"/>
  <c r="DJ198" i="1"/>
  <c r="CT198" i="1"/>
  <c r="CM198" i="1"/>
  <c r="CC198" i="1"/>
  <c r="BU198" i="1"/>
  <c r="BO198" i="1"/>
  <c r="BI198" i="1"/>
  <c r="AZ198" i="1"/>
  <c r="AT198" i="1"/>
  <c r="AN198" i="1"/>
  <c r="AH198" i="1"/>
  <c r="Y198" i="1"/>
  <c r="S198" i="1"/>
  <c r="O198" i="1"/>
  <c r="EF191" i="1"/>
  <c r="EG191" i="1" s="1"/>
  <c r="DJ191" i="1"/>
  <c r="CT191" i="1"/>
  <c r="CM191" i="1"/>
  <c r="CC191" i="1"/>
  <c r="BU191" i="1"/>
  <c r="BO191" i="1"/>
  <c r="BI191" i="1"/>
  <c r="AZ191" i="1"/>
  <c r="AT191" i="1"/>
  <c r="AN191" i="1"/>
  <c r="AH191" i="1"/>
  <c r="Y191" i="1"/>
  <c r="S191" i="1"/>
  <c r="O191" i="1"/>
  <c r="EF171" i="1"/>
  <c r="DJ171" i="1"/>
  <c r="CW171" i="1"/>
  <c r="CT171" i="1"/>
  <c r="CM171" i="1"/>
  <c r="CC171" i="1"/>
  <c r="BU171" i="1"/>
  <c r="BO171" i="1"/>
  <c r="BI171" i="1"/>
  <c r="AZ171" i="1"/>
  <c r="AT171" i="1"/>
  <c r="AN171" i="1"/>
  <c r="AH171" i="1"/>
  <c r="Y171" i="1"/>
  <c r="S171" i="1"/>
  <c r="O171" i="1"/>
  <c r="EF172" i="1"/>
  <c r="DJ172" i="1"/>
  <c r="CW172" i="1"/>
  <c r="CT172" i="1"/>
  <c r="CM172" i="1"/>
  <c r="CC172" i="1"/>
  <c r="BU172" i="1"/>
  <c r="BO172" i="1"/>
  <c r="BI172" i="1"/>
  <c r="AZ172" i="1"/>
  <c r="AT172" i="1"/>
  <c r="AN172" i="1"/>
  <c r="AH172" i="1"/>
  <c r="Y172" i="1"/>
  <c r="S172" i="1"/>
  <c r="O172" i="1"/>
  <c r="EF165" i="1"/>
  <c r="EG165" i="1" s="1"/>
  <c r="DJ165" i="1"/>
  <c r="CW165" i="1"/>
  <c r="CT165" i="1"/>
  <c r="CM165" i="1"/>
  <c r="CC165" i="1"/>
  <c r="BU165" i="1"/>
  <c r="BO165" i="1"/>
  <c r="BI165" i="1"/>
  <c r="AZ165" i="1"/>
  <c r="AT165" i="1"/>
  <c r="AN165" i="1"/>
  <c r="AH165" i="1"/>
  <c r="Y165" i="1"/>
  <c r="S165" i="1"/>
  <c r="O165" i="1"/>
  <c r="EF156" i="1"/>
  <c r="EG156" i="1" s="1"/>
  <c r="DJ156" i="1"/>
  <c r="CW156" i="1"/>
  <c r="CT156" i="1"/>
  <c r="CM156" i="1"/>
  <c r="CC156" i="1"/>
  <c r="BU156" i="1"/>
  <c r="BO156" i="1"/>
  <c r="BI156" i="1"/>
  <c r="AZ156" i="1"/>
  <c r="AT156" i="1"/>
  <c r="AN156" i="1"/>
  <c r="AH156" i="1"/>
  <c r="Y156" i="1"/>
  <c r="S156" i="1"/>
  <c r="O156" i="1"/>
  <c r="EF135" i="1"/>
  <c r="EG135" i="1" s="1"/>
  <c r="DJ135" i="1"/>
  <c r="CW135" i="1"/>
  <c r="CT135" i="1"/>
  <c r="CM135" i="1"/>
  <c r="CC135" i="1"/>
  <c r="BU135" i="1"/>
  <c r="BO135" i="1"/>
  <c r="BI135" i="1"/>
  <c r="AZ135" i="1"/>
  <c r="AT135" i="1"/>
  <c r="AN135" i="1"/>
  <c r="AH135" i="1"/>
  <c r="Y135" i="1"/>
  <c r="S135" i="1"/>
  <c r="O135" i="1"/>
  <c r="EF128" i="1"/>
  <c r="EG128" i="1" s="1"/>
  <c r="DJ128" i="1"/>
  <c r="CW128" i="1"/>
  <c r="CT128" i="1"/>
  <c r="CM128" i="1"/>
  <c r="CC128" i="1"/>
  <c r="BU128" i="1"/>
  <c r="BO128" i="1"/>
  <c r="BI128" i="1"/>
  <c r="AZ128" i="1"/>
  <c r="AT128" i="1"/>
  <c r="AN128" i="1"/>
  <c r="AH128" i="1"/>
  <c r="Y128" i="1"/>
  <c r="S128" i="1"/>
  <c r="O128" i="1"/>
  <c r="DK198" i="1" l="1"/>
  <c r="DK172" i="1"/>
  <c r="DK171" i="1"/>
  <c r="DK191" i="1"/>
  <c r="DE17" i="4"/>
  <c r="DE25" i="4"/>
  <c r="DE65" i="4"/>
  <c r="DE86" i="4"/>
  <c r="DE94" i="4"/>
  <c r="DE102" i="4"/>
  <c r="DE16" i="4"/>
  <c r="DE59" i="4"/>
  <c r="EG171" i="1"/>
  <c r="DE50" i="4"/>
  <c r="EG172" i="1"/>
  <c r="Z17" i="4"/>
  <c r="Z25" i="4"/>
  <c r="Z50" i="4"/>
  <c r="Z59" i="4"/>
  <c r="Z65" i="4"/>
  <c r="Z86" i="4"/>
  <c r="Z94" i="4"/>
  <c r="Z102" i="4"/>
  <c r="Z16" i="4"/>
  <c r="Z128" i="1"/>
  <c r="Z135" i="1"/>
  <c r="Z156" i="1"/>
  <c r="Z165" i="1"/>
  <c r="Z172" i="1"/>
  <c r="Z171" i="1"/>
  <c r="Z191" i="1"/>
  <c r="Z198" i="1"/>
  <c r="Z205" i="1"/>
  <c r="Z16" i="1"/>
  <c r="AA16" i="1" s="1"/>
  <c r="Z127" i="1"/>
  <c r="CD128" i="1"/>
  <c r="CE128" i="1" s="1"/>
  <c r="CD135" i="1"/>
  <c r="CD156" i="1"/>
  <c r="CE156" i="1" s="1"/>
  <c r="CD165" i="1"/>
  <c r="CE165" i="1" s="1"/>
  <c r="CD172" i="1"/>
  <c r="CD171" i="1"/>
  <c r="CD191" i="1"/>
  <c r="CD198" i="1"/>
  <c r="CD205" i="1"/>
  <c r="CD16" i="1"/>
  <c r="CE16" i="1" s="1"/>
  <c r="CD127" i="1"/>
  <c r="CE127" i="1" s="1"/>
  <c r="BZ25" i="4"/>
  <c r="AZ16" i="4"/>
  <c r="BZ102" i="4"/>
  <c r="AZ86" i="4"/>
  <c r="BZ65" i="4"/>
  <c r="AZ65" i="4"/>
  <c r="DK165" i="1"/>
  <c r="DK127" i="1"/>
  <c r="DK128" i="1"/>
  <c r="DK135" i="1"/>
  <c r="DK156" i="1"/>
  <c r="DK16" i="1"/>
  <c r="AZ59" i="4"/>
  <c r="AZ94" i="4"/>
  <c r="AZ17" i="4"/>
  <c r="AZ102" i="4"/>
  <c r="BZ16" i="4"/>
  <c r="AZ25" i="4"/>
  <c r="BZ17" i="4"/>
  <c r="BA171" i="1"/>
  <c r="BA198" i="1"/>
  <c r="BA191" i="1"/>
  <c r="BA156" i="1"/>
  <c r="BA172" i="1"/>
  <c r="BA205" i="1"/>
  <c r="BA127" i="1"/>
  <c r="BA16" i="1"/>
  <c r="BB16" i="1" s="1"/>
  <c r="BZ94" i="4"/>
  <c r="BZ59" i="4"/>
  <c r="BZ86" i="4"/>
  <c r="BZ50" i="4"/>
  <c r="AZ50" i="4"/>
  <c r="BA165" i="1"/>
  <c r="BA135" i="1"/>
  <c r="BA128" i="1"/>
  <c r="EF87" i="1"/>
  <c r="EG87" i="1" s="1"/>
  <c r="DJ87" i="1"/>
  <c r="CW87" i="1"/>
  <c r="CT87" i="1"/>
  <c r="CM87" i="1"/>
  <c r="CC87" i="1"/>
  <c r="BU87" i="1"/>
  <c r="BO87" i="1"/>
  <c r="BI87" i="1"/>
  <c r="AZ87" i="1"/>
  <c r="AT87" i="1"/>
  <c r="AN87" i="1"/>
  <c r="AH87" i="1"/>
  <c r="Y87" i="1"/>
  <c r="S87" i="1"/>
  <c r="O87" i="1"/>
  <c r="EF94" i="1"/>
  <c r="EG94" i="1" s="1"/>
  <c r="DJ94" i="1"/>
  <c r="CW94" i="1"/>
  <c r="CT94" i="1"/>
  <c r="CM94" i="1"/>
  <c r="CC94" i="1"/>
  <c r="BU94" i="1"/>
  <c r="BO94" i="1"/>
  <c r="BI94" i="1"/>
  <c r="AZ94" i="1"/>
  <c r="AT94" i="1"/>
  <c r="AN94" i="1"/>
  <c r="AH94" i="1"/>
  <c r="Y94" i="1"/>
  <c r="S94" i="1"/>
  <c r="O94" i="1"/>
  <c r="EF80" i="1"/>
  <c r="EG80" i="1" s="1"/>
  <c r="DJ80" i="1"/>
  <c r="CW80" i="1"/>
  <c r="CT80" i="1"/>
  <c r="CM80" i="1"/>
  <c r="CC80" i="1"/>
  <c r="BU80" i="1"/>
  <c r="BO80" i="1"/>
  <c r="BI80" i="1"/>
  <c r="AZ80" i="1"/>
  <c r="AT80" i="1"/>
  <c r="AN80" i="1"/>
  <c r="AH80" i="1"/>
  <c r="Y80" i="1"/>
  <c r="S80" i="1"/>
  <c r="O80" i="1"/>
  <c r="EF61" i="1"/>
  <c r="EG61" i="1" s="1"/>
  <c r="DJ61" i="1"/>
  <c r="CW61" i="1"/>
  <c r="CT61" i="1"/>
  <c r="CM61" i="1"/>
  <c r="CC61" i="1"/>
  <c r="BU61" i="1"/>
  <c r="BO61" i="1"/>
  <c r="BI61" i="1"/>
  <c r="AZ61" i="1"/>
  <c r="AT61" i="1"/>
  <c r="AN61" i="1"/>
  <c r="AH61" i="1"/>
  <c r="Y61" i="1"/>
  <c r="S61" i="1"/>
  <c r="O61" i="1"/>
  <c r="EF54" i="1"/>
  <c r="EG54" i="1" s="1"/>
  <c r="DJ54" i="1"/>
  <c r="CW54" i="1"/>
  <c r="CT54" i="1"/>
  <c r="CM54" i="1"/>
  <c r="CC54" i="1"/>
  <c r="BU54" i="1"/>
  <c r="BO54" i="1"/>
  <c r="BI54" i="1"/>
  <c r="AZ54" i="1"/>
  <c r="AT54" i="1"/>
  <c r="AN54" i="1"/>
  <c r="AH54" i="1"/>
  <c r="Y54" i="1"/>
  <c r="S54" i="1"/>
  <c r="O54" i="1"/>
  <c r="EF45" i="1"/>
  <c r="EG45" i="1" s="1"/>
  <c r="DJ45" i="1"/>
  <c r="CW45" i="1"/>
  <c r="CT45" i="1"/>
  <c r="CM45" i="1"/>
  <c r="CC45" i="1"/>
  <c r="BU45" i="1"/>
  <c r="BO45" i="1"/>
  <c r="BI45" i="1"/>
  <c r="AZ45" i="1"/>
  <c r="AT45" i="1"/>
  <c r="AN45" i="1"/>
  <c r="AH45" i="1"/>
  <c r="Y45" i="1"/>
  <c r="S45" i="1"/>
  <c r="O45" i="1"/>
  <c r="EF24" i="1"/>
  <c r="EG24" i="1" s="1"/>
  <c r="DJ24" i="1"/>
  <c r="CW24" i="1"/>
  <c r="CT24" i="1"/>
  <c r="CM24" i="1"/>
  <c r="CC24" i="1"/>
  <c r="BU24" i="1"/>
  <c r="BO24" i="1"/>
  <c r="BI24" i="1"/>
  <c r="AZ24" i="1"/>
  <c r="AT24" i="1"/>
  <c r="AN24" i="1"/>
  <c r="AH24" i="1"/>
  <c r="Y24" i="1"/>
  <c r="S24" i="1"/>
  <c r="O24" i="1"/>
  <c r="EF17" i="1"/>
  <c r="EG17" i="1" s="1"/>
  <c r="DJ17" i="1"/>
  <c r="CW17" i="1"/>
  <c r="CT17" i="1"/>
  <c r="CM17" i="1"/>
  <c r="CC17" i="1"/>
  <c r="BU17" i="1"/>
  <c r="BO17" i="1"/>
  <c r="BI17" i="1"/>
  <c r="AZ17" i="1"/>
  <c r="AT17" i="1"/>
  <c r="AN17" i="1"/>
  <c r="AH17" i="1"/>
  <c r="Y17" i="1"/>
  <c r="S17" i="1"/>
  <c r="O17" i="1"/>
  <c r="CE171" i="1" l="1"/>
  <c r="BB171" i="1"/>
  <c r="AA171" i="1"/>
  <c r="EH171" i="1"/>
  <c r="Z17" i="1"/>
  <c r="AA17" i="1" s="1"/>
  <c r="Z24" i="1"/>
  <c r="AA24" i="1" s="1"/>
  <c r="Z45" i="1"/>
  <c r="AA45" i="1" s="1"/>
  <c r="CD17" i="1"/>
  <c r="CD24" i="1"/>
  <c r="CD45" i="1"/>
  <c r="CE45" i="1" s="1"/>
  <c r="CD54" i="1"/>
  <c r="CE54" i="1" s="1"/>
  <c r="CD61" i="1"/>
  <c r="CD80" i="1"/>
  <c r="CE80" i="1" s="1"/>
  <c r="CD94" i="1"/>
  <c r="CE94" i="1" s="1"/>
  <c r="CD87" i="1"/>
  <c r="Z54" i="1"/>
  <c r="AA54" i="1" s="1"/>
  <c r="Z61" i="1"/>
  <c r="AA61" i="1" s="1"/>
  <c r="Z80" i="1"/>
  <c r="AA80" i="1" s="1"/>
  <c r="Z94" i="1"/>
  <c r="AA94" i="1" s="1"/>
  <c r="Z87" i="1"/>
  <c r="AA87" i="1" s="1"/>
  <c r="EH87" i="1"/>
  <c r="EH45" i="1"/>
  <c r="DK45" i="1"/>
  <c r="DK54" i="1"/>
  <c r="EH24" i="1"/>
  <c r="DK94" i="1"/>
  <c r="DK61" i="1"/>
  <c r="DL61" i="1" s="1"/>
  <c r="DK80" i="1"/>
  <c r="DK87" i="1"/>
  <c r="DK17" i="1"/>
  <c r="DK24" i="1"/>
  <c r="BA80" i="1"/>
  <c r="BB80" i="1" s="1"/>
  <c r="BA61" i="1"/>
  <c r="BB61" i="1" s="1"/>
  <c r="EH16" i="1"/>
  <c r="BA94" i="1"/>
  <c r="BA17" i="1"/>
  <c r="BB17" i="1" s="1"/>
  <c r="BA87" i="1"/>
  <c r="BB87" i="1" s="1"/>
  <c r="BA45" i="1"/>
  <c r="BB45" i="1" s="1"/>
  <c r="BA54" i="1"/>
  <c r="BB54" i="1" s="1"/>
  <c r="EH80" i="1"/>
  <c r="BA24" i="1"/>
  <c r="BB24" i="1" s="1"/>
  <c r="EH17" i="1"/>
  <c r="EH61" i="1" l="1"/>
  <c r="EH94" i="1"/>
  <c r="EH54" i="1"/>
  <c r="CR108" i="4" l="1"/>
  <c r="CR106" i="4"/>
  <c r="CR105" i="4"/>
  <c r="CR104" i="4"/>
  <c r="CR103" i="4"/>
  <c r="CR101" i="4"/>
  <c r="CR92" i="4"/>
  <c r="CR91" i="4"/>
  <c r="CR89" i="4"/>
  <c r="CR88" i="4"/>
  <c r="CR87" i="4"/>
  <c r="CR85" i="4"/>
  <c r="CR84" i="4"/>
  <c r="CR82" i="4"/>
  <c r="CR79" i="4"/>
  <c r="CR76" i="4"/>
  <c r="CR75" i="4"/>
  <c r="CR74" i="4"/>
  <c r="CR73" i="4"/>
  <c r="CR71" i="4"/>
  <c r="CR66" i="4"/>
  <c r="CR81" i="4"/>
  <c r="CR72" i="4"/>
  <c r="CR67" i="4"/>
  <c r="CR62" i="4"/>
  <c r="CR61" i="4"/>
  <c r="CR60" i="4"/>
  <c r="CR58" i="4"/>
  <c r="CR57" i="4"/>
  <c r="CR56" i="4"/>
  <c r="CR55" i="4"/>
  <c r="CR53" i="4"/>
  <c r="CR52" i="4"/>
  <c r="CR51" i="4"/>
  <c r="CR48" i="4"/>
  <c r="CR47" i="4"/>
  <c r="CR46" i="4"/>
  <c r="CR43" i="4"/>
  <c r="CR42" i="4"/>
  <c r="CR41" i="4"/>
  <c r="CR39" i="4"/>
  <c r="CR37" i="4"/>
  <c r="CR36" i="4"/>
  <c r="CR35" i="4"/>
  <c r="CR34" i="4"/>
  <c r="CR33" i="4"/>
  <c r="CR32" i="4"/>
  <c r="CR31" i="4"/>
  <c r="CR29" i="4"/>
  <c r="CR27" i="4"/>
  <c r="CR26" i="4"/>
  <c r="CR24" i="4"/>
  <c r="CR22" i="4"/>
  <c r="CR20" i="4"/>
  <c r="CR19" i="4"/>
  <c r="CR18" i="4"/>
  <c r="CR15" i="4"/>
  <c r="CR11" i="4"/>
  <c r="CO108" i="4"/>
  <c r="CO106" i="4"/>
  <c r="CO105" i="4"/>
  <c r="CO104" i="4"/>
  <c r="CO103" i="4"/>
  <c r="CO101" i="4"/>
  <c r="CO92" i="4"/>
  <c r="CO91" i="4"/>
  <c r="CO89" i="4"/>
  <c r="CO88" i="4"/>
  <c r="CO87" i="4"/>
  <c r="CO85" i="4"/>
  <c r="CO84" i="4"/>
  <c r="CO82" i="4"/>
  <c r="CO79" i="4"/>
  <c r="CO76" i="4"/>
  <c r="CO75" i="4"/>
  <c r="CO74" i="4"/>
  <c r="CO73" i="4"/>
  <c r="CO71" i="4"/>
  <c r="CO66" i="4"/>
  <c r="CO81" i="4"/>
  <c r="CO72" i="4"/>
  <c r="CO67" i="4"/>
  <c r="CO62" i="4"/>
  <c r="CO61" i="4"/>
  <c r="CO60" i="4"/>
  <c r="CO58" i="4"/>
  <c r="CO57" i="4"/>
  <c r="CO56" i="4"/>
  <c r="CO55" i="4"/>
  <c r="CO53" i="4"/>
  <c r="CO52" i="4"/>
  <c r="CO51" i="4"/>
  <c r="CO48" i="4"/>
  <c r="CO47" i="4"/>
  <c r="CO46" i="4"/>
  <c r="CO43" i="4"/>
  <c r="CO42" i="4"/>
  <c r="CO41" i="4"/>
  <c r="CO39" i="4"/>
  <c r="CO37" i="4"/>
  <c r="CO36" i="4"/>
  <c r="CO35" i="4"/>
  <c r="CO34" i="4"/>
  <c r="CO33" i="4"/>
  <c r="CO32" i="4"/>
  <c r="CO31" i="4"/>
  <c r="CO29" i="4"/>
  <c r="CO27" i="4"/>
  <c r="CO26" i="4"/>
  <c r="CO24" i="4"/>
  <c r="CO22" i="4"/>
  <c r="CO20" i="4"/>
  <c r="CO19" i="4"/>
  <c r="CO18" i="4"/>
  <c r="CO15" i="4"/>
  <c r="CO11" i="4"/>
  <c r="DD108" i="4"/>
  <c r="DD106" i="4"/>
  <c r="CH106" i="4"/>
  <c r="DD105" i="4"/>
  <c r="CH105" i="4"/>
  <c r="DD104" i="4"/>
  <c r="CH104" i="4"/>
  <c r="DD103" i="4"/>
  <c r="CH103" i="4"/>
  <c r="DD101" i="4"/>
  <c r="CH101" i="4"/>
  <c r="DD92" i="4"/>
  <c r="CH92" i="4"/>
  <c r="DD91" i="4"/>
  <c r="CH91" i="4"/>
  <c r="DD89" i="4"/>
  <c r="CH89" i="4"/>
  <c r="DD88" i="4"/>
  <c r="CH88" i="4"/>
  <c r="DD87" i="4"/>
  <c r="CH87" i="4"/>
  <c r="DD85" i="4"/>
  <c r="CH85" i="4"/>
  <c r="DD84" i="4"/>
  <c r="CH84" i="4"/>
  <c r="DD82" i="4"/>
  <c r="CH82" i="4"/>
  <c r="DD79" i="4"/>
  <c r="CH79" i="4"/>
  <c r="DD76" i="4"/>
  <c r="CH76" i="4"/>
  <c r="DD75" i="4"/>
  <c r="CH75" i="4"/>
  <c r="DD74" i="4"/>
  <c r="CH74" i="4"/>
  <c r="DD73" i="4"/>
  <c r="CH73" i="4"/>
  <c r="DD71" i="4"/>
  <c r="CH71" i="4"/>
  <c r="DD66" i="4"/>
  <c r="CH66" i="4"/>
  <c r="DD81" i="4"/>
  <c r="CH81" i="4"/>
  <c r="DD72" i="4"/>
  <c r="CH72" i="4"/>
  <c r="DD67" i="4"/>
  <c r="CH67" i="4"/>
  <c r="DD62" i="4"/>
  <c r="CH62" i="4"/>
  <c r="DD61" i="4"/>
  <c r="CH61" i="4"/>
  <c r="DD60" i="4"/>
  <c r="CH60" i="4"/>
  <c r="DD58" i="4"/>
  <c r="CH58" i="4"/>
  <c r="DD57" i="4"/>
  <c r="CH57" i="4"/>
  <c r="DD56" i="4"/>
  <c r="CH56" i="4"/>
  <c r="DD55" i="4"/>
  <c r="CH55" i="4"/>
  <c r="DD53" i="4"/>
  <c r="CH53" i="4"/>
  <c r="DD52" i="4"/>
  <c r="CH52" i="4"/>
  <c r="DD51" i="4"/>
  <c r="CH51" i="4"/>
  <c r="DD48" i="4"/>
  <c r="CH48" i="4"/>
  <c r="DD47" i="4"/>
  <c r="CH47" i="4"/>
  <c r="DD46" i="4"/>
  <c r="CH46" i="4"/>
  <c r="DD43" i="4"/>
  <c r="CH43" i="4"/>
  <c r="DD42" i="4"/>
  <c r="CH42" i="4"/>
  <c r="DD41" i="4"/>
  <c r="CH41" i="4"/>
  <c r="DD39" i="4"/>
  <c r="CH39" i="4"/>
  <c r="DD37" i="4"/>
  <c r="CH37" i="4"/>
  <c r="DD36" i="4"/>
  <c r="CH36" i="4"/>
  <c r="DD35" i="4"/>
  <c r="CH35" i="4"/>
  <c r="DD34" i="4"/>
  <c r="CH34" i="4"/>
  <c r="DD33" i="4"/>
  <c r="CH33" i="4"/>
  <c r="DD32" i="4"/>
  <c r="CH32" i="4"/>
  <c r="DD31" i="4"/>
  <c r="CH31" i="4"/>
  <c r="DD29" i="4"/>
  <c r="CH29" i="4"/>
  <c r="DD27" i="4"/>
  <c r="CH27" i="4"/>
  <c r="DD26" i="4"/>
  <c r="CH26" i="4"/>
  <c r="DD24" i="4"/>
  <c r="CH24" i="4"/>
  <c r="DD22" i="4"/>
  <c r="CH22" i="4"/>
  <c r="DD20" i="4"/>
  <c r="CH20" i="4"/>
  <c r="DD19" i="4"/>
  <c r="CH19" i="4"/>
  <c r="DD18" i="4"/>
  <c r="CH18" i="4"/>
  <c r="DD15" i="4"/>
  <c r="CH15" i="4"/>
  <c r="DD11" i="4"/>
  <c r="CH11" i="4"/>
  <c r="DJ206" i="1"/>
  <c r="DJ204" i="1"/>
  <c r="DJ196" i="1"/>
  <c r="DJ195" i="1"/>
  <c r="DJ194" i="1"/>
  <c r="DJ193" i="1"/>
  <c r="DJ192" i="1"/>
  <c r="DJ190" i="1"/>
  <c r="DJ188" i="1"/>
  <c r="DJ185" i="1"/>
  <c r="DJ182" i="1"/>
  <c r="DJ181" i="1"/>
  <c r="DJ180" i="1"/>
  <c r="DJ179" i="1"/>
  <c r="DJ177" i="1"/>
  <c r="DJ187" i="1"/>
  <c r="DJ178" i="1"/>
  <c r="DJ173" i="1"/>
  <c r="DJ167" i="1"/>
  <c r="DJ166" i="1"/>
  <c r="DJ164" i="1"/>
  <c r="DJ163" i="1"/>
  <c r="DJ162" i="1"/>
  <c r="DJ161" i="1"/>
  <c r="DJ159" i="1"/>
  <c r="DJ158" i="1"/>
  <c r="DJ157" i="1"/>
  <c r="DJ154" i="1"/>
  <c r="DJ153" i="1"/>
  <c r="DJ150" i="1"/>
  <c r="DJ149" i="1"/>
  <c r="DJ147" i="1"/>
  <c r="DJ145" i="1"/>
  <c r="DJ144" i="1"/>
  <c r="DJ143" i="1"/>
  <c r="DJ142" i="1"/>
  <c r="DJ141" i="1"/>
  <c r="DJ140" i="1"/>
  <c r="DJ139" i="1"/>
  <c r="DJ137" i="1"/>
  <c r="DJ136" i="1"/>
  <c r="DJ134" i="1"/>
  <c r="DJ132" i="1"/>
  <c r="DJ130" i="1"/>
  <c r="DJ129" i="1"/>
  <c r="DJ126" i="1"/>
  <c r="DJ122" i="1"/>
  <c r="DJ95" i="1"/>
  <c r="DJ93" i="1"/>
  <c r="DJ85" i="1"/>
  <c r="DJ84" i="1"/>
  <c r="DJ83" i="1"/>
  <c r="DJ82" i="1"/>
  <c r="DJ81" i="1"/>
  <c r="DJ79" i="1"/>
  <c r="DJ77" i="1"/>
  <c r="DJ74" i="1"/>
  <c r="DJ71" i="1"/>
  <c r="DJ70" i="1"/>
  <c r="DJ69" i="1"/>
  <c r="DJ68" i="1"/>
  <c r="DJ66" i="1"/>
  <c r="DJ60" i="1"/>
  <c r="DJ76" i="1"/>
  <c r="DJ67" i="1"/>
  <c r="DJ62" i="1"/>
  <c r="DJ56" i="1"/>
  <c r="DJ55" i="1"/>
  <c r="DJ53" i="1"/>
  <c r="DJ52" i="1"/>
  <c r="DJ51" i="1"/>
  <c r="DJ50" i="1"/>
  <c r="DJ48" i="1"/>
  <c r="DJ47" i="1"/>
  <c r="DJ46" i="1"/>
  <c r="DJ43" i="1"/>
  <c r="DJ42" i="1"/>
  <c r="DJ39" i="1"/>
  <c r="DJ38" i="1"/>
  <c r="DJ36" i="1"/>
  <c r="DJ34" i="1"/>
  <c r="DJ33" i="1"/>
  <c r="DJ32" i="1"/>
  <c r="DJ31" i="1"/>
  <c r="DJ30" i="1"/>
  <c r="DJ29" i="1"/>
  <c r="DJ28" i="1"/>
  <c r="DJ26" i="1"/>
  <c r="DJ25" i="1"/>
  <c r="DJ23" i="1"/>
  <c r="DJ21" i="1"/>
  <c r="DJ19" i="1"/>
  <c r="DJ18" i="1"/>
  <c r="DJ15" i="1"/>
  <c r="DJ11" i="1"/>
  <c r="CW182" i="1"/>
  <c r="CW181" i="1"/>
  <c r="CW180" i="1"/>
  <c r="CW179" i="1"/>
  <c r="CW177" i="1"/>
  <c r="CW178" i="1"/>
  <c r="CW173" i="1"/>
  <c r="CW167" i="1"/>
  <c r="CW166" i="1"/>
  <c r="CW164" i="1"/>
  <c r="CW163" i="1"/>
  <c r="CW162" i="1"/>
  <c r="CW161" i="1"/>
  <c r="CW159" i="1"/>
  <c r="CW158" i="1"/>
  <c r="CW157" i="1"/>
  <c r="CW154" i="1"/>
  <c r="CW153" i="1"/>
  <c r="CW150" i="1"/>
  <c r="CW149" i="1"/>
  <c r="CW147" i="1"/>
  <c r="CW145" i="1"/>
  <c r="CW144" i="1"/>
  <c r="CW143" i="1"/>
  <c r="CW142" i="1"/>
  <c r="CW141" i="1"/>
  <c r="CW140" i="1"/>
  <c r="CW139" i="1"/>
  <c r="CW137" i="1"/>
  <c r="CW136" i="1"/>
  <c r="CW134" i="1"/>
  <c r="CW132" i="1"/>
  <c r="CW130" i="1"/>
  <c r="CW129" i="1"/>
  <c r="CW126" i="1"/>
  <c r="CW122" i="1"/>
  <c r="CW95" i="1"/>
  <c r="CW93" i="1"/>
  <c r="CW85" i="1"/>
  <c r="CW84" i="1"/>
  <c r="CW83" i="1"/>
  <c r="CW82" i="1"/>
  <c r="CW81" i="1"/>
  <c r="CW79" i="1"/>
  <c r="CW77" i="1"/>
  <c r="CW74" i="1"/>
  <c r="CW71" i="1"/>
  <c r="CW70" i="1"/>
  <c r="CW69" i="1"/>
  <c r="CW68" i="1"/>
  <c r="CW66" i="1"/>
  <c r="CW60" i="1"/>
  <c r="CW76" i="1"/>
  <c r="CW67" i="1"/>
  <c r="CW62" i="1"/>
  <c r="CW56" i="1"/>
  <c r="CW55" i="1"/>
  <c r="CW53" i="1"/>
  <c r="CW52" i="1"/>
  <c r="CW51" i="1"/>
  <c r="CW50" i="1"/>
  <c r="CW48" i="1"/>
  <c r="CW47" i="1"/>
  <c r="CW46" i="1"/>
  <c r="CW43" i="1"/>
  <c r="CW42" i="1"/>
  <c r="CW39" i="1"/>
  <c r="CW38" i="1"/>
  <c r="CW36" i="1"/>
  <c r="CW34" i="1"/>
  <c r="CW33" i="1"/>
  <c r="CW32" i="1"/>
  <c r="CW31" i="1"/>
  <c r="CW30" i="1"/>
  <c r="CW29" i="1"/>
  <c r="CW28" i="1"/>
  <c r="CW26" i="1"/>
  <c r="CW25" i="1"/>
  <c r="CW23" i="1"/>
  <c r="CW21" i="1"/>
  <c r="CW19" i="1"/>
  <c r="CW18" i="1"/>
  <c r="CW15" i="1"/>
  <c r="CW11" i="1"/>
  <c r="CT206" i="1"/>
  <c r="CT204" i="1"/>
  <c r="CT196" i="1"/>
  <c r="CT195" i="1"/>
  <c r="CT194" i="1"/>
  <c r="CT193" i="1"/>
  <c r="CT192" i="1"/>
  <c r="CT190" i="1"/>
  <c r="CT188" i="1"/>
  <c r="CT185" i="1"/>
  <c r="CT182" i="1"/>
  <c r="CT181" i="1"/>
  <c r="CT180" i="1"/>
  <c r="CT179" i="1"/>
  <c r="CT177" i="1"/>
  <c r="CT187" i="1"/>
  <c r="CT178" i="1"/>
  <c r="CT173" i="1"/>
  <c r="CT167" i="1"/>
  <c r="CT166" i="1"/>
  <c r="CT164" i="1"/>
  <c r="CT163" i="1"/>
  <c r="CT162" i="1"/>
  <c r="CT161" i="1"/>
  <c r="CT159" i="1"/>
  <c r="CT158" i="1"/>
  <c r="CT157" i="1"/>
  <c r="CT154" i="1"/>
  <c r="CT153" i="1"/>
  <c r="CT150" i="1"/>
  <c r="CT149" i="1"/>
  <c r="CT147" i="1"/>
  <c r="CT145" i="1"/>
  <c r="CT144" i="1"/>
  <c r="CT143" i="1"/>
  <c r="CT142" i="1"/>
  <c r="CT141" i="1"/>
  <c r="CT140" i="1"/>
  <c r="CT139" i="1"/>
  <c r="CT137" i="1"/>
  <c r="CT136" i="1"/>
  <c r="CT134" i="1"/>
  <c r="CT132" i="1"/>
  <c r="CT130" i="1"/>
  <c r="CT129" i="1"/>
  <c r="CT126" i="1"/>
  <c r="CT122" i="1"/>
  <c r="CT95" i="1"/>
  <c r="CT93" i="1"/>
  <c r="CT85" i="1"/>
  <c r="CT84" i="1"/>
  <c r="CT83" i="1"/>
  <c r="CT82" i="1"/>
  <c r="CT81" i="1"/>
  <c r="CT79" i="1"/>
  <c r="CT77" i="1"/>
  <c r="CT74" i="1"/>
  <c r="CT71" i="1"/>
  <c r="CT70" i="1"/>
  <c r="CT69" i="1"/>
  <c r="CT68" i="1"/>
  <c r="CT66" i="1"/>
  <c r="CT60" i="1"/>
  <c r="CT76" i="1"/>
  <c r="CT67" i="1"/>
  <c r="CT62" i="1"/>
  <c r="CT56" i="1"/>
  <c r="CT55" i="1"/>
  <c r="CT53" i="1"/>
  <c r="CT52" i="1"/>
  <c r="CT51" i="1"/>
  <c r="CT50" i="1"/>
  <c r="CT48" i="1"/>
  <c r="CT47" i="1"/>
  <c r="CT46" i="1"/>
  <c r="CT43" i="1"/>
  <c r="CT42" i="1"/>
  <c r="CT39" i="1"/>
  <c r="CT38" i="1"/>
  <c r="CT36" i="1"/>
  <c r="CT34" i="1"/>
  <c r="CT33" i="1"/>
  <c r="CT32" i="1"/>
  <c r="CT31" i="1"/>
  <c r="CT30" i="1"/>
  <c r="CT29" i="1"/>
  <c r="CT28" i="1"/>
  <c r="CT26" i="1"/>
  <c r="CT25" i="1"/>
  <c r="CT23" i="1"/>
  <c r="CT21" i="1"/>
  <c r="CT19" i="1"/>
  <c r="CT18" i="1"/>
  <c r="CT15" i="1"/>
  <c r="CT11" i="1"/>
  <c r="CS57" i="1"/>
  <c r="CM206" i="1"/>
  <c r="CM204" i="1"/>
  <c r="DK204" i="1" s="1"/>
  <c r="CM196" i="1"/>
  <c r="DK196" i="1" s="1"/>
  <c r="CM195" i="1"/>
  <c r="DK195" i="1" s="1"/>
  <c r="CM194" i="1"/>
  <c r="DK194" i="1" s="1"/>
  <c r="CM193" i="1"/>
  <c r="DK193" i="1" s="1"/>
  <c r="CM192" i="1"/>
  <c r="CM190" i="1"/>
  <c r="DK190" i="1" s="1"/>
  <c r="CM188" i="1"/>
  <c r="CM185" i="1"/>
  <c r="DK185" i="1" s="1"/>
  <c r="CM182" i="1"/>
  <c r="DK182" i="1" s="1"/>
  <c r="CM181" i="1"/>
  <c r="CM180" i="1"/>
  <c r="DK180" i="1" s="1"/>
  <c r="CM179" i="1"/>
  <c r="DK179" i="1" s="1"/>
  <c r="CM177" i="1"/>
  <c r="CM187" i="1"/>
  <c r="DK187" i="1" s="1"/>
  <c r="CM178" i="1"/>
  <c r="CM173" i="1"/>
  <c r="DK173" i="1" s="1"/>
  <c r="DI168" i="1"/>
  <c r="DH168" i="1"/>
  <c r="DG168" i="1"/>
  <c r="DF168" i="1"/>
  <c r="DE168" i="1"/>
  <c r="CV168" i="1"/>
  <c r="CU168" i="1"/>
  <c r="CL168" i="1"/>
  <c r="CK168" i="1"/>
  <c r="CJ168" i="1"/>
  <c r="CI168" i="1"/>
  <c r="CH168" i="1"/>
  <c r="CG168" i="1"/>
  <c r="CM167" i="1"/>
  <c r="CM166" i="1"/>
  <c r="CM164" i="1"/>
  <c r="CM163" i="1"/>
  <c r="CM162" i="1"/>
  <c r="CM161" i="1"/>
  <c r="CM159" i="1"/>
  <c r="CM158" i="1"/>
  <c r="CM157" i="1"/>
  <c r="CM154" i="1"/>
  <c r="CM153" i="1"/>
  <c r="CM150" i="1"/>
  <c r="CM149" i="1"/>
  <c r="CM147" i="1"/>
  <c r="CM145" i="1"/>
  <c r="CM144" i="1"/>
  <c r="CM143" i="1"/>
  <c r="CM142" i="1"/>
  <c r="CM141" i="1"/>
  <c r="CM140" i="1"/>
  <c r="CM139" i="1"/>
  <c r="CM137" i="1"/>
  <c r="CM136" i="1"/>
  <c r="CM134" i="1"/>
  <c r="CM132" i="1"/>
  <c r="CM130" i="1"/>
  <c r="CM129" i="1"/>
  <c r="CM126" i="1"/>
  <c r="CM122" i="1"/>
  <c r="CM95" i="1"/>
  <c r="CM93" i="1"/>
  <c r="CM85" i="1"/>
  <c r="CM84" i="1"/>
  <c r="CM83" i="1"/>
  <c r="CM82" i="1"/>
  <c r="CM81" i="1"/>
  <c r="CM79" i="1"/>
  <c r="CM77" i="1"/>
  <c r="CM74" i="1"/>
  <c r="CM71" i="1"/>
  <c r="CM70" i="1"/>
  <c r="CM69" i="1"/>
  <c r="CM68" i="1"/>
  <c r="CM66" i="1"/>
  <c r="CM60" i="1"/>
  <c r="CM76" i="1"/>
  <c r="CM67" i="1"/>
  <c r="CM62" i="1"/>
  <c r="DI57" i="1"/>
  <c r="DH57" i="1"/>
  <c r="DG57" i="1"/>
  <c r="DF57" i="1"/>
  <c r="DE57" i="1"/>
  <c r="CV57" i="1"/>
  <c r="CU57" i="1"/>
  <c r="CR57" i="1"/>
  <c r="CQ57" i="1"/>
  <c r="CP57" i="1"/>
  <c r="CO57" i="1"/>
  <c r="CN57" i="1"/>
  <c r="CL57" i="1"/>
  <c r="CK57" i="1"/>
  <c r="CJ57" i="1"/>
  <c r="CI57" i="1"/>
  <c r="CH57" i="1"/>
  <c r="CG57" i="1"/>
  <c r="CM56" i="1"/>
  <c r="CM55" i="1"/>
  <c r="CM53" i="1"/>
  <c r="CM52" i="1"/>
  <c r="CM51" i="1"/>
  <c r="CM50" i="1"/>
  <c r="CM48" i="1"/>
  <c r="CM47" i="1"/>
  <c r="CM46" i="1"/>
  <c r="CM43" i="1"/>
  <c r="CM42" i="1"/>
  <c r="CM39" i="1"/>
  <c r="CM38" i="1"/>
  <c r="CM36" i="1"/>
  <c r="CM34" i="1"/>
  <c r="CM33" i="1"/>
  <c r="CM32" i="1"/>
  <c r="CM31" i="1"/>
  <c r="CM30" i="1"/>
  <c r="CM29" i="1"/>
  <c r="CM28" i="1"/>
  <c r="CM26" i="1"/>
  <c r="CM25" i="1"/>
  <c r="CM23" i="1"/>
  <c r="CM21" i="1"/>
  <c r="CM19" i="1"/>
  <c r="CM18" i="1"/>
  <c r="CM15" i="1"/>
  <c r="CM11" i="1"/>
  <c r="CW207" i="1" l="1"/>
  <c r="DK178" i="1"/>
  <c r="DK188" i="1"/>
  <c r="DK206" i="1"/>
  <c r="DK181" i="1"/>
  <c r="DL181" i="1" s="1"/>
  <c r="DK177" i="1"/>
  <c r="DK192" i="1"/>
  <c r="DE31" i="4"/>
  <c r="DE41" i="4"/>
  <c r="DE53" i="4"/>
  <c r="DE67" i="4"/>
  <c r="DE76" i="4"/>
  <c r="DE91" i="4"/>
  <c r="DE18" i="4"/>
  <c r="CM207" i="1"/>
  <c r="CT207" i="1"/>
  <c r="DJ207" i="1"/>
  <c r="CM96" i="1"/>
  <c r="CT96" i="1"/>
  <c r="CW96" i="1"/>
  <c r="DJ96" i="1"/>
  <c r="DE24" i="4"/>
  <c r="DE58" i="4"/>
  <c r="DE71" i="4"/>
  <c r="DE85" i="4"/>
  <c r="DE103" i="4"/>
  <c r="DE72" i="4"/>
  <c r="DE92" i="4"/>
  <c r="DE35" i="4"/>
  <c r="DE32" i="4"/>
  <c r="DE42" i="4"/>
  <c r="DE79" i="4"/>
  <c r="DE11" i="4"/>
  <c r="DE27" i="4"/>
  <c r="DE37" i="4"/>
  <c r="DE51" i="4"/>
  <c r="DE61" i="4"/>
  <c r="DE74" i="4"/>
  <c r="DE88" i="4"/>
  <c r="DE47" i="4"/>
  <c r="DE55" i="4"/>
  <c r="DE19" i="4"/>
  <c r="DE15" i="4"/>
  <c r="DE22" i="4"/>
  <c r="DE29" i="4"/>
  <c r="DE34" i="4"/>
  <c r="DE39" i="4"/>
  <c r="DE46" i="4"/>
  <c r="DE52" i="4"/>
  <c r="DE57" i="4"/>
  <c r="DE62" i="4"/>
  <c r="DE48" i="4"/>
  <c r="DE73" i="4"/>
  <c r="DE87" i="4"/>
  <c r="DE104" i="4"/>
  <c r="DE36" i="4"/>
  <c r="DE60" i="4"/>
  <c r="DE26" i="4"/>
  <c r="DE33" i="4"/>
  <c r="DE43" i="4"/>
  <c r="DE56" i="4"/>
  <c r="DE81" i="4"/>
  <c r="DE82" i="4"/>
  <c r="DE105" i="4"/>
  <c r="DE20" i="4"/>
  <c r="DE66" i="4"/>
  <c r="DE75" i="4"/>
  <c r="DE84" i="4"/>
  <c r="DE89" i="4"/>
  <c r="DE101" i="4"/>
  <c r="DE106" i="4"/>
  <c r="DK39" i="1"/>
  <c r="DK52" i="1"/>
  <c r="DK29" i="1"/>
  <c r="DK15" i="1"/>
  <c r="DK11" i="1"/>
  <c r="DK28" i="1"/>
  <c r="DK38" i="1"/>
  <c r="DK51" i="1"/>
  <c r="DK18" i="1"/>
  <c r="DK30" i="1"/>
  <c r="DK42" i="1"/>
  <c r="DK19" i="1"/>
  <c r="DK31" i="1"/>
  <c r="DK43" i="1"/>
  <c r="DL43" i="1" s="1"/>
  <c r="DK55" i="1"/>
  <c r="DK53" i="1"/>
  <c r="DK76" i="1"/>
  <c r="DK136" i="1"/>
  <c r="DK145" i="1"/>
  <c r="DL145" i="1" s="1"/>
  <c r="DK159" i="1"/>
  <c r="DK122" i="1"/>
  <c r="DK139" i="1"/>
  <c r="DK149" i="1"/>
  <c r="DK162" i="1"/>
  <c r="DL179" i="1"/>
  <c r="DK130" i="1"/>
  <c r="DK142" i="1"/>
  <c r="DK154" i="1"/>
  <c r="DL154" i="1" s="1"/>
  <c r="DK166" i="1"/>
  <c r="DK147" i="1"/>
  <c r="DK161" i="1"/>
  <c r="DK60" i="1"/>
  <c r="DK79" i="1"/>
  <c r="DL79" i="1" s="1"/>
  <c r="DK95" i="1"/>
  <c r="DK66" i="1"/>
  <c r="DL66" i="1" s="1"/>
  <c r="DK81" i="1"/>
  <c r="DL81" i="1" s="1"/>
  <c r="DK134" i="1"/>
  <c r="DK144" i="1"/>
  <c r="DK158" i="1"/>
  <c r="DK93" i="1"/>
  <c r="DK137" i="1"/>
  <c r="DK77" i="1"/>
  <c r="DL77" i="1" s="1"/>
  <c r="DK33" i="1"/>
  <c r="DK47" i="1"/>
  <c r="DK26" i="1"/>
  <c r="DK36" i="1"/>
  <c r="DK50" i="1"/>
  <c r="DK68" i="1"/>
  <c r="DL68" i="1" s="1"/>
  <c r="DK82" i="1"/>
  <c r="DL82" i="1" s="1"/>
  <c r="DK126" i="1"/>
  <c r="DK140" i="1"/>
  <c r="DK150" i="1"/>
  <c r="DK163" i="1"/>
  <c r="DK23" i="1"/>
  <c r="DK21" i="1"/>
  <c r="DK69" i="1"/>
  <c r="DL69" i="1" s="1"/>
  <c r="DK83" i="1"/>
  <c r="DK56" i="1"/>
  <c r="DK70" i="1"/>
  <c r="DL70" i="1" s="1"/>
  <c r="DK84" i="1"/>
  <c r="DL84" i="1" s="1"/>
  <c r="DL180" i="1"/>
  <c r="DK46" i="1"/>
  <c r="DK32" i="1"/>
  <c r="DK129" i="1"/>
  <c r="DK141" i="1"/>
  <c r="DK153" i="1"/>
  <c r="DK164" i="1"/>
  <c r="DK67" i="1"/>
  <c r="DK132" i="1"/>
  <c r="DK143" i="1"/>
  <c r="DK157" i="1"/>
  <c r="DK167" i="1"/>
  <c r="DK25" i="1"/>
  <c r="DK34" i="1"/>
  <c r="DK48" i="1"/>
  <c r="DK71" i="1"/>
  <c r="DK85" i="1"/>
  <c r="DL85" i="1" s="1"/>
  <c r="DK74" i="1"/>
  <c r="DL74" i="1" s="1"/>
  <c r="DK62" i="1"/>
  <c r="CH108" i="4"/>
  <c r="DE108" i="4" s="1"/>
  <c r="CP98" i="1"/>
  <c r="DE98" i="1"/>
  <c r="DE105" i="1" s="1"/>
  <c r="CO213" i="1"/>
  <c r="DG98" i="1"/>
  <c r="DG105" i="1" s="1"/>
  <c r="CR98" i="1"/>
  <c r="CL213" i="1"/>
  <c r="CN213" i="1"/>
  <c r="CH98" i="1"/>
  <c r="CG98" i="1"/>
  <c r="CQ98" i="1"/>
  <c r="DF98" i="1"/>
  <c r="DF105" i="1" s="1"/>
  <c r="CI213" i="1"/>
  <c r="CR213" i="1"/>
  <c r="DG213" i="1"/>
  <c r="CU98" i="1"/>
  <c r="DH98" i="1"/>
  <c r="DH105" i="1" s="1"/>
  <c r="CJ213" i="1"/>
  <c r="CS213" i="1"/>
  <c r="CK213" i="1"/>
  <c r="CV213" i="1"/>
  <c r="DI213" i="1"/>
  <c r="CJ98" i="1"/>
  <c r="CV98" i="1"/>
  <c r="DI98" i="1"/>
  <c r="DI105" i="1" s="1"/>
  <c r="CP213" i="1"/>
  <c r="CH213" i="1"/>
  <c r="CQ213" i="1"/>
  <c r="DF213" i="1"/>
  <c r="CO98" i="1"/>
  <c r="DE213" i="1"/>
  <c r="CG213" i="1"/>
  <c r="CI98" i="1"/>
  <c r="CM57" i="1"/>
  <c r="CN98" i="1"/>
  <c r="CK98" i="1"/>
  <c r="CU213" i="1"/>
  <c r="DH213" i="1"/>
  <c r="CM168" i="1"/>
  <c r="CW57" i="1"/>
  <c r="CT57" i="1"/>
  <c r="CT168" i="1"/>
  <c r="CW168" i="1"/>
  <c r="DJ57" i="1"/>
  <c r="CL98" i="1"/>
  <c r="DJ168" i="1"/>
  <c r="CS98" i="1"/>
  <c r="DL192" i="1" l="1"/>
  <c r="DL187" i="1"/>
  <c r="DL196" i="1"/>
  <c r="DL193" i="1"/>
  <c r="DL195" i="1"/>
  <c r="DK207" i="1"/>
  <c r="DK96" i="1"/>
  <c r="CR108" i="1"/>
  <c r="DE107" i="1"/>
  <c r="DE108" i="1" s="1"/>
  <c r="DF107" i="1"/>
  <c r="DF108" i="1" s="1"/>
  <c r="CL108" i="1"/>
  <c r="DH107" i="1"/>
  <c r="DH108" i="1" s="1"/>
  <c r="CQ108" i="1"/>
  <c r="DG107" i="1"/>
  <c r="DG108" i="1" s="1"/>
  <c r="DJ105" i="1"/>
  <c r="CS108" i="1"/>
  <c r="CP108" i="1"/>
  <c r="DI107" i="1"/>
  <c r="DI108" i="1" s="1"/>
  <c r="CM213" i="1"/>
  <c r="DJ213" i="1"/>
  <c r="CT213" i="1"/>
  <c r="CK107" i="1"/>
  <c r="CK108" i="1" s="1"/>
  <c r="CM98" i="1"/>
  <c r="CT98" i="1"/>
  <c r="DJ98" i="1"/>
  <c r="CW98" i="1"/>
  <c r="CW213" i="1"/>
  <c r="CV107" i="1"/>
  <c r="CV108" i="1" s="1"/>
  <c r="CJ107" i="1"/>
  <c r="CJ108" i="1" s="1"/>
  <c r="CI107" i="1"/>
  <c r="CI108" i="1" s="1"/>
  <c r="CU107" i="1"/>
  <c r="CU108" i="1" s="1"/>
  <c r="CH107" i="1"/>
  <c r="CH108" i="1" s="1"/>
  <c r="CN107" i="1"/>
  <c r="CN108" i="1" s="1"/>
  <c r="CG107" i="1"/>
  <c r="CG108" i="1" s="1"/>
  <c r="CO107" i="1"/>
  <c r="CO108" i="1" s="1"/>
  <c r="DK57" i="1"/>
  <c r="DK168" i="1"/>
  <c r="DJ107" i="1" l="1"/>
  <c r="DJ108" i="1" s="1"/>
  <c r="CT107" i="1"/>
  <c r="CT108" i="1" s="1"/>
  <c r="CM107" i="1"/>
  <c r="CM108" i="1" s="1"/>
  <c r="CW107" i="1"/>
  <c r="CW108" i="1" s="1"/>
  <c r="DK98" i="1"/>
  <c r="DL78" i="1" l="1"/>
  <c r="DL63" i="1"/>
  <c r="DL73" i="1"/>
  <c r="DL35" i="1"/>
  <c r="DL44" i="1"/>
  <c r="DL24" i="1"/>
  <c r="DL76" i="1"/>
  <c r="DL65" i="1"/>
  <c r="DL90" i="1"/>
  <c r="DL89" i="1"/>
  <c r="DL75" i="1"/>
  <c r="DL72" i="1"/>
  <c r="DL88" i="1"/>
  <c r="DL95" i="1"/>
  <c r="DL13" i="1"/>
  <c r="DL12" i="1"/>
  <c r="DL22" i="1"/>
  <c r="DL49" i="1"/>
  <c r="DK105" i="1"/>
  <c r="DL41" i="1"/>
  <c r="DL94" i="1"/>
  <c r="DL60" i="1"/>
  <c r="DL93" i="1"/>
  <c r="DL83" i="1"/>
  <c r="DL71" i="1"/>
  <c r="DL91" i="1"/>
  <c r="DL64" i="1"/>
  <c r="DL98" i="1"/>
  <c r="DL67" i="1"/>
  <c r="DL80" i="1"/>
  <c r="DL96" i="1"/>
  <c r="DL92" i="1"/>
  <c r="DL62" i="1"/>
  <c r="DL87" i="1"/>
  <c r="DL86" i="1"/>
  <c r="DL27" i="1"/>
  <c r="DL40" i="1"/>
  <c r="DL14" i="1"/>
  <c r="DL20" i="1"/>
  <c r="DL16" i="1"/>
  <c r="DL54" i="1"/>
  <c r="DL17" i="1"/>
  <c r="DL45" i="1"/>
  <c r="DL32" i="1"/>
  <c r="DL11" i="1"/>
  <c r="DL21" i="1"/>
  <c r="DL51" i="1"/>
  <c r="DL31" i="1"/>
  <c r="DL46" i="1"/>
  <c r="DL26" i="1"/>
  <c r="DL33" i="1"/>
  <c r="DL29" i="1"/>
  <c r="DL30" i="1"/>
  <c r="DL52" i="1"/>
  <c r="DL38" i="1"/>
  <c r="DL25" i="1"/>
  <c r="DL18" i="1"/>
  <c r="DL55" i="1"/>
  <c r="DL48" i="1"/>
  <c r="DL23" i="1"/>
  <c r="DL39" i="1"/>
  <c r="DL42" i="1"/>
  <c r="DL19" i="1"/>
  <c r="DL36" i="1"/>
  <c r="DL34" i="1"/>
  <c r="DL47" i="1"/>
  <c r="DL28" i="1"/>
  <c r="DL50" i="1"/>
  <c r="DL15" i="1"/>
  <c r="DL53" i="1"/>
  <c r="DL56" i="1"/>
  <c r="DL57" i="1"/>
  <c r="DK213" i="1"/>
  <c r="DL174" i="1" s="1"/>
  <c r="DL155" i="1" l="1"/>
  <c r="DL146" i="1"/>
  <c r="DL135" i="1"/>
  <c r="DL176" i="1"/>
  <c r="DL186" i="1"/>
  <c r="DL175" i="1"/>
  <c r="DL190" i="1"/>
  <c r="DL160" i="1"/>
  <c r="DL123" i="1"/>
  <c r="DL124" i="1"/>
  <c r="DL125" i="1"/>
  <c r="DL177" i="1"/>
  <c r="DL185" i="1"/>
  <c r="DL159" i="1"/>
  <c r="DL172" i="1"/>
  <c r="DL206" i="1"/>
  <c r="DL188" i="1"/>
  <c r="DK107" i="1"/>
  <c r="DK108" i="1" s="1"/>
  <c r="DL152" i="1"/>
  <c r="DL205" i="1"/>
  <c r="DL183" i="1"/>
  <c r="DL171" i="1"/>
  <c r="DL173" i="1"/>
  <c r="DL204" i="1"/>
  <c r="DL194" i="1"/>
  <c r="DL182" i="1"/>
  <c r="DL213" i="1"/>
  <c r="DL191" i="1"/>
  <c r="DL203" i="1"/>
  <c r="DL178" i="1"/>
  <c r="DL198" i="1"/>
  <c r="DL138" i="1"/>
  <c r="DL151" i="1"/>
  <c r="DL128" i="1"/>
  <c r="DL127" i="1"/>
  <c r="DL165" i="1"/>
  <c r="DL156" i="1"/>
  <c r="DL126" i="1"/>
  <c r="DL142" i="1"/>
  <c r="DL136" i="1"/>
  <c r="DL140" i="1"/>
  <c r="DL132" i="1"/>
  <c r="DL162" i="1"/>
  <c r="DL167" i="1"/>
  <c r="DL122" i="1"/>
  <c r="DL149" i="1"/>
  <c r="DL129" i="1"/>
  <c r="DL137" i="1"/>
  <c r="DL153" i="1"/>
  <c r="DL141" i="1"/>
  <c r="DL143" i="1"/>
  <c r="DL147" i="1"/>
  <c r="DL163" i="1"/>
  <c r="DL150" i="1"/>
  <c r="DL157" i="1"/>
  <c r="DL166" i="1"/>
  <c r="DL144" i="1"/>
  <c r="DL134" i="1"/>
  <c r="DL164" i="1"/>
  <c r="DL161" i="1"/>
  <c r="DL130" i="1"/>
  <c r="DL139" i="1"/>
  <c r="DL158" i="1"/>
  <c r="DL168" i="1"/>
  <c r="D168" i="1"/>
  <c r="E168" i="1"/>
  <c r="F168" i="1"/>
  <c r="G168" i="1"/>
  <c r="H168" i="1"/>
  <c r="I168" i="1"/>
  <c r="J168" i="1"/>
  <c r="K168" i="1"/>
  <c r="L168" i="1"/>
  <c r="M168" i="1"/>
  <c r="N168" i="1"/>
  <c r="CC11" i="1" l="1"/>
  <c r="CC15" i="1"/>
  <c r="CC18" i="1"/>
  <c r="CC19" i="1"/>
  <c r="CC21" i="1"/>
  <c r="CC23" i="1"/>
  <c r="CC25" i="1"/>
  <c r="CC26" i="1"/>
  <c r="CC28" i="1"/>
  <c r="CC29" i="1"/>
  <c r="CC30" i="1"/>
  <c r="CC31" i="1"/>
  <c r="CC32" i="1"/>
  <c r="CC33" i="1"/>
  <c r="CC34" i="1"/>
  <c r="CC36" i="1"/>
  <c r="CC38" i="1"/>
  <c r="CC39" i="1"/>
  <c r="CC42" i="1"/>
  <c r="CC43" i="1"/>
  <c r="CC46" i="1"/>
  <c r="CC47" i="1"/>
  <c r="CC48" i="1"/>
  <c r="CC50" i="1"/>
  <c r="CC51" i="1"/>
  <c r="CC52" i="1"/>
  <c r="CC53" i="1"/>
  <c r="CC55" i="1"/>
  <c r="CC56" i="1"/>
  <c r="AC57" i="1"/>
  <c r="AD57" i="1"/>
  <c r="AE57" i="1"/>
  <c r="AF57" i="1"/>
  <c r="AG57" i="1"/>
  <c r="DY89" i="4"/>
  <c r="DZ89" i="4" s="1"/>
  <c r="BY89" i="4"/>
  <c r="BS89" i="4"/>
  <c r="BM89" i="4"/>
  <c r="BG89" i="4"/>
  <c r="AY89" i="4"/>
  <c r="AS89" i="4"/>
  <c r="AM89" i="4"/>
  <c r="AG89" i="4"/>
  <c r="Y89" i="4"/>
  <c r="S89" i="4"/>
  <c r="O89" i="4"/>
  <c r="EF194" i="1"/>
  <c r="EG194" i="1" s="1"/>
  <c r="CC194" i="1"/>
  <c r="BU194" i="1"/>
  <c r="BO194" i="1"/>
  <c r="BI194" i="1"/>
  <c r="AZ194" i="1"/>
  <c r="AT194" i="1"/>
  <c r="AN194" i="1"/>
  <c r="AH194" i="1"/>
  <c r="Y194" i="1"/>
  <c r="S194" i="1"/>
  <c r="O194" i="1"/>
  <c r="EF83" i="1"/>
  <c r="EG83" i="1" s="1"/>
  <c r="CC83" i="1"/>
  <c r="BU83" i="1"/>
  <c r="BO83" i="1"/>
  <c r="BI83" i="1"/>
  <c r="AZ83" i="1"/>
  <c r="AT83" i="1"/>
  <c r="AN83" i="1"/>
  <c r="AH83" i="1"/>
  <c r="Y83" i="1"/>
  <c r="S83" i="1"/>
  <c r="O83" i="1"/>
  <c r="DY66" i="4"/>
  <c r="DZ66" i="4" s="1"/>
  <c r="BY66" i="4"/>
  <c r="BS66" i="4"/>
  <c r="BM66" i="4"/>
  <c r="BG66" i="4"/>
  <c r="AY66" i="4"/>
  <c r="AS66" i="4"/>
  <c r="AM66" i="4"/>
  <c r="AG66" i="4"/>
  <c r="Y66" i="4"/>
  <c r="S66" i="4"/>
  <c r="O66" i="4"/>
  <c r="EF60" i="1"/>
  <c r="CC60" i="1"/>
  <c r="BU60" i="1"/>
  <c r="BO60" i="1"/>
  <c r="BI60" i="1"/>
  <c r="AZ60" i="1"/>
  <c r="AT60" i="1"/>
  <c r="AN60" i="1"/>
  <c r="AH60" i="1"/>
  <c r="Y60" i="1"/>
  <c r="S60" i="1"/>
  <c r="O60" i="1"/>
  <c r="BD168" i="1"/>
  <c r="BE168" i="1"/>
  <c r="BF168" i="1"/>
  <c r="BG168" i="1"/>
  <c r="BH168" i="1"/>
  <c r="DY37" i="4"/>
  <c r="DZ37" i="4" s="1"/>
  <c r="BY37" i="4"/>
  <c r="BS37" i="4"/>
  <c r="BM37" i="4"/>
  <c r="BG37" i="4"/>
  <c r="AY37" i="4"/>
  <c r="AS37" i="4"/>
  <c r="AM37" i="4"/>
  <c r="AG37" i="4"/>
  <c r="Y37" i="4"/>
  <c r="S37" i="4"/>
  <c r="O37" i="4"/>
  <c r="EF145" i="1"/>
  <c r="EG145" i="1" s="1"/>
  <c r="CC145" i="1"/>
  <c r="BU145" i="1"/>
  <c r="BO145" i="1"/>
  <c r="BI145" i="1"/>
  <c r="AZ145" i="1"/>
  <c r="AT145" i="1"/>
  <c r="AN145" i="1"/>
  <c r="AH145" i="1"/>
  <c r="Y145" i="1"/>
  <c r="S145" i="1"/>
  <c r="O145" i="1"/>
  <c r="EF34" i="1"/>
  <c r="EG34" i="1" s="1"/>
  <c r="BU34" i="1"/>
  <c r="BO34" i="1"/>
  <c r="BI34" i="1"/>
  <c r="AZ34" i="1"/>
  <c r="AT34" i="1"/>
  <c r="AN34" i="1"/>
  <c r="AH34" i="1"/>
  <c r="Y34" i="1"/>
  <c r="S34" i="1"/>
  <c r="O34" i="1"/>
  <c r="DY29" i="4"/>
  <c r="DZ29" i="4" s="1"/>
  <c r="BY29" i="4"/>
  <c r="BS29" i="4"/>
  <c r="BM29" i="4"/>
  <c r="BG29" i="4"/>
  <c r="AY29" i="4"/>
  <c r="AS29" i="4"/>
  <c r="AM29" i="4"/>
  <c r="AG29" i="4"/>
  <c r="Y29" i="4"/>
  <c r="S29" i="4"/>
  <c r="O29" i="4"/>
  <c r="EF28" i="1"/>
  <c r="EG28" i="1" s="1"/>
  <c r="BU28" i="1"/>
  <c r="BO28" i="1"/>
  <c r="BI28" i="1"/>
  <c r="AZ28" i="1"/>
  <c r="AT28" i="1"/>
  <c r="AN28" i="1"/>
  <c r="AH28" i="1"/>
  <c r="Y28" i="1"/>
  <c r="S28" i="1"/>
  <c r="O28" i="1"/>
  <c r="EF139" i="1"/>
  <c r="EG139" i="1" s="1"/>
  <c r="CC139" i="1"/>
  <c r="BU139" i="1"/>
  <c r="BO139" i="1"/>
  <c r="BI139" i="1"/>
  <c r="AZ139" i="1"/>
  <c r="AT139" i="1"/>
  <c r="AN139" i="1"/>
  <c r="AH139" i="1"/>
  <c r="Y139" i="1"/>
  <c r="S139" i="1"/>
  <c r="O139" i="1"/>
  <c r="DY71" i="4"/>
  <c r="DZ71" i="4" s="1"/>
  <c r="BG71" i="4"/>
  <c r="BM71" i="4"/>
  <c r="BS71" i="4"/>
  <c r="BY71" i="4"/>
  <c r="AG71" i="4"/>
  <c r="AM71" i="4"/>
  <c r="AS71" i="4"/>
  <c r="AY71" i="4"/>
  <c r="O71" i="4"/>
  <c r="S71" i="4"/>
  <c r="Y71" i="4"/>
  <c r="EF177" i="1"/>
  <c r="EG177" i="1" s="1"/>
  <c r="CC177" i="1"/>
  <c r="BU177" i="1"/>
  <c r="BO177" i="1"/>
  <c r="BI177" i="1"/>
  <c r="AZ177" i="1"/>
  <c r="AT177" i="1"/>
  <c r="AN177" i="1"/>
  <c r="AH177" i="1"/>
  <c r="Y177" i="1"/>
  <c r="S177" i="1"/>
  <c r="O177" i="1"/>
  <c r="EF66" i="1"/>
  <c r="EG66" i="1" s="1"/>
  <c r="CC66" i="1"/>
  <c r="BU66" i="1"/>
  <c r="BO66" i="1"/>
  <c r="BI66" i="1"/>
  <c r="AZ66" i="1"/>
  <c r="AT66" i="1"/>
  <c r="AN66" i="1"/>
  <c r="AH66" i="1"/>
  <c r="Y66" i="1"/>
  <c r="S66" i="1"/>
  <c r="O66" i="1"/>
  <c r="P168" i="1"/>
  <c r="Q168" i="1"/>
  <c r="R168" i="1"/>
  <c r="AC168" i="1"/>
  <c r="AD168" i="1"/>
  <c r="AE168" i="1"/>
  <c r="AF168" i="1"/>
  <c r="AG168" i="1"/>
  <c r="DY91" i="4"/>
  <c r="DZ91" i="4" s="1"/>
  <c r="BY91" i="4"/>
  <c r="BS91" i="4"/>
  <c r="BM91" i="4"/>
  <c r="BG91" i="4"/>
  <c r="AY91" i="4"/>
  <c r="AS91" i="4"/>
  <c r="AM91" i="4"/>
  <c r="AG91" i="4"/>
  <c r="Y91" i="4"/>
  <c r="S91" i="4"/>
  <c r="O91" i="4"/>
  <c r="BP168" i="1"/>
  <c r="BQ168" i="1"/>
  <c r="BR168" i="1"/>
  <c r="BS168" i="1"/>
  <c r="BT168" i="1"/>
  <c r="EF195" i="1"/>
  <c r="EG195" i="1" s="1"/>
  <c r="CC195" i="1"/>
  <c r="BU195" i="1"/>
  <c r="BO195" i="1"/>
  <c r="BI195" i="1"/>
  <c r="AZ195" i="1"/>
  <c r="AT195" i="1"/>
  <c r="AN195" i="1"/>
  <c r="AH195" i="1"/>
  <c r="Y195" i="1"/>
  <c r="S195" i="1"/>
  <c r="O195" i="1"/>
  <c r="EF84" i="1"/>
  <c r="EG84" i="1" s="1"/>
  <c r="CC84" i="1"/>
  <c r="BU84" i="1"/>
  <c r="BO84" i="1"/>
  <c r="BI84" i="1"/>
  <c r="AZ84" i="1"/>
  <c r="AT84" i="1"/>
  <c r="AN84" i="1"/>
  <c r="AH84" i="1"/>
  <c r="O84" i="1"/>
  <c r="Y84" i="1"/>
  <c r="S84" i="1"/>
  <c r="DY108" i="4"/>
  <c r="DZ108" i="4" s="1"/>
  <c r="DY106" i="4"/>
  <c r="DZ106" i="4" s="1"/>
  <c r="DY105" i="4"/>
  <c r="DZ105" i="4" s="1"/>
  <c r="DY104" i="4"/>
  <c r="DZ104" i="4" s="1"/>
  <c r="DY103" i="4"/>
  <c r="DZ103" i="4" s="1"/>
  <c r="DY101" i="4"/>
  <c r="DZ101" i="4" s="1"/>
  <c r="DY92" i="4"/>
  <c r="DZ92" i="4" s="1"/>
  <c r="DY88" i="4"/>
  <c r="DZ88" i="4" s="1"/>
  <c r="DY87" i="4"/>
  <c r="DZ87" i="4" s="1"/>
  <c r="DY85" i="4"/>
  <c r="DZ85" i="4" s="1"/>
  <c r="DY84" i="4"/>
  <c r="DZ84" i="4" s="1"/>
  <c r="DY82" i="4"/>
  <c r="DZ82" i="4" s="1"/>
  <c r="DY79" i="4"/>
  <c r="DZ79" i="4" s="1"/>
  <c r="DY76" i="4"/>
  <c r="DZ76" i="4" s="1"/>
  <c r="DY75" i="4"/>
  <c r="DZ75" i="4" s="1"/>
  <c r="DY74" i="4"/>
  <c r="DZ74" i="4" s="1"/>
  <c r="DY73" i="4"/>
  <c r="DZ73" i="4" s="1"/>
  <c r="DY81" i="4"/>
  <c r="DZ81" i="4" s="1"/>
  <c r="DY72" i="4"/>
  <c r="DZ72" i="4" s="1"/>
  <c r="DY67" i="4"/>
  <c r="DZ67" i="4" s="1"/>
  <c r="DY62" i="4"/>
  <c r="DZ62" i="4" s="1"/>
  <c r="DY61" i="4"/>
  <c r="DZ61" i="4" s="1"/>
  <c r="DY60" i="4"/>
  <c r="DZ60" i="4" s="1"/>
  <c r="DY58" i="4"/>
  <c r="DZ58" i="4" s="1"/>
  <c r="DY57" i="4"/>
  <c r="DZ57" i="4" s="1"/>
  <c r="DY56" i="4"/>
  <c r="DZ56" i="4" s="1"/>
  <c r="DY55" i="4"/>
  <c r="DZ55" i="4" s="1"/>
  <c r="DY53" i="4"/>
  <c r="DZ53" i="4" s="1"/>
  <c r="DY52" i="4"/>
  <c r="DZ52" i="4" s="1"/>
  <c r="DY51" i="4"/>
  <c r="DZ51" i="4" s="1"/>
  <c r="DY48" i="4"/>
  <c r="DZ48" i="4" s="1"/>
  <c r="DY47" i="4"/>
  <c r="DZ47" i="4" s="1"/>
  <c r="DY46" i="4"/>
  <c r="DZ46" i="4" s="1"/>
  <c r="DY43" i="4"/>
  <c r="DZ43" i="4" s="1"/>
  <c r="DY42" i="4"/>
  <c r="DZ42" i="4" s="1"/>
  <c r="DY41" i="4"/>
  <c r="DZ41" i="4" s="1"/>
  <c r="DY39" i="4"/>
  <c r="DZ39" i="4" s="1"/>
  <c r="DY36" i="4"/>
  <c r="DZ36" i="4" s="1"/>
  <c r="DY35" i="4"/>
  <c r="DZ35" i="4" s="1"/>
  <c r="DY34" i="4"/>
  <c r="DZ34" i="4" s="1"/>
  <c r="DY33" i="4"/>
  <c r="DZ33" i="4" s="1"/>
  <c r="DY32" i="4"/>
  <c r="DZ32" i="4" s="1"/>
  <c r="DY31" i="4"/>
  <c r="DZ31" i="4" s="1"/>
  <c r="DY27" i="4"/>
  <c r="DZ27" i="4" s="1"/>
  <c r="DY26" i="4"/>
  <c r="DZ26" i="4" s="1"/>
  <c r="DY24" i="4"/>
  <c r="DZ24" i="4" s="1"/>
  <c r="DY22" i="4"/>
  <c r="DZ22" i="4" s="1"/>
  <c r="DY20" i="4"/>
  <c r="DZ20" i="4" s="1"/>
  <c r="DY19" i="4"/>
  <c r="DZ19" i="4" s="1"/>
  <c r="DY18" i="4"/>
  <c r="DY15" i="4"/>
  <c r="DZ15" i="4" s="1"/>
  <c r="DY11" i="4"/>
  <c r="DZ11" i="4" s="1"/>
  <c r="EF206" i="1"/>
  <c r="EG206" i="1" s="1"/>
  <c r="EF204" i="1"/>
  <c r="EG204" i="1" s="1"/>
  <c r="EF196" i="1"/>
  <c r="EG196" i="1" s="1"/>
  <c r="EF193" i="1"/>
  <c r="EG193" i="1" s="1"/>
  <c r="EF192" i="1"/>
  <c r="EG192" i="1" s="1"/>
  <c r="EF190" i="1"/>
  <c r="EG190" i="1" s="1"/>
  <c r="EF188" i="1"/>
  <c r="EG188" i="1" s="1"/>
  <c r="EF185" i="1"/>
  <c r="EG185" i="1" s="1"/>
  <c r="EF182" i="1"/>
  <c r="EG182" i="1" s="1"/>
  <c r="EF181" i="1"/>
  <c r="EG181" i="1" s="1"/>
  <c r="EF180" i="1"/>
  <c r="EG180" i="1" s="1"/>
  <c r="EF179" i="1"/>
  <c r="EG179" i="1" s="1"/>
  <c r="EF187" i="1"/>
  <c r="EG187" i="1" s="1"/>
  <c r="EF178" i="1"/>
  <c r="EG178" i="1" s="1"/>
  <c r="EF173" i="1"/>
  <c r="EF167" i="1"/>
  <c r="EG167" i="1" s="1"/>
  <c r="EF166" i="1"/>
  <c r="EG166" i="1" s="1"/>
  <c r="EF164" i="1"/>
  <c r="EG164" i="1" s="1"/>
  <c r="EF163" i="1"/>
  <c r="EG163" i="1" s="1"/>
  <c r="EF162" i="1"/>
  <c r="EG162" i="1" s="1"/>
  <c r="EF161" i="1"/>
  <c r="EG161" i="1" s="1"/>
  <c r="EF159" i="1"/>
  <c r="EG159" i="1" s="1"/>
  <c r="EF158" i="1"/>
  <c r="EG158" i="1" s="1"/>
  <c r="EF157" i="1"/>
  <c r="EG157" i="1" s="1"/>
  <c r="EF154" i="1"/>
  <c r="EG154" i="1" s="1"/>
  <c r="EF153" i="1"/>
  <c r="EG153" i="1" s="1"/>
  <c r="EF150" i="1"/>
  <c r="EG150" i="1" s="1"/>
  <c r="EF149" i="1"/>
  <c r="EG149" i="1" s="1"/>
  <c r="EF147" i="1"/>
  <c r="EG147" i="1" s="1"/>
  <c r="EF144" i="1"/>
  <c r="EG144" i="1" s="1"/>
  <c r="EF143" i="1"/>
  <c r="EG143" i="1" s="1"/>
  <c r="EF142" i="1"/>
  <c r="EG142" i="1" s="1"/>
  <c r="EF141" i="1"/>
  <c r="EG141" i="1" s="1"/>
  <c r="EF140" i="1"/>
  <c r="EG140" i="1" s="1"/>
  <c r="EF137" i="1"/>
  <c r="EG137" i="1" s="1"/>
  <c r="EF136" i="1"/>
  <c r="EG136" i="1" s="1"/>
  <c r="EF134" i="1"/>
  <c r="EG134" i="1" s="1"/>
  <c r="EF132" i="1"/>
  <c r="EG132" i="1" s="1"/>
  <c r="EF130" i="1"/>
  <c r="EG130" i="1" s="1"/>
  <c r="EF129" i="1"/>
  <c r="EG129" i="1" s="1"/>
  <c r="EF126" i="1"/>
  <c r="EG126" i="1" s="1"/>
  <c r="EF122" i="1"/>
  <c r="EG122" i="1" s="1"/>
  <c r="EF95" i="1"/>
  <c r="EG95" i="1" s="1"/>
  <c r="EF93" i="1"/>
  <c r="EG93" i="1" s="1"/>
  <c r="EF85" i="1"/>
  <c r="EG85" i="1" s="1"/>
  <c r="EF82" i="1"/>
  <c r="EG82" i="1" s="1"/>
  <c r="EF81" i="1"/>
  <c r="EG81" i="1" s="1"/>
  <c r="EF79" i="1"/>
  <c r="EG79" i="1" s="1"/>
  <c r="EF77" i="1"/>
  <c r="EG77" i="1" s="1"/>
  <c r="EF74" i="1"/>
  <c r="EG74" i="1" s="1"/>
  <c r="EF71" i="1"/>
  <c r="EG71" i="1" s="1"/>
  <c r="EF70" i="1"/>
  <c r="EG70" i="1" s="1"/>
  <c r="EF69" i="1"/>
  <c r="EG69" i="1" s="1"/>
  <c r="EF68" i="1"/>
  <c r="EG68" i="1" s="1"/>
  <c r="EF76" i="1"/>
  <c r="EG76" i="1" s="1"/>
  <c r="EF67" i="1"/>
  <c r="EG67" i="1" s="1"/>
  <c r="EF62" i="1"/>
  <c r="EF56" i="1"/>
  <c r="EG56" i="1" s="1"/>
  <c r="EF55" i="1"/>
  <c r="EG55" i="1" s="1"/>
  <c r="EF53" i="1"/>
  <c r="EG53" i="1" s="1"/>
  <c r="EF52" i="1"/>
  <c r="EG52" i="1" s="1"/>
  <c r="EF51" i="1"/>
  <c r="EG51" i="1" s="1"/>
  <c r="EF50" i="1"/>
  <c r="EG50" i="1" s="1"/>
  <c r="EF48" i="1"/>
  <c r="EG48" i="1" s="1"/>
  <c r="EF47" i="1"/>
  <c r="EG47" i="1" s="1"/>
  <c r="EF46" i="1"/>
  <c r="EG46" i="1" s="1"/>
  <c r="EF43" i="1"/>
  <c r="EG43" i="1" s="1"/>
  <c r="EF42" i="1"/>
  <c r="EG42" i="1" s="1"/>
  <c r="EF39" i="1"/>
  <c r="EG39" i="1" s="1"/>
  <c r="EF38" i="1"/>
  <c r="EG38" i="1" s="1"/>
  <c r="EF36" i="1"/>
  <c r="EG36" i="1" s="1"/>
  <c r="EF33" i="1"/>
  <c r="EG33" i="1" s="1"/>
  <c r="EF32" i="1"/>
  <c r="EG32" i="1" s="1"/>
  <c r="EF31" i="1"/>
  <c r="EG31" i="1" s="1"/>
  <c r="EF30" i="1"/>
  <c r="EG30" i="1" s="1"/>
  <c r="EF29" i="1"/>
  <c r="EG29" i="1" s="1"/>
  <c r="EF26" i="1"/>
  <c r="EG26" i="1" s="1"/>
  <c r="EF25" i="1"/>
  <c r="EG25" i="1" s="1"/>
  <c r="EF23" i="1"/>
  <c r="EG23" i="1" s="1"/>
  <c r="EF21" i="1"/>
  <c r="EG21" i="1" s="1"/>
  <c r="EF19" i="1"/>
  <c r="EG19" i="1" s="1"/>
  <c r="EF18" i="1"/>
  <c r="EG18" i="1" s="1"/>
  <c r="EF15" i="1"/>
  <c r="EG15" i="1" s="1"/>
  <c r="EF11" i="1"/>
  <c r="EG11" i="1" s="1"/>
  <c r="CC209" i="1"/>
  <c r="CD209" i="1" s="1"/>
  <c r="BY43" i="4"/>
  <c r="BS43" i="4"/>
  <c r="BM43" i="4"/>
  <c r="BG43" i="4"/>
  <c r="AY43" i="4"/>
  <c r="AS43" i="4"/>
  <c r="AM43" i="4"/>
  <c r="AG43" i="4"/>
  <c r="Y43" i="4"/>
  <c r="S43" i="4"/>
  <c r="O43" i="4"/>
  <c r="O74" i="4"/>
  <c r="S74" i="4"/>
  <c r="Y74" i="4"/>
  <c r="AG74" i="4"/>
  <c r="AM74" i="4"/>
  <c r="AS74" i="4"/>
  <c r="AY74" i="4"/>
  <c r="BG74" i="4"/>
  <c r="BM74" i="4"/>
  <c r="BS74" i="4"/>
  <c r="BY74" i="4"/>
  <c r="CC180" i="1"/>
  <c r="BU180" i="1"/>
  <c r="BO180" i="1"/>
  <c r="BI180" i="1"/>
  <c r="AZ180" i="1"/>
  <c r="AT180" i="1"/>
  <c r="AN180" i="1"/>
  <c r="AH180" i="1"/>
  <c r="Y180" i="1"/>
  <c r="S180" i="1"/>
  <c r="O180" i="1"/>
  <c r="CC69" i="1"/>
  <c r="BU69" i="1"/>
  <c r="BO69" i="1"/>
  <c r="BI69" i="1"/>
  <c r="AZ69" i="1"/>
  <c r="AT69" i="1"/>
  <c r="AN69" i="1"/>
  <c r="AH69" i="1"/>
  <c r="Y69" i="1"/>
  <c r="S69" i="1"/>
  <c r="O69" i="1"/>
  <c r="BY92" i="4"/>
  <c r="BS92" i="4"/>
  <c r="BM92" i="4"/>
  <c r="BG92" i="4"/>
  <c r="AY92" i="4"/>
  <c r="AS92" i="4"/>
  <c r="AM92" i="4"/>
  <c r="AG92" i="4"/>
  <c r="Y92" i="4"/>
  <c r="S92" i="4"/>
  <c r="O92" i="4"/>
  <c r="CC85" i="1"/>
  <c r="BU85" i="1"/>
  <c r="BO85" i="1"/>
  <c r="BI85" i="1"/>
  <c r="AZ85" i="1"/>
  <c r="AT85" i="1"/>
  <c r="AN85" i="1"/>
  <c r="AH85" i="1"/>
  <c r="Y85" i="1"/>
  <c r="S85" i="1"/>
  <c r="O85" i="1"/>
  <c r="CC196" i="1"/>
  <c r="BU196" i="1"/>
  <c r="BO196" i="1"/>
  <c r="BI196" i="1"/>
  <c r="AZ196" i="1"/>
  <c r="AT196" i="1"/>
  <c r="AN196" i="1"/>
  <c r="AH196" i="1"/>
  <c r="Y196" i="1"/>
  <c r="S196" i="1"/>
  <c r="O196" i="1"/>
  <c r="BY41" i="4"/>
  <c r="BS41" i="4"/>
  <c r="BM41" i="4"/>
  <c r="BG41" i="4"/>
  <c r="AY41" i="4"/>
  <c r="AS41" i="4"/>
  <c r="AM41" i="4"/>
  <c r="AG41" i="4"/>
  <c r="Y41" i="4"/>
  <c r="S41" i="4"/>
  <c r="O41" i="4"/>
  <c r="CC149" i="1"/>
  <c r="BU149" i="1"/>
  <c r="BO149" i="1"/>
  <c r="BI149" i="1"/>
  <c r="AZ149" i="1"/>
  <c r="AT149" i="1"/>
  <c r="AN149" i="1"/>
  <c r="AH149" i="1"/>
  <c r="Y149" i="1"/>
  <c r="S149" i="1"/>
  <c r="O149" i="1"/>
  <c r="BU38" i="1"/>
  <c r="BO38" i="1"/>
  <c r="AZ38" i="1"/>
  <c r="AT38" i="1"/>
  <c r="AN38" i="1"/>
  <c r="AH38" i="1"/>
  <c r="Y38" i="1"/>
  <c r="S38" i="1"/>
  <c r="O38" i="1"/>
  <c r="BI38" i="1"/>
  <c r="BY101" i="4"/>
  <c r="BY79" i="4"/>
  <c r="BY58" i="4"/>
  <c r="BS101" i="4"/>
  <c r="BS79" i="4"/>
  <c r="BS58" i="4"/>
  <c r="BM101" i="4"/>
  <c r="BM79" i="4"/>
  <c r="BM58" i="4"/>
  <c r="BG101" i="4"/>
  <c r="BG79" i="4"/>
  <c r="BG58" i="4"/>
  <c r="AY101" i="4"/>
  <c r="AY79" i="4"/>
  <c r="AY58" i="4"/>
  <c r="AS101" i="4"/>
  <c r="AS79" i="4"/>
  <c r="AS58" i="4"/>
  <c r="AM101" i="4"/>
  <c r="AM79" i="4"/>
  <c r="AM58" i="4"/>
  <c r="AG101" i="4"/>
  <c r="AG79" i="4"/>
  <c r="AG58" i="4"/>
  <c r="Y101" i="4"/>
  <c r="Y79" i="4"/>
  <c r="Y58" i="4"/>
  <c r="S101" i="4"/>
  <c r="S79" i="4"/>
  <c r="S58" i="4"/>
  <c r="O101" i="4"/>
  <c r="O79" i="4"/>
  <c r="O58" i="4"/>
  <c r="CC204" i="1"/>
  <c r="BU204" i="1"/>
  <c r="BO204" i="1"/>
  <c r="BI204" i="1"/>
  <c r="AZ204" i="1"/>
  <c r="AT204" i="1"/>
  <c r="AN204" i="1"/>
  <c r="AH204" i="1"/>
  <c r="Y204" i="1"/>
  <c r="S204" i="1"/>
  <c r="O204" i="1"/>
  <c r="CC185" i="1"/>
  <c r="BU185" i="1"/>
  <c r="BO185" i="1"/>
  <c r="BI185" i="1"/>
  <c r="AZ185" i="1"/>
  <c r="AT185" i="1"/>
  <c r="AN185" i="1"/>
  <c r="AH185" i="1"/>
  <c r="Y185" i="1"/>
  <c r="S185" i="1"/>
  <c r="O185" i="1"/>
  <c r="CC164" i="1"/>
  <c r="BU164" i="1"/>
  <c r="BO164" i="1"/>
  <c r="BI164" i="1"/>
  <c r="AZ164" i="1"/>
  <c r="AT164" i="1"/>
  <c r="AN164" i="1"/>
  <c r="AH164" i="1"/>
  <c r="Y164" i="1"/>
  <c r="S164" i="1"/>
  <c r="O164" i="1"/>
  <c r="CC93" i="1"/>
  <c r="BU93" i="1"/>
  <c r="BO93" i="1"/>
  <c r="BI93" i="1"/>
  <c r="AZ93" i="1"/>
  <c r="AT93" i="1"/>
  <c r="AN93" i="1"/>
  <c r="AH93" i="1"/>
  <c r="Y93" i="1"/>
  <c r="S93" i="1"/>
  <c r="CC74" i="1"/>
  <c r="BU74" i="1"/>
  <c r="BO74" i="1"/>
  <c r="BI74" i="1"/>
  <c r="AZ74" i="1"/>
  <c r="AT74" i="1"/>
  <c r="AN74" i="1"/>
  <c r="AH74" i="1"/>
  <c r="Y74" i="1"/>
  <c r="S74" i="1"/>
  <c r="BU53" i="1"/>
  <c r="BO53" i="1"/>
  <c r="AZ53" i="1"/>
  <c r="AT53" i="1"/>
  <c r="AN53" i="1"/>
  <c r="AH53" i="1"/>
  <c r="Y53" i="1"/>
  <c r="S53" i="1"/>
  <c r="O93" i="1"/>
  <c r="O74" i="1"/>
  <c r="O53" i="1"/>
  <c r="BI53" i="1"/>
  <c r="BY104" i="4"/>
  <c r="BS104" i="4"/>
  <c r="BM104" i="4"/>
  <c r="BG104" i="4"/>
  <c r="AY104" i="4"/>
  <c r="AS104" i="4"/>
  <c r="AG104" i="4"/>
  <c r="Y104" i="4"/>
  <c r="S104" i="4"/>
  <c r="O104" i="4"/>
  <c r="AM104" i="4"/>
  <c r="AM103" i="4"/>
  <c r="AI168" i="1"/>
  <c r="AJ168" i="1"/>
  <c r="AK168" i="1"/>
  <c r="AL168" i="1"/>
  <c r="AM168" i="1"/>
  <c r="BP57" i="1"/>
  <c r="BQ57" i="1"/>
  <c r="BR57" i="1"/>
  <c r="BS57" i="1"/>
  <c r="BT57" i="1"/>
  <c r="BY108" i="4"/>
  <c r="BS108" i="4"/>
  <c r="BM108" i="4"/>
  <c r="BG108" i="4"/>
  <c r="AY108" i="4"/>
  <c r="AS108" i="4"/>
  <c r="AM108" i="4"/>
  <c r="AG108" i="4"/>
  <c r="Y108" i="4"/>
  <c r="S108" i="4"/>
  <c r="O108" i="4"/>
  <c r="BY106" i="4"/>
  <c r="BS106" i="4"/>
  <c r="BM106" i="4"/>
  <c r="BG106" i="4"/>
  <c r="AY106" i="4"/>
  <c r="AS106" i="4"/>
  <c r="AM106" i="4"/>
  <c r="AG106" i="4"/>
  <c r="Y106" i="4"/>
  <c r="S106" i="4"/>
  <c r="O106" i="4"/>
  <c r="BY105" i="4"/>
  <c r="BS105" i="4"/>
  <c r="BM105" i="4"/>
  <c r="BG105" i="4"/>
  <c r="AY105" i="4"/>
  <c r="AS105" i="4"/>
  <c r="AM105" i="4"/>
  <c r="AG105" i="4"/>
  <c r="Y105" i="4"/>
  <c r="S105" i="4"/>
  <c r="O105" i="4"/>
  <c r="BY85" i="4"/>
  <c r="BS85" i="4"/>
  <c r="BM85" i="4"/>
  <c r="BG85" i="4"/>
  <c r="AY85" i="4"/>
  <c r="AS85" i="4"/>
  <c r="AM85" i="4"/>
  <c r="AG85" i="4"/>
  <c r="Y85" i="4"/>
  <c r="S85" i="4"/>
  <c r="O85" i="4"/>
  <c r="BY61" i="4"/>
  <c r="BS61" i="4"/>
  <c r="BM61" i="4"/>
  <c r="BG61" i="4"/>
  <c r="AY61" i="4"/>
  <c r="AS61" i="4"/>
  <c r="AM61" i="4"/>
  <c r="AG61" i="4"/>
  <c r="Y61" i="4"/>
  <c r="S61" i="4"/>
  <c r="O61" i="4"/>
  <c r="BY47" i="4"/>
  <c r="BS47" i="4"/>
  <c r="BM47" i="4"/>
  <c r="BG47" i="4"/>
  <c r="AY47" i="4"/>
  <c r="AS47" i="4"/>
  <c r="AM47" i="4"/>
  <c r="AG47" i="4"/>
  <c r="Y47" i="4"/>
  <c r="S47" i="4"/>
  <c r="O47" i="4"/>
  <c r="BY34" i="4"/>
  <c r="BS34" i="4"/>
  <c r="BM34" i="4"/>
  <c r="BG34" i="4"/>
  <c r="AY34" i="4"/>
  <c r="AS34" i="4"/>
  <c r="AM34" i="4"/>
  <c r="AG34" i="4"/>
  <c r="Y34" i="4"/>
  <c r="S34" i="4"/>
  <c r="O34" i="4"/>
  <c r="BY19" i="4"/>
  <c r="BS19" i="4"/>
  <c r="BM19" i="4"/>
  <c r="BG19" i="4"/>
  <c r="AY19" i="4"/>
  <c r="AS19" i="4"/>
  <c r="AM19" i="4"/>
  <c r="AG19" i="4"/>
  <c r="Y19" i="4"/>
  <c r="S19" i="4"/>
  <c r="O19" i="4"/>
  <c r="O48" i="4"/>
  <c r="S48" i="4"/>
  <c r="Y48" i="4"/>
  <c r="AG48" i="4"/>
  <c r="AM48" i="4"/>
  <c r="AS48" i="4"/>
  <c r="AY48" i="4"/>
  <c r="BG48" i="4"/>
  <c r="BM48" i="4"/>
  <c r="BS48" i="4"/>
  <c r="BY48" i="4"/>
  <c r="BY103" i="4"/>
  <c r="BS103" i="4"/>
  <c r="BM103" i="4"/>
  <c r="BG103" i="4"/>
  <c r="AY103" i="4"/>
  <c r="AS103" i="4"/>
  <c r="AG103" i="4"/>
  <c r="Y103" i="4"/>
  <c r="S103" i="4"/>
  <c r="O103" i="4"/>
  <c r="BY88" i="4"/>
  <c r="BS88" i="4"/>
  <c r="BM88" i="4"/>
  <c r="BG88" i="4"/>
  <c r="AY88" i="4"/>
  <c r="AS88" i="4"/>
  <c r="AM88" i="4"/>
  <c r="AG88" i="4"/>
  <c r="Y88" i="4"/>
  <c r="S88" i="4"/>
  <c r="O88" i="4"/>
  <c r="BY87" i="4"/>
  <c r="BS87" i="4"/>
  <c r="BM87" i="4"/>
  <c r="BG87" i="4"/>
  <c r="AY87" i="4"/>
  <c r="AS87" i="4"/>
  <c r="AM87" i="4"/>
  <c r="AG87" i="4"/>
  <c r="Y87" i="4"/>
  <c r="S87" i="4"/>
  <c r="O87" i="4"/>
  <c r="BY84" i="4"/>
  <c r="BS84" i="4"/>
  <c r="BM84" i="4"/>
  <c r="BG84" i="4"/>
  <c r="AY84" i="4"/>
  <c r="AS84" i="4"/>
  <c r="AM84" i="4"/>
  <c r="AG84" i="4"/>
  <c r="Y84" i="4"/>
  <c r="S84" i="4"/>
  <c r="O84" i="4"/>
  <c r="BY82" i="4"/>
  <c r="BS82" i="4"/>
  <c r="BM82" i="4"/>
  <c r="BG82" i="4"/>
  <c r="AY82" i="4"/>
  <c r="AS82" i="4"/>
  <c r="AM82" i="4"/>
  <c r="AG82" i="4"/>
  <c r="Y82" i="4"/>
  <c r="S82" i="4"/>
  <c r="O82" i="4"/>
  <c r="BY76" i="4"/>
  <c r="BS76" i="4"/>
  <c r="BM76" i="4"/>
  <c r="BG76" i="4"/>
  <c r="AY76" i="4"/>
  <c r="AS76" i="4"/>
  <c r="AM76" i="4"/>
  <c r="AG76" i="4"/>
  <c r="Y76" i="4"/>
  <c r="S76" i="4"/>
  <c r="O76" i="4"/>
  <c r="BY75" i="4"/>
  <c r="BS75" i="4"/>
  <c r="BM75" i="4"/>
  <c r="BG75" i="4"/>
  <c r="AY75" i="4"/>
  <c r="AS75" i="4"/>
  <c r="AM75" i="4"/>
  <c r="AG75" i="4"/>
  <c r="Y75" i="4"/>
  <c r="S75" i="4"/>
  <c r="O75" i="4"/>
  <c r="BY73" i="4"/>
  <c r="BS73" i="4"/>
  <c r="BM73" i="4"/>
  <c r="BG73" i="4"/>
  <c r="AY73" i="4"/>
  <c r="AS73" i="4"/>
  <c r="AM73" i="4"/>
  <c r="AG73" i="4"/>
  <c r="Y73" i="4"/>
  <c r="S73" i="4"/>
  <c r="O73" i="4"/>
  <c r="BY81" i="4"/>
  <c r="BS81" i="4"/>
  <c r="BM81" i="4"/>
  <c r="BG81" i="4"/>
  <c r="AY81" i="4"/>
  <c r="AS81" i="4"/>
  <c r="AM81" i="4"/>
  <c r="AG81" i="4"/>
  <c r="Y81" i="4"/>
  <c r="S81" i="4"/>
  <c r="O81" i="4"/>
  <c r="BY72" i="4"/>
  <c r="BS72" i="4"/>
  <c r="BM72" i="4"/>
  <c r="BG72" i="4"/>
  <c r="AY72" i="4"/>
  <c r="AS72" i="4"/>
  <c r="AM72" i="4"/>
  <c r="AG72" i="4"/>
  <c r="Y72" i="4"/>
  <c r="S72" i="4"/>
  <c r="O72" i="4"/>
  <c r="BY67" i="4"/>
  <c r="BS67" i="4"/>
  <c r="BM67" i="4"/>
  <c r="BG67" i="4"/>
  <c r="AY67" i="4"/>
  <c r="AS67" i="4"/>
  <c r="AM67" i="4"/>
  <c r="AG67" i="4"/>
  <c r="Y67" i="4"/>
  <c r="S67" i="4"/>
  <c r="O67" i="4"/>
  <c r="BY62" i="4"/>
  <c r="BS62" i="4"/>
  <c r="BM62" i="4"/>
  <c r="BG62" i="4"/>
  <c r="AY62" i="4"/>
  <c r="AS62" i="4"/>
  <c r="AM62" i="4"/>
  <c r="AG62" i="4"/>
  <c r="Y62" i="4"/>
  <c r="S62" i="4"/>
  <c r="O62" i="4"/>
  <c r="BY60" i="4"/>
  <c r="BS60" i="4"/>
  <c r="BM60" i="4"/>
  <c r="BG60" i="4"/>
  <c r="AY60" i="4"/>
  <c r="AS60" i="4"/>
  <c r="AM60" i="4"/>
  <c r="AG60" i="4"/>
  <c r="Y60" i="4"/>
  <c r="S60" i="4"/>
  <c r="O60" i="4"/>
  <c r="BY57" i="4"/>
  <c r="BS57" i="4"/>
  <c r="BM57" i="4"/>
  <c r="BG57" i="4"/>
  <c r="AY57" i="4"/>
  <c r="AS57" i="4"/>
  <c r="AM57" i="4"/>
  <c r="AG57" i="4"/>
  <c r="Y57" i="4"/>
  <c r="S57" i="4"/>
  <c r="O57" i="4"/>
  <c r="BY56" i="4"/>
  <c r="BS56" i="4"/>
  <c r="BM56" i="4"/>
  <c r="BG56" i="4"/>
  <c r="AY56" i="4"/>
  <c r="AS56" i="4"/>
  <c r="AM56" i="4"/>
  <c r="AG56" i="4"/>
  <c r="Y56" i="4"/>
  <c r="S56" i="4"/>
  <c r="O56" i="4"/>
  <c r="BY55" i="4"/>
  <c r="BS55" i="4"/>
  <c r="BM55" i="4"/>
  <c r="BG55" i="4"/>
  <c r="AY55" i="4"/>
  <c r="AS55" i="4"/>
  <c r="AM55" i="4"/>
  <c r="AG55" i="4"/>
  <c r="Y55" i="4"/>
  <c r="S55" i="4"/>
  <c r="O55" i="4"/>
  <c r="BY53" i="4"/>
  <c r="BS53" i="4"/>
  <c r="BM53" i="4"/>
  <c r="BG53" i="4"/>
  <c r="AY53" i="4"/>
  <c r="AS53" i="4"/>
  <c r="AM53" i="4"/>
  <c r="AG53" i="4"/>
  <c r="Y53" i="4"/>
  <c r="S53" i="4"/>
  <c r="O53" i="4"/>
  <c r="BY52" i="4"/>
  <c r="BS52" i="4"/>
  <c r="BM52" i="4"/>
  <c r="BG52" i="4"/>
  <c r="AY52" i="4"/>
  <c r="AS52" i="4"/>
  <c r="AM52" i="4"/>
  <c r="AG52" i="4"/>
  <c r="Y52" i="4"/>
  <c r="S52" i="4"/>
  <c r="O52" i="4"/>
  <c r="BY51" i="4"/>
  <c r="BS51" i="4"/>
  <c r="BM51" i="4"/>
  <c r="BG51" i="4"/>
  <c r="AY51" i="4"/>
  <c r="AS51" i="4"/>
  <c r="AM51" i="4"/>
  <c r="AG51" i="4"/>
  <c r="Y51" i="4"/>
  <c r="S51" i="4"/>
  <c r="O51" i="4"/>
  <c r="BY46" i="4"/>
  <c r="BS46" i="4"/>
  <c r="BM46" i="4"/>
  <c r="BG46" i="4"/>
  <c r="AY46" i="4"/>
  <c r="AS46" i="4"/>
  <c r="AM46" i="4"/>
  <c r="AG46" i="4"/>
  <c r="Y46" i="4"/>
  <c r="S46" i="4"/>
  <c r="O46" i="4"/>
  <c r="BY42" i="4"/>
  <c r="BS42" i="4"/>
  <c r="BM42" i="4"/>
  <c r="BG42" i="4"/>
  <c r="AY42" i="4"/>
  <c r="AS42" i="4"/>
  <c r="AM42" i="4"/>
  <c r="AG42" i="4"/>
  <c r="Y42" i="4"/>
  <c r="S42" i="4"/>
  <c r="O42" i="4"/>
  <c r="BY39" i="4"/>
  <c r="BS39" i="4"/>
  <c r="BM39" i="4"/>
  <c r="BG39" i="4"/>
  <c r="AY39" i="4"/>
  <c r="AS39" i="4"/>
  <c r="AM39" i="4"/>
  <c r="AG39" i="4"/>
  <c r="Y39" i="4"/>
  <c r="S39" i="4"/>
  <c r="O39" i="4"/>
  <c r="BY36" i="4"/>
  <c r="BS36" i="4"/>
  <c r="BM36" i="4"/>
  <c r="BG36" i="4"/>
  <c r="AY36" i="4"/>
  <c r="AS36" i="4"/>
  <c r="AM36" i="4"/>
  <c r="AG36" i="4"/>
  <c r="Y36" i="4"/>
  <c r="S36" i="4"/>
  <c r="O36" i="4"/>
  <c r="BY35" i="4"/>
  <c r="BS35" i="4"/>
  <c r="BM35" i="4"/>
  <c r="BG35" i="4"/>
  <c r="AY35" i="4"/>
  <c r="AS35" i="4"/>
  <c r="AM35" i="4"/>
  <c r="AG35" i="4"/>
  <c r="Y35" i="4"/>
  <c r="S35" i="4"/>
  <c r="O35" i="4"/>
  <c r="BY33" i="4"/>
  <c r="BS33" i="4"/>
  <c r="BM33" i="4"/>
  <c r="BG33" i="4"/>
  <c r="AY33" i="4"/>
  <c r="AS33" i="4"/>
  <c r="AM33" i="4"/>
  <c r="AG33" i="4"/>
  <c r="Y33" i="4"/>
  <c r="S33" i="4"/>
  <c r="O33" i="4"/>
  <c r="BY32" i="4"/>
  <c r="BS32" i="4"/>
  <c r="BM32" i="4"/>
  <c r="BG32" i="4"/>
  <c r="AY32" i="4"/>
  <c r="AS32" i="4"/>
  <c r="AM32" i="4"/>
  <c r="AG32" i="4"/>
  <c r="Y32" i="4"/>
  <c r="S32" i="4"/>
  <c r="O32" i="4"/>
  <c r="BY31" i="4"/>
  <c r="BS31" i="4"/>
  <c r="BM31" i="4"/>
  <c r="BG31" i="4"/>
  <c r="AY31" i="4"/>
  <c r="AS31" i="4"/>
  <c r="AM31" i="4"/>
  <c r="AG31" i="4"/>
  <c r="Y31" i="4"/>
  <c r="S31" i="4"/>
  <c r="O31" i="4"/>
  <c r="BY27" i="4"/>
  <c r="BS27" i="4"/>
  <c r="BM27" i="4"/>
  <c r="BG27" i="4"/>
  <c r="AY27" i="4"/>
  <c r="AS27" i="4"/>
  <c r="AM27" i="4"/>
  <c r="AG27" i="4"/>
  <c r="Y27" i="4"/>
  <c r="S27" i="4"/>
  <c r="O27" i="4"/>
  <c r="BY26" i="4"/>
  <c r="BS26" i="4"/>
  <c r="BM26" i="4"/>
  <c r="BG26" i="4"/>
  <c r="AY26" i="4"/>
  <c r="AS26" i="4"/>
  <c r="AM26" i="4"/>
  <c r="AG26" i="4"/>
  <c r="Y26" i="4"/>
  <c r="S26" i="4"/>
  <c r="O26" i="4"/>
  <c r="BY24" i="4"/>
  <c r="BS24" i="4"/>
  <c r="BM24" i="4"/>
  <c r="BG24" i="4"/>
  <c r="AY24" i="4"/>
  <c r="AS24" i="4"/>
  <c r="AM24" i="4"/>
  <c r="AG24" i="4"/>
  <c r="Y24" i="4"/>
  <c r="S24" i="4"/>
  <c r="O24" i="4"/>
  <c r="BY22" i="4"/>
  <c r="BS22" i="4"/>
  <c r="BM22" i="4"/>
  <c r="BG22" i="4"/>
  <c r="AY22" i="4"/>
  <c r="AS22" i="4"/>
  <c r="AM22" i="4"/>
  <c r="AG22" i="4"/>
  <c r="Y22" i="4"/>
  <c r="S22" i="4"/>
  <c r="O22" i="4"/>
  <c r="BY20" i="4"/>
  <c r="BS20" i="4"/>
  <c r="BM20" i="4"/>
  <c r="BG20" i="4"/>
  <c r="AY20" i="4"/>
  <c r="AS20" i="4"/>
  <c r="AM20" i="4"/>
  <c r="AG20" i="4"/>
  <c r="Y20" i="4"/>
  <c r="S20" i="4"/>
  <c r="O20" i="4"/>
  <c r="BY18" i="4"/>
  <c r="BS18" i="4"/>
  <c r="BM18" i="4"/>
  <c r="BG18" i="4"/>
  <c r="AY18" i="4"/>
  <c r="AS18" i="4"/>
  <c r="AM18" i="4"/>
  <c r="AG18" i="4"/>
  <c r="Y18" i="4"/>
  <c r="S18" i="4"/>
  <c r="O18" i="4"/>
  <c r="BY15" i="4"/>
  <c r="BS15" i="4"/>
  <c r="BM15" i="4"/>
  <c r="BG15" i="4"/>
  <c r="AY15" i="4"/>
  <c r="AS15" i="4"/>
  <c r="AM15" i="4"/>
  <c r="AG15" i="4"/>
  <c r="Y15" i="4"/>
  <c r="S15" i="4"/>
  <c r="O15" i="4"/>
  <c r="BY11" i="4"/>
  <c r="BS11" i="4"/>
  <c r="BM11" i="4"/>
  <c r="BG11" i="4"/>
  <c r="AY11" i="4"/>
  <c r="AS11" i="4"/>
  <c r="AM11" i="4"/>
  <c r="AG11" i="4"/>
  <c r="Y11" i="4"/>
  <c r="S11" i="4"/>
  <c r="O11" i="4"/>
  <c r="CC206" i="1"/>
  <c r="CC193" i="1"/>
  <c r="CC192" i="1"/>
  <c r="CC190" i="1"/>
  <c r="CC188" i="1"/>
  <c r="CC182" i="1"/>
  <c r="CC181" i="1"/>
  <c r="CC179" i="1"/>
  <c r="CC187" i="1"/>
  <c r="CC178" i="1"/>
  <c r="CC173" i="1"/>
  <c r="CC167" i="1"/>
  <c r="CC166" i="1"/>
  <c r="CC163" i="1"/>
  <c r="CC162" i="1"/>
  <c r="CC161" i="1"/>
  <c r="CC159" i="1"/>
  <c r="CC158" i="1"/>
  <c r="CC157" i="1"/>
  <c r="CC154" i="1"/>
  <c r="CC153" i="1"/>
  <c r="CC150" i="1"/>
  <c r="CC147" i="1"/>
  <c r="CC144" i="1"/>
  <c r="CC143" i="1"/>
  <c r="CC142" i="1"/>
  <c r="CC141" i="1"/>
  <c r="CC140" i="1"/>
  <c r="CC137" i="1"/>
  <c r="CC136" i="1"/>
  <c r="CC134" i="1"/>
  <c r="CC132" i="1"/>
  <c r="CC130" i="1"/>
  <c r="CC129" i="1"/>
  <c r="CC126" i="1"/>
  <c r="CC122" i="1"/>
  <c r="CC95" i="1"/>
  <c r="CC82" i="1"/>
  <c r="CC81" i="1"/>
  <c r="CC79" i="1"/>
  <c r="CC77" i="1"/>
  <c r="CC71" i="1"/>
  <c r="CC70" i="1"/>
  <c r="CC68" i="1"/>
  <c r="CC76" i="1"/>
  <c r="CC67" i="1"/>
  <c r="CC62" i="1"/>
  <c r="ED168" i="1"/>
  <c r="BU77" i="1"/>
  <c r="BO77" i="1"/>
  <c r="BI77" i="1"/>
  <c r="AZ77" i="1"/>
  <c r="AT77" i="1"/>
  <c r="AN77" i="1"/>
  <c r="AH77" i="1"/>
  <c r="Y77" i="1"/>
  <c r="S77" i="1"/>
  <c r="O77" i="1"/>
  <c r="BU188" i="1"/>
  <c r="BO188" i="1"/>
  <c r="BI188" i="1"/>
  <c r="AZ188" i="1"/>
  <c r="AT188" i="1"/>
  <c r="AN188" i="1"/>
  <c r="AH188" i="1"/>
  <c r="Y188" i="1"/>
  <c r="S188" i="1"/>
  <c r="O188" i="1"/>
  <c r="BU62" i="1"/>
  <c r="BO62" i="1"/>
  <c r="BI62" i="1"/>
  <c r="AZ62" i="1"/>
  <c r="AT62" i="1"/>
  <c r="AN62" i="1"/>
  <c r="AH62" i="1"/>
  <c r="Y62" i="1"/>
  <c r="S62" i="1"/>
  <c r="O62" i="1"/>
  <c r="BU173" i="1"/>
  <c r="BO173" i="1"/>
  <c r="BI173" i="1"/>
  <c r="AZ173" i="1"/>
  <c r="AT173" i="1"/>
  <c r="AN173" i="1"/>
  <c r="AH173" i="1"/>
  <c r="Y173" i="1"/>
  <c r="S173" i="1"/>
  <c r="O173" i="1"/>
  <c r="BU144" i="1"/>
  <c r="BO144" i="1"/>
  <c r="BI144" i="1"/>
  <c r="AZ144" i="1"/>
  <c r="AT144" i="1"/>
  <c r="AN144" i="1"/>
  <c r="AH144" i="1"/>
  <c r="Y144" i="1"/>
  <c r="S144" i="1"/>
  <c r="O144" i="1"/>
  <c r="BU33" i="1"/>
  <c r="BO33" i="1"/>
  <c r="BI33" i="1"/>
  <c r="AZ33" i="1"/>
  <c r="AT33" i="1"/>
  <c r="AN33" i="1"/>
  <c r="AH33" i="1"/>
  <c r="Y33" i="1"/>
  <c r="S33" i="1"/>
  <c r="O33" i="1"/>
  <c r="BU157" i="1"/>
  <c r="BO157" i="1"/>
  <c r="BI157" i="1"/>
  <c r="AZ157" i="1"/>
  <c r="AT157" i="1"/>
  <c r="AN157" i="1"/>
  <c r="AH157" i="1"/>
  <c r="Y157" i="1"/>
  <c r="S157" i="1"/>
  <c r="O157" i="1"/>
  <c r="BU46" i="1"/>
  <c r="BO46" i="1"/>
  <c r="BI46" i="1"/>
  <c r="AZ46" i="1"/>
  <c r="AT46" i="1"/>
  <c r="AN46" i="1"/>
  <c r="AH46" i="1"/>
  <c r="Y46" i="1"/>
  <c r="S46" i="1"/>
  <c r="O46" i="1"/>
  <c r="BU154" i="1"/>
  <c r="BO154" i="1"/>
  <c r="BI154" i="1"/>
  <c r="AZ154" i="1"/>
  <c r="AT154" i="1"/>
  <c r="AN154" i="1"/>
  <c r="AH154" i="1"/>
  <c r="Y154" i="1"/>
  <c r="S154" i="1"/>
  <c r="O154" i="1"/>
  <c r="BU43" i="1"/>
  <c r="BO43" i="1"/>
  <c r="BI43" i="1"/>
  <c r="AZ43" i="1"/>
  <c r="AT43" i="1"/>
  <c r="AN43" i="1"/>
  <c r="AH43" i="1"/>
  <c r="Y43" i="1"/>
  <c r="S43" i="1"/>
  <c r="O43" i="1"/>
  <c r="BU130" i="1"/>
  <c r="BO130" i="1"/>
  <c r="BI130" i="1"/>
  <c r="AZ130" i="1"/>
  <c r="AT130" i="1"/>
  <c r="AN130" i="1"/>
  <c r="AH130" i="1"/>
  <c r="Y130" i="1"/>
  <c r="S130" i="1"/>
  <c r="O130" i="1"/>
  <c r="BU19" i="1"/>
  <c r="BO19" i="1"/>
  <c r="BI19" i="1"/>
  <c r="AZ19" i="1"/>
  <c r="AT19" i="1"/>
  <c r="AN19" i="1"/>
  <c r="AH19" i="1"/>
  <c r="Y19" i="1"/>
  <c r="S18" i="1"/>
  <c r="S19" i="1"/>
  <c r="S21" i="1"/>
  <c r="O19" i="1"/>
  <c r="BO206" i="1"/>
  <c r="BO193" i="1"/>
  <c r="BO192" i="1"/>
  <c r="BO190" i="1"/>
  <c r="BO182" i="1"/>
  <c r="BO181" i="1"/>
  <c r="BO179" i="1"/>
  <c r="BO187" i="1"/>
  <c r="BO178" i="1"/>
  <c r="BO167" i="1"/>
  <c r="BO166" i="1"/>
  <c r="BO163" i="1"/>
  <c r="BO162" i="1"/>
  <c r="BO161" i="1"/>
  <c r="BO159" i="1"/>
  <c r="BO158" i="1"/>
  <c r="BO153" i="1"/>
  <c r="BO150" i="1"/>
  <c r="BO147" i="1"/>
  <c r="BO143" i="1"/>
  <c r="BO142" i="1"/>
  <c r="BO141" i="1"/>
  <c r="BO140" i="1"/>
  <c r="BO137" i="1"/>
  <c r="BO136" i="1"/>
  <c r="BO134" i="1"/>
  <c r="BO132" i="1"/>
  <c r="BO129" i="1"/>
  <c r="BO126" i="1"/>
  <c r="BO122" i="1"/>
  <c r="BO95" i="1"/>
  <c r="BO82" i="1"/>
  <c r="BO81" i="1"/>
  <c r="BO79" i="1"/>
  <c r="BO71" i="1"/>
  <c r="BO70" i="1"/>
  <c r="BO68" i="1"/>
  <c r="BO76" i="1"/>
  <c r="BO67" i="1"/>
  <c r="BL57" i="1"/>
  <c r="BM57" i="1"/>
  <c r="BN57" i="1"/>
  <c r="BO56" i="1"/>
  <c r="BO55" i="1"/>
  <c r="BO52" i="1"/>
  <c r="BO51" i="1"/>
  <c r="BO50" i="1"/>
  <c r="BO48" i="1"/>
  <c r="BO47" i="1"/>
  <c r="BO42" i="1"/>
  <c r="BO39" i="1"/>
  <c r="BO36" i="1"/>
  <c r="BO32" i="1"/>
  <c r="BO31" i="1"/>
  <c r="BO30" i="1"/>
  <c r="BO29" i="1"/>
  <c r="BO26" i="1"/>
  <c r="BO25" i="1"/>
  <c r="BO23" i="1"/>
  <c r="BO21" i="1"/>
  <c r="BO18" i="1"/>
  <c r="BO15" i="1"/>
  <c r="BO11" i="1"/>
  <c r="BI206" i="1"/>
  <c r="BI193" i="1"/>
  <c r="BI192" i="1"/>
  <c r="BI190" i="1"/>
  <c r="BI182" i="1"/>
  <c r="BI181" i="1"/>
  <c r="BI179" i="1"/>
  <c r="BI187" i="1"/>
  <c r="BI178" i="1"/>
  <c r="BI167" i="1"/>
  <c r="BI166" i="1"/>
  <c r="BI163" i="1"/>
  <c r="BI162" i="1"/>
  <c r="BI161" i="1"/>
  <c r="BI159" i="1"/>
  <c r="BI158" i="1"/>
  <c r="BI153" i="1"/>
  <c r="BI150" i="1"/>
  <c r="BI147" i="1"/>
  <c r="BI143" i="1"/>
  <c r="BI142" i="1"/>
  <c r="BI141" i="1"/>
  <c r="BI140" i="1"/>
  <c r="BI137" i="1"/>
  <c r="BI136" i="1"/>
  <c r="BI134" i="1"/>
  <c r="BI132" i="1"/>
  <c r="BI129" i="1"/>
  <c r="BI126" i="1"/>
  <c r="BI122" i="1"/>
  <c r="BI95" i="1"/>
  <c r="BI82" i="1"/>
  <c r="BI81" i="1"/>
  <c r="BI79" i="1"/>
  <c r="BI71" i="1"/>
  <c r="BI70" i="1"/>
  <c r="BI68" i="1"/>
  <c r="BI76" i="1"/>
  <c r="BI67" i="1"/>
  <c r="BI56" i="1"/>
  <c r="BI55" i="1"/>
  <c r="BI52" i="1"/>
  <c r="BI51" i="1"/>
  <c r="BI50" i="1"/>
  <c r="BI48" i="1"/>
  <c r="BI47" i="1"/>
  <c r="BI42" i="1"/>
  <c r="BI39" i="1"/>
  <c r="BI36" i="1"/>
  <c r="BI32" i="1"/>
  <c r="BI31" i="1"/>
  <c r="BI30" i="1"/>
  <c r="BI29" i="1"/>
  <c r="BI26" i="1"/>
  <c r="BI25" i="1"/>
  <c r="BI23" i="1"/>
  <c r="BI21" i="1"/>
  <c r="BI18" i="1"/>
  <c r="BI15" i="1"/>
  <c r="BI11" i="1"/>
  <c r="EE168" i="1"/>
  <c r="EC168" i="1"/>
  <c r="EB168" i="1"/>
  <c r="EA168" i="1"/>
  <c r="DZ168" i="1"/>
  <c r="DY168" i="1"/>
  <c r="DX168" i="1"/>
  <c r="DW168" i="1"/>
  <c r="DV168" i="1"/>
  <c r="DU168" i="1"/>
  <c r="DT168" i="1"/>
  <c r="CB168" i="1"/>
  <c r="CA168" i="1"/>
  <c r="BZ168" i="1"/>
  <c r="BY168" i="1"/>
  <c r="BX168" i="1"/>
  <c r="AY168" i="1"/>
  <c r="AX168" i="1"/>
  <c r="AW168" i="1"/>
  <c r="AV168" i="1"/>
  <c r="AU168" i="1"/>
  <c r="AS168" i="1"/>
  <c r="AR168" i="1"/>
  <c r="AQ168" i="1"/>
  <c r="AP168" i="1"/>
  <c r="AO168" i="1"/>
  <c r="X168" i="1"/>
  <c r="W168" i="1"/>
  <c r="V168" i="1"/>
  <c r="U168" i="1"/>
  <c r="T168" i="1"/>
  <c r="BU206" i="1"/>
  <c r="BU193" i="1"/>
  <c r="BU192" i="1"/>
  <c r="BU190" i="1"/>
  <c r="BU182" i="1"/>
  <c r="BU181" i="1"/>
  <c r="BU179" i="1"/>
  <c r="BU187" i="1"/>
  <c r="BU178" i="1"/>
  <c r="BU167" i="1"/>
  <c r="BU166" i="1"/>
  <c r="BU163" i="1"/>
  <c r="BU162" i="1"/>
  <c r="BU161" i="1"/>
  <c r="BU159" i="1"/>
  <c r="BU158" i="1"/>
  <c r="BU153" i="1"/>
  <c r="BU150" i="1"/>
  <c r="BU147" i="1"/>
  <c r="BU143" i="1"/>
  <c r="BU142" i="1"/>
  <c r="BU141" i="1"/>
  <c r="BU140" i="1"/>
  <c r="BU137" i="1"/>
  <c r="BU136" i="1"/>
  <c r="BU134" i="1"/>
  <c r="BU132" i="1"/>
  <c r="BU129" i="1"/>
  <c r="BU126" i="1"/>
  <c r="BU122" i="1"/>
  <c r="AZ206" i="1"/>
  <c r="AZ193" i="1"/>
  <c r="AZ192" i="1"/>
  <c r="AZ190" i="1"/>
  <c r="AZ182" i="1"/>
  <c r="AZ181" i="1"/>
  <c r="AZ179" i="1"/>
  <c r="AZ187" i="1"/>
  <c r="AZ178" i="1"/>
  <c r="AZ167" i="1"/>
  <c r="AZ166" i="1"/>
  <c r="AZ163" i="1"/>
  <c r="AZ162" i="1"/>
  <c r="AZ161" i="1"/>
  <c r="AZ159" i="1"/>
  <c r="AZ158" i="1"/>
  <c r="AZ153" i="1"/>
  <c r="AZ150" i="1"/>
  <c r="AZ147" i="1"/>
  <c r="AZ143" i="1"/>
  <c r="AZ142" i="1"/>
  <c r="AZ141" i="1"/>
  <c r="AZ140" i="1"/>
  <c r="AZ137" i="1"/>
  <c r="AZ136" i="1"/>
  <c r="AZ134" i="1"/>
  <c r="AZ132" i="1"/>
  <c r="AZ129" i="1"/>
  <c r="AZ126" i="1"/>
  <c r="AZ122" i="1"/>
  <c r="AT206" i="1"/>
  <c r="AT193" i="1"/>
  <c r="AT192" i="1"/>
  <c r="AT190" i="1"/>
  <c r="AT182" i="1"/>
  <c r="AT181" i="1"/>
  <c r="AT179" i="1"/>
  <c r="AT187" i="1"/>
  <c r="AT178" i="1"/>
  <c r="AT167" i="1"/>
  <c r="AT166" i="1"/>
  <c r="AT163" i="1"/>
  <c r="AT162" i="1"/>
  <c r="AT161" i="1"/>
  <c r="AT159" i="1"/>
  <c r="AT158" i="1"/>
  <c r="AT153" i="1"/>
  <c r="AT150" i="1"/>
  <c r="AT147" i="1"/>
  <c r="AT143" i="1"/>
  <c r="AT142" i="1"/>
  <c r="AT141" i="1"/>
  <c r="AT140" i="1"/>
  <c r="AT137" i="1"/>
  <c r="AT136" i="1"/>
  <c r="AT134" i="1"/>
  <c r="AT132" i="1"/>
  <c r="AT129" i="1"/>
  <c r="AT126" i="1"/>
  <c r="AT122" i="1"/>
  <c r="AN206" i="1"/>
  <c r="AN193" i="1"/>
  <c r="AN192" i="1"/>
  <c r="AN190" i="1"/>
  <c r="AN182" i="1"/>
  <c r="AN181" i="1"/>
  <c r="AN179" i="1"/>
  <c r="AN187" i="1"/>
  <c r="AN178" i="1"/>
  <c r="AN167" i="1"/>
  <c r="AN166" i="1"/>
  <c r="AN163" i="1"/>
  <c r="AN162" i="1"/>
  <c r="AN161" i="1"/>
  <c r="AN159" i="1"/>
  <c r="AN158" i="1"/>
  <c r="AN153" i="1"/>
  <c r="AN150" i="1"/>
  <c r="AN147" i="1"/>
  <c r="AN143" i="1"/>
  <c r="AN142" i="1"/>
  <c r="AN141" i="1"/>
  <c r="AN140" i="1"/>
  <c r="AN137" i="1"/>
  <c r="AN136" i="1"/>
  <c r="AN134" i="1"/>
  <c r="AN132" i="1"/>
  <c r="AN129" i="1"/>
  <c r="AN126" i="1"/>
  <c r="AN122" i="1"/>
  <c r="AH206" i="1"/>
  <c r="AH193" i="1"/>
  <c r="AH192" i="1"/>
  <c r="AH190" i="1"/>
  <c r="AH182" i="1"/>
  <c r="AH181" i="1"/>
  <c r="AH179" i="1"/>
  <c r="AH187" i="1"/>
  <c r="AH178" i="1"/>
  <c r="AH167" i="1"/>
  <c r="AH166" i="1"/>
  <c r="AH163" i="1"/>
  <c r="AH162" i="1"/>
  <c r="AH161" i="1"/>
  <c r="AH159" i="1"/>
  <c r="AH158" i="1"/>
  <c r="AH153" i="1"/>
  <c r="AH150" i="1"/>
  <c r="AH147" i="1"/>
  <c r="AH143" i="1"/>
  <c r="AH142" i="1"/>
  <c r="AH141" i="1"/>
  <c r="AH140" i="1"/>
  <c r="AH137" i="1"/>
  <c r="AH136" i="1"/>
  <c r="AH134" i="1"/>
  <c r="AH132" i="1"/>
  <c r="AH129" i="1"/>
  <c r="AH126" i="1"/>
  <c r="AH122" i="1"/>
  <c r="Y206" i="1"/>
  <c r="Y193" i="1"/>
  <c r="Y192" i="1"/>
  <c r="Y190" i="1"/>
  <c r="Y182" i="1"/>
  <c r="Y181" i="1"/>
  <c r="Y179" i="1"/>
  <c r="Y187" i="1"/>
  <c r="Y178" i="1"/>
  <c r="Y167" i="1"/>
  <c r="Y166" i="1"/>
  <c r="Y163" i="1"/>
  <c r="Y162" i="1"/>
  <c r="Y161" i="1"/>
  <c r="Y159" i="1"/>
  <c r="Y158" i="1"/>
  <c r="Y153" i="1"/>
  <c r="Y150" i="1"/>
  <c r="Y147" i="1"/>
  <c r="Y143" i="1"/>
  <c r="Y142" i="1"/>
  <c r="Y141" i="1"/>
  <c r="Y140" i="1"/>
  <c r="Y137" i="1"/>
  <c r="Y136" i="1"/>
  <c r="Y134" i="1"/>
  <c r="Y132" i="1"/>
  <c r="Y129" i="1"/>
  <c r="Y126" i="1"/>
  <c r="Y122" i="1"/>
  <c r="S206" i="1"/>
  <c r="S193" i="1"/>
  <c r="S192" i="1"/>
  <c r="S190" i="1"/>
  <c r="S182" i="1"/>
  <c r="S181" i="1"/>
  <c r="S179" i="1"/>
  <c r="S187" i="1"/>
  <c r="S178" i="1"/>
  <c r="S167" i="1"/>
  <c r="S166" i="1"/>
  <c r="S163" i="1"/>
  <c r="S162" i="1"/>
  <c r="S161" i="1"/>
  <c r="S159" i="1"/>
  <c r="S158" i="1"/>
  <c r="S153" i="1"/>
  <c r="S150" i="1"/>
  <c r="S147" i="1"/>
  <c r="S143" i="1"/>
  <c r="S142" i="1"/>
  <c r="S141" i="1"/>
  <c r="S140" i="1"/>
  <c r="S137" i="1"/>
  <c r="S136" i="1"/>
  <c r="S134" i="1"/>
  <c r="S132" i="1"/>
  <c r="S129" i="1"/>
  <c r="S126" i="1"/>
  <c r="S122" i="1"/>
  <c r="O206" i="1"/>
  <c r="O193" i="1"/>
  <c r="O192" i="1"/>
  <c r="O190" i="1"/>
  <c r="O182" i="1"/>
  <c r="O181" i="1"/>
  <c r="O179" i="1"/>
  <c r="O187" i="1"/>
  <c r="O178" i="1"/>
  <c r="O167" i="1"/>
  <c r="O166" i="1"/>
  <c r="O163" i="1"/>
  <c r="O162" i="1"/>
  <c r="O161" i="1"/>
  <c r="O159" i="1"/>
  <c r="O158" i="1"/>
  <c r="O153" i="1"/>
  <c r="O150" i="1"/>
  <c r="O147" i="1"/>
  <c r="O143" i="1"/>
  <c r="O142" i="1"/>
  <c r="O141" i="1"/>
  <c r="O140" i="1"/>
  <c r="O137" i="1"/>
  <c r="O136" i="1"/>
  <c r="O134" i="1"/>
  <c r="O132" i="1"/>
  <c r="O129" i="1"/>
  <c r="O126" i="1"/>
  <c r="O122" i="1"/>
  <c r="BU95" i="1"/>
  <c r="BU82" i="1"/>
  <c r="BU81" i="1"/>
  <c r="BU79" i="1"/>
  <c r="BU71" i="1"/>
  <c r="BU70" i="1"/>
  <c r="BU68" i="1"/>
  <c r="AZ95" i="1"/>
  <c r="AZ82" i="1"/>
  <c r="AZ81" i="1"/>
  <c r="AZ79" i="1"/>
  <c r="AZ71" i="1"/>
  <c r="AZ70" i="1"/>
  <c r="AZ68" i="1"/>
  <c r="AT95" i="1"/>
  <c r="AT82" i="1"/>
  <c r="AT81" i="1"/>
  <c r="AT79" i="1"/>
  <c r="AT71" i="1"/>
  <c r="AT70" i="1"/>
  <c r="AT68" i="1"/>
  <c r="AN95" i="1"/>
  <c r="AN82" i="1"/>
  <c r="AN81" i="1"/>
  <c r="AN79" i="1"/>
  <c r="AN71" i="1"/>
  <c r="AN70" i="1"/>
  <c r="AN68" i="1"/>
  <c r="AH95" i="1"/>
  <c r="AH82" i="1"/>
  <c r="AH81" i="1"/>
  <c r="AH79" i="1"/>
  <c r="AH71" i="1"/>
  <c r="AH70" i="1"/>
  <c r="AH68" i="1"/>
  <c r="Y68" i="1"/>
  <c r="Y70" i="1"/>
  <c r="Y71" i="1"/>
  <c r="Y79" i="1"/>
  <c r="Y81" i="1"/>
  <c r="Y82" i="1"/>
  <c r="Y95" i="1"/>
  <c r="S68" i="1"/>
  <c r="S70" i="1"/>
  <c r="S71" i="1"/>
  <c r="S79" i="1"/>
  <c r="S81" i="1"/>
  <c r="S82" i="1"/>
  <c r="S95" i="1"/>
  <c r="O68" i="1"/>
  <c r="O70" i="1"/>
  <c r="O71" i="1"/>
  <c r="O79" i="1"/>
  <c r="O81" i="1"/>
  <c r="O82" i="1"/>
  <c r="O95" i="1"/>
  <c r="BU76" i="1"/>
  <c r="BU67" i="1"/>
  <c r="AZ76" i="1"/>
  <c r="AZ67" i="1"/>
  <c r="AT76" i="1"/>
  <c r="AT67" i="1"/>
  <c r="AN76" i="1"/>
  <c r="AN67" i="1"/>
  <c r="AH76" i="1"/>
  <c r="AH67" i="1"/>
  <c r="Y76" i="1"/>
  <c r="Y67" i="1"/>
  <c r="S76" i="1"/>
  <c r="S67" i="1"/>
  <c r="O76" i="1"/>
  <c r="O67" i="1"/>
  <c r="BU56" i="1"/>
  <c r="BU55" i="1"/>
  <c r="BU52" i="1"/>
  <c r="BU51" i="1"/>
  <c r="BU50" i="1"/>
  <c r="BU48" i="1"/>
  <c r="BU47" i="1"/>
  <c r="BU42" i="1"/>
  <c r="BU39" i="1"/>
  <c r="BU36" i="1"/>
  <c r="BU32" i="1"/>
  <c r="BU31" i="1"/>
  <c r="BU30" i="1"/>
  <c r="BU29" i="1"/>
  <c r="BU26" i="1"/>
  <c r="BU25" i="1"/>
  <c r="BU23" i="1"/>
  <c r="BU21" i="1"/>
  <c r="BU18" i="1"/>
  <c r="BU15" i="1"/>
  <c r="BU11" i="1"/>
  <c r="AZ56" i="1"/>
  <c r="AZ55" i="1"/>
  <c r="AZ52" i="1"/>
  <c r="AZ51" i="1"/>
  <c r="AZ50" i="1"/>
  <c r="AZ48" i="1"/>
  <c r="AZ47" i="1"/>
  <c r="AZ42" i="1"/>
  <c r="AZ39" i="1"/>
  <c r="AZ36" i="1"/>
  <c r="AZ32" i="1"/>
  <c r="AZ31" i="1"/>
  <c r="AZ30" i="1"/>
  <c r="AZ29" i="1"/>
  <c r="AZ26" i="1"/>
  <c r="AZ25" i="1"/>
  <c r="AZ23" i="1"/>
  <c r="AZ21" i="1"/>
  <c r="AZ18" i="1"/>
  <c r="AZ15" i="1"/>
  <c r="AZ11" i="1"/>
  <c r="AT56" i="1"/>
  <c r="AT55" i="1"/>
  <c r="AT52" i="1"/>
  <c r="AT51" i="1"/>
  <c r="AT50" i="1"/>
  <c r="AT48" i="1"/>
  <c r="AT47" i="1"/>
  <c r="AT42" i="1"/>
  <c r="AT39" i="1"/>
  <c r="AT36" i="1"/>
  <c r="AT32" i="1"/>
  <c r="AT31" i="1"/>
  <c r="AT30" i="1"/>
  <c r="AT29" i="1"/>
  <c r="AT26" i="1"/>
  <c r="AT25" i="1"/>
  <c r="AT23" i="1"/>
  <c r="AT21" i="1"/>
  <c r="AT18" i="1"/>
  <c r="AT15" i="1"/>
  <c r="AT11" i="1"/>
  <c r="AN56" i="1"/>
  <c r="AN55" i="1"/>
  <c r="AN52" i="1"/>
  <c r="AN51" i="1"/>
  <c r="AN50" i="1"/>
  <c r="AN48" i="1"/>
  <c r="AN47" i="1"/>
  <c r="AN42" i="1"/>
  <c r="AN39" i="1"/>
  <c r="AN36" i="1"/>
  <c r="AN32" i="1"/>
  <c r="AN31" i="1"/>
  <c r="AN30" i="1"/>
  <c r="AN29" i="1"/>
  <c r="AN26" i="1"/>
  <c r="AN25" i="1"/>
  <c r="AN23" i="1"/>
  <c r="AN21" i="1"/>
  <c r="AN18" i="1"/>
  <c r="AN15" i="1"/>
  <c r="AN11" i="1"/>
  <c r="AH56" i="1"/>
  <c r="AH55" i="1"/>
  <c r="AH52" i="1"/>
  <c r="AH51" i="1"/>
  <c r="AH50" i="1"/>
  <c r="AH48" i="1"/>
  <c r="AH47" i="1"/>
  <c r="AH42" i="1"/>
  <c r="AH39" i="1"/>
  <c r="AH36" i="1"/>
  <c r="AH32" i="1"/>
  <c r="AH31" i="1"/>
  <c r="AH30" i="1"/>
  <c r="AH29" i="1"/>
  <c r="AH26" i="1"/>
  <c r="AH25" i="1"/>
  <c r="AH23" i="1"/>
  <c r="AH21" i="1"/>
  <c r="AH18" i="1"/>
  <c r="AH15" i="1"/>
  <c r="AH11" i="1"/>
  <c r="Y15" i="1"/>
  <c r="Y18" i="1"/>
  <c r="Y21" i="1"/>
  <c r="Y23" i="1"/>
  <c r="Y25" i="1"/>
  <c r="Y26" i="1"/>
  <c r="Y29" i="1"/>
  <c r="Y30" i="1"/>
  <c r="Y31" i="1"/>
  <c r="Y32" i="1"/>
  <c r="Y36" i="1"/>
  <c r="Y39" i="1"/>
  <c r="Y42" i="1"/>
  <c r="Y47" i="1"/>
  <c r="Y48" i="1"/>
  <c r="Y50" i="1"/>
  <c r="Y51" i="1"/>
  <c r="Y52" i="1"/>
  <c r="Y55" i="1"/>
  <c r="Y56" i="1"/>
  <c r="Y11" i="1"/>
  <c r="S15" i="1"/>
  <c r="S23" i="1"/>
  <c r="S25" i="1"/>
  <c r="S26" i="1"/>
  <c r="S29" i="1"/>
  <c r="S30" i="1"/>
  <c r="S31" i="1"/>
  <c r="S32" i="1"/>
  <c r="S36" i="1"/>
  <c r="S39" i="1"/>
  <c r="S42" i="1"/>
  <c r="S47" i="1"/>
  <c r="S48" i="1"/>
  <c r="S50" i="1"/>
  <c r="S51" i="1"/>
  <c r="S52" i="1"/>
  <c r="S55" i="1"/>
  <c r="S56" i="1"/>
  <c r="S11" i="1"/>
  <c r="EE57" i="1"/>
  <c r="ED57" i="1"/>
  <c r="EC57" i="1"/>
  <c r="EB57" i="1"/>
  <c r="EA57" i="1"/>
  <c r="DZ57" i="1"/>
  <c r="DY57" i="1"/>
  <c r="DX57" i="1"/>
  <c r="DW57" i="1"/>
  <c r="DV57" i="1"/>
  <c r="DU57" i="1"/>
  <c r="DT57" i="1"/>
  <c r="CB57" i="1"/>
  <c r="CA57" i="1"/>
  <c r="BZ57" i="1"/>
  <c r="BY57" i="1"/>
  <c r="BX57" i="1"/>
  <c r="BK57" i="1"/>
  <c r="BJ57" i="1"/>
  <c r="BH57" i="1"/>
  <c r="BG57" i="1"/>
  <c r="BF57" i="1"/>
  <c r="BE57" i="1"/>
  <c r="BD57" i="1"/>
  <c r="AY57" i="1"/>
  <c r="AX57" i="1"/>
  <c r="AW57" i="1"/>
  <c r="AV57" i="1"/>
  <c r="AU57" i="1"/>
  <c r="AS57" i="1"/>
  <c r="AR57" i="1"/>
  <c r="AQ57" i="1"/>
  <c r="AP57" i="1"/>
  <c r="AO57" i="1"/>
  <c r="AM57" i="1"/>
  <c r="AL57" i="1"/>
  <c r="AK57" i="1"/>
  <c r="AJ57" i="1"/>
  <c r="AI57" i="1"/>
  <c r="X57" i="1"/>
  <c r="W57" i="1"/>
  <c r="V57" i="1"/>
  <c r="U57" i="1"/>
  <c r="T57" i="1"/>
  <c r="R57" i="1"/>
  <c r="Q57" i="1"/>
  <c r="P57" i="1"/>
  <c r="N57" i="1"/>
  <c r="M57" i="1"/>
  <c r="L57" i="1"/>
  <c r="K57" i="1"/>
  <c r="J57" i="1"/>
  <c r="I57" i="1"/>
  <c r="H57" i="1"/>
  <c r="G57" i="1"/>
  <c r="F57" i="1"/>
  <c r="E57" i="1"/>
  <c r="D57" i="1"/>
  <c r="O15" i="1"/>
  <c r="O18" i="1"/>
  <c r="O21" i="1"/>
  <c r="O23" i="1"/>
  <c r="O25" i="1"/>
  <c r="O26" i="1"/>
  <c r="O29" i="1"/>
  <c r="O30" i="1"/>
  <c r="O31" i="1"/>
  <c r="O32" i="1"/>
  <c r="O36" i="1"/>
  <c r="O39" i="1"/>
  <c r="O42" i="1"/>
  <c r="O47" i="1"/>
  <c r="O48" i="1"/>
  <c r="O50" i="1"/>
  <c r="O51" i="1"/>
  <c r="O52" i="1"/>
  <c r="O55" i="1"/>
  <c r="O56" i="1"/>
  <c r="O11" i="1"/>
  <c r="O207" i="1" l="1"/>
  <c r="BO207" i="1"/>
  <c r="S207" i="1"/>
  <c r="BU207" i="1"/>
  <c r="Y207" i="1"/>
  <c r="AH207" i="1"/>
  <c r="AN207" i="1"/>
  <c r="AT207" i="1"/>
  <c r="CC207" i="1"/>
  <c r="AZ207" i="1"/>
  <c r="EF207" i="1"/>
  <c r="BI207" i="1"/>
  <c r="EG173" i="1"/>
  <c r="EG207" i="1" s="1"/>
  <c r="BI96" i="1"/>
  <c r="O96" i="1"/>
  <c r="BO96" i="1"/>
  <c r="AZ96" i="1"/>
  <c r="S96" i="1"/>
  <c r="BU96" i="1"/>
  <c r="Y96" i="1"/>
  <c r="CC96" i="1"/>
  <c r="AH96" i="1"/>
  <c r="EG60" i="1"/>
  <c r="EF96" i="1"/>
  <c r="AN96" i="1"/>
  <c r="AT96" i="1"/>
  <c r="EG62" i="1"/>
  <c r="DZ18" i="4"/>
  <c r="Z34" i="4"/>
  <c r="Z74" i="4"/>
  <c r="Z18" i="4"/>
  <c r="Z33" i="4"/>
  <c r="Z53" i="4"/>
  <c r="Z81" i="4"/>
  <c r="Z103" i="4"/>
  <c r="Z43" i="4"/>
  <c r="Z182" i="1"/>
  <c r="Z11" i="4"/>
  <c r="Z31" i="4"/>
  <c r="Z164" i="1"/>
  <c r="Z126" i="1"/>
  <c r="Z142" i="1"/>
  <c r="Z162" i="1"/>
  <c r="Z51" i="4"/>
  <c r="Z67" i="4"/>
  <c r="Z87" i="4"/>
  <c r="Z108" i="4"/>
  <c r="Z26" i="4"/>
  <c r="Z42" i="4"/>
  <c r="Z60" i="4"/>
  <c r="EA98" i="1"/>
  <c r="EA105" i="1" s="1"/>
  <c r="CD38" i="1"/>
  <c r="Z18" i="1"/>
  <c r="Z32" i="1"/>
  <c r="AA32" i="1" s="1"/>
  <c r="Z52" i="1"/>
  <c r="CD26" i="1"/>
  <c r="CD47" i="1"/>
  <c r="CD140" i="1"/>
  <c r="CD159" i="1"/>
  <c r="CD179" i="1"/>
  <c r="CD53" i="1"/>
  <c r="CD195" i="1"/>
  <c r="CD43" i="1"/>
  <c r="Z48" i="1"/>
  <c r="Z29" i="1"/>
  <c r="AA29" i="1" s="1"/>
  <c r="CD23" i="1"/>
  <c r="CD39" i="1"/>
  <c r="CD56" i="1"/>
  <c r="CD81" i="1"/>
  <c r="CD136" i="1"/>
  <c r="CD153" i="1"/>
  <c r="CD206" i="1"/>
  <c r="Z19" i="1"/>
  <c r="AA19" i="1" s="1"/>
  <c r="Z154" i="1"/>
  <c r="Z144" i="1"/>
  <c r="Z77" i="1"/>
  <c r="AA77" i="1" s="1"/>
  <c r="CD204" i="1"/>
  <c r="Z149" i="1"/>
  <c r="CD85" i="1"/>
  <c r="CD66" i="1"/>
  <c r="CD28" i="1"/>
  <c r="Z34" i="1"/>
  <c r="AA34" i="1" s="1"/>
  <c r="CD188" i="1"/>
  <c r="CD178" i="1"/>
  <c r="CD164" i="1"/>
  <c r="CD145" i="1"/>
  <c r="CD95" i="1"/>
  <c r="Z20" i="4"/>
  <c r="Z35" i="4"/>
  <c r="Z55" i="4"/>
  <c r="Z73" i="4"/>
  <c r="Z47" i="4"/>
  <c r="Z82" i="4"/>
  <c r="Z24" i="4"/>
  <c r="Z39" i="4"/>
  <c r="Z57" i="4"/>
  <c r="Z76" i="4"/>
  <c r="Z85" i="4"/>
  <c r="Z41" i="4"/>
  <c r="Z71" i="4"/>
  <c r="Z48" i="4"/>
  <c r="Z105" i="4"/>
  <c r="Z58" i="4"/>
  <c r="Z92" i="4"/>
  <c r="Z29" i="4"/>
  <c r="Z15" i="4"/>
  <c r="Z32" i="4"/>
  <c r="Z52" i="4"/>
  <c r="Z72" i="4"/>
  <c r="Z88" i="4"/>
  <c r="Z19" i="4"/>
  <c r="Z104" i="4"/>
  <c r="Z79" i="4"/>
  <c r="Z91" i="4"/>
  <c r="Z22" i="4"/>
  <c r="Z36" i="4"/>
  <c r="Z56" i="4"/>
  <c r="Z75" i="4"/>
  <c r="Z61" i="4"/>
  <c r="Z101" i="4"/>
  <c r="Z66" i="4"/>
  <c r="Z89" i="4"/>
  <c r="Z27" i="4"/>
  <c r="Z46" i="4"/>
  <c r="Z62" i="4"/>
  <c r="Z84" i="4"/>
  <c r="Z106" i="4"/>
  <c r="Z37" i="4"/>
  <c r="Z140" i="1"/>
  <c r="Z159" i="1"/>
  <c r="Z179" i="1"/>
  <c r="CD25" i="1"/>
  <c r="CD42" i="1"/>
  <c r="CD82" i="1"/>
  <c r="CD137" i="1"/>
  <c r="CD158" i="1"/>
  <c r="CD187" i="1"/>
  <c r="CD19" i="1"/>
  <c r="CD46" i="1"/>
  <c r="CD173" i="1"/>
  <c r="CD180" i="1"/>
  <c r="CD60" i="1"/>
  <c r="CD194" i="1"/>
  <c r="Z56" i="1"/>
  <c r="Z23" i="1"/>
  <c r="Z76" i="1"/>
  <c r="AA76" i="1" s="1"/>
  <c r="Z82" i="1"/>
  <c r="AA82" i="1" s="1"/>
  <c r="CD29" i="1"/>
  <c r="CD48" i="1"/>
  <c r="CD76" i="1"/>
  <c r="CD122" i="1"/>
  <c r="CD141" i="1"/>
  <c r="CD161" i="1"/>
  <c r="CD181" i="1"/>
  <c r="CD130" i="1"/>
  <c r="CD157" i="1"/>
  <c r="CD62" i="1"/>
  <c r="Z145" i="1"/>
  <c r="CD67" i="1"/>
  <c r="Z39" i="1"/>
  <c r="CD11" i="1"/>
  <c r="CD30" i="1"/>
  <c r="CD50" i="1"/>
  <c r="CD68" i="1"/>
  <c r="CE68" i="1" s="1"/>
  <c r="CD126" i="1"/>
  <c r="CD142" i="1"/>
  <c r="CD162" i="1"/>
  <c r="CD182" i="1"/>
  <c r="CD177" i="1"/>
  <c r="CD139" i="1"/>
  <c r="CD15" i="1"/>
  <c r="CD31" i="1"/>
  <c r="CD51" i="1"/>
  <c r="CD70" i="1"/>
  <c r="CD129" i="1"/>
  <c r="CD143" i="1"/>
  <c r="CD163" i="1"/>
  <c r="CD190" i="1"/>
  <c r="CD33" i="1"/>
  <c r="CD74" i="1"/>
  <c r="CD185" i="1"/>
  <c r="CD196" i="1"/>
  <c r="CD83" i="1"/>
  <c r="Z51" i="1"/>
  <c r="Z31" i="1"/>
  <c r="Z71" i="1"/>
  <c r="AA71" i="1" s="1"/>
  <c r="Z134" i="1"/>
  <c r="Z150" i="1"/>
  <c r="Z167" i="1"/>
  <c r="Z193" i="1"/>
  <c r="CD18" i="1"/>
  <c r="CD32" i="1"/>
  <c r="CD52" i="1"/>
  <c r="CD71" i="1"/>
  <c r="CD132" i="1"/>
  <c r="CD147" i="1"/>
  <c r="CD166" i="1"/>
  <c r="CD192" i="1"/>
  <c r="Z43" i="1"/>
  <c r="AA43" i="1" s="1"/>
  <c r="Z33" i="1"/>
  <c r="AA33" i="1" s="1"/>
  <c r="Z188" i="1"/>
  <c r="Z93" i="1"/>
  <c r="AA93" i="1" s="1"/>
  <c r="Z185" i="1"/>
  <c r="Z196" i="1"/>
  <c r="CD69" i="1"/>
  <c r="Z83" i="1"/>
  <c r="AA83" i="1" s="1"/>
  <c r="CD21" i="1"/>
  <c r="CD36" i="1"/>
  <c r="CD55" i="1"/>
  <c r="CD79" i="1"/>
  <c r="CD134" i="1"/>
  <c r="CD150" i="1"/>
  <c r="CD167" i="1"/>
  <c r="CD193" i="1"/>
  <c r="CD154" i="1"/>
  <c r="CD144" i="1"/>
  <c r="CD77" i="1"/>
  <c r="CD93" i="1"/>
  <c r="CD149" i="1"/>
  <c r="CD84" i="1"/>
  <c r="CD34" i="1"/>
  <c r="Z15" i="1"/>
  <c r="AA15" i="1" s="1"/>
  <c r="Z68" i="1"/>
  <c r="AA68" i="1" s="1"/>
  <c r="Z137" i="1"/>
  <c r="Z158" i="1"/>
  <c r="Z187" i="1"/>
  <c r="Z26" i="1"/>
  <c r="Z204" i="1"/>
  <c r="Z85" i="1"/>
  <c r="AA85" i="1" s="1"/>
  <c r="Z66" i="1"/>
  <c r="Z28" i="1"/>
  <c r="AA28" i="1" s="1"/>
  <c r="Z47" i="1"/>
  <c r="Z11" i="1"/>
  <c r="Z42" i="1"/>
  <c r="Z25" i="1"/>
  <c r="Z67" i="1"/>
  <c r="Z95" i="1"/>
  <c r="Z122" i="1"/>
  <c r="Z141" i="1"/>
  <c r="Z161" i="1"/>
  <c r="Z181" i="1"/>
  <c r="Z46" i="1"/>
  <c r="AA46" i="1" s="1"/>
  <c r="Z173" i="1"/>
  <c r="Z180" i="1"/>
  <c r="Z84" i="1"/>
  <c r="AA84" i="1" s="1"/>
  <c r="Z60" i="1"/>
  <c r="Z194" i="1"/>
  <c r="Z55" i="1"/>
  <c r="Z36" i="1"/>
  <c r="Z21" i="1"/>
  <c r="Z81" i="1"/>
  <c r="AA81" i="1" s="1"/>
  <c r="Z129" i="1"/>
  <c r="Z143" i="1"/>
  <c r="Z163" i="1"/>
  <c r="Z190" i="1"/>
  <c r="Z130" i="1"/>
  <c r="Z157" i="1"/>
  <c r="Z62" i="1"/>
  <c r="Z53" i="1"/>
  <c r="AA53" i="1" s="1"/>
  <c r="Z195" i="1"/>
  <c r="Z79" i="1"/>
  <c r="Z132" i="1"/>
  <c r="Z147" i="1"/>
  <c r="Z166" i="1"/>
  <c r="Z192" i="1"/>
  <c r="Z74" i="1"/>
  <c r="AA74" i="1" s="1"/>
  <c r="Z177" i="1"/>
  <c r="Z139" i="1"/>
  <c r="Z50" i="1"/>
  <c r="Z30" i="1"/>
  <c r="Z70" i="1"/>
  <c r="AA70" i="1" s="1"/>
  <c r="Z136" i="1"/>
  <c r="Z153" i="1"/>
  <c r="Z178" i="1"/>
  <c r="Z206" i="1"/>
  <c r="Z38" i="1"/>
  <c r="AA38" i="1" s="1"/>
  <c r="Z69" i="1"/>
  <c r="AA69" i="1" s="1"/>
  <c r="BP98" i="1"/>
  <c r="CA98" i="1"/>
  <c r="EH74" i="1"/>
  <c r="DU98" i="1"/>
  <c r="DU105" i="1" s="1"/>
  <c r="EC98" i="1"/>
  <c r="EC105" i="1" s="1"/>
  <c r="DT98" i="1"/>
  <c r="DT105" i="1" s="1"/>
  <c r="EB98" i="1"/>
  <c r="EB105" i="1" s="1"/>
  <c r="DY213" i="1"/>
  <c r="BY213" i="1"/>
  <c r="BY220" i="1" s="1"/>
  <c r="P98" i="1"/>
  <c r="AL98" i="1"/>
  <c r="AV98" i="1"/>
  <c r="BH98" i="1"/>
  <c r="BQ98" i="1"/>
  <c r="CB98" i="1"/>
  <c r="DX98" i="1"/>
  <c r="DX105" i="1" s="1"/>
  <c r="EA213" i="1"/>
  <c r="I213" i="1"/>
  <c r="Q213" i="1"/>
  <c r="AD213" i="1"/>
  <c r="AM213" i="1"/>
  <c r="AW213" i="1"/>
  <c r="BZ213" i="1"/>
  <c r="BZ220" i="1" s="1"/>
  <c r="DV98" i="1"/>
  <c r="DV105" i="1" s="1"/>
  <c r="ED98" i="1"/>
  <c r="ED105" i="1" s="1"/>
  <c r="AK213" i="1"/>
  <c r="AU213" i="1"/>
  <c r="BP213" i="1"/>
  <c r="BR98" i="1"/>
  <c r="G213" i="1"/>
  <c r="X213" i="1"/>
  <c r="CA213" i="1"/>
  <c r="CA220" i="1" s="1"/>
  <c r="J98" i="1"/>
  <c r="R98" i="1"/>
  <c r="AE98" i="1"/>
  <c r="AO98" i="1"/>
  <c r="AX98" i="1"/>
  <c r="BJ98" i="1"/>
  <c r="BS98" i="1"/>
  <c r="F213" i="1"/>
  <c r="N213" i="1"/>
  <c r="W213" i="1"/>
  <c r="AJ213" i="1"/>
  <c r="AS213" i="1"/>
  <c r="BF213" i="1"/>
  <c r="BN213" i="1"/>
  <c r="Q98" i="1"/>
  <c r="AD98" i="1"/>
  <c r="AM98" i="1"/>
  <c r="AW98" i="1"/>
  <c r="DZ213" i="1"/>
  <c r="BG213" i="1"/>
  <c r="BA68" i="1"/>
  <c r="CB213" i="1"/>
  <c r="CB220" i="1" s="1"/>
  <c r="BA77" i="1"/>
  <c r="BB77" i="1" s="1"/>
  <c r="DT213" i="1"/>
  <c r="EB213" i="1"/>
  <c r="J213" i="1"/>
  <c r="BY98" i="1"/>
  <c r="DW213" i="1"/>
  <c r="EE213" i="1"/>
  <c r="W98" i="1"/>
  <c r="K98" i="1"/>
  <c r="H213" i="1"/>
  <c r="P213" i="1"/>
  <c r="AC213" i="1"/>
  <c r="AL213" i="1"/>
  <c r="AV213" i="1"/>
  <c r="BH213" i="1"/>
  <c r="BQ213" i="1"/>
  <c r="BA74" i="1"/>
  <c r="BB74" i="1" s="1"/>
  <c r="T98" i="1"/>
  <c r="AF98" i="1"/>
  <c r="AP98" i="1"/>
  <c r="AY98" i="1"/>
  <c r="AZ34" i="4"/>
  <c r="BZ22" i="4"/>
  <c r="AZ20" i="4"/>
  <c r="AZ31" i="4"/>
  <c r="AZ35" i="4"/>
  <c r="AZ55" i="4"/>
  <c r="AZ47" i="4"/>
  <c r="K213" i="1"/>
  <c r="DV213" i="1"/>
  <c r="ED213" i="1"/>
  <c r="D98" i="1"/>
  <c r="DX213" i="1"/>
  <c r="G98" i="1"/>
  <c r="BZ98" i="1"/>
  <c r="E98" i="1"/>
  <c r="M98" i="1"/>
  <c r="BD98" i="1"/>
  <c r="BL98" i="1"/>
  <c r="BA84" i="1"/>
  <c r="BB84" i="1" s="1"/>
  <c r="V98" i="1"/>
  <c r="AR98" i="1"/>
  <c r="BX98" i="1"/>
  <c r="R213" i="1"/>
  <c r="AE213" i="1"/>
  <c r="AO213" i="1"/>
  <c r="AX213" i="1"/>
  <c r="BR213" i="1"/>
  <c r="EE98" i="1"/>
  <c r="EE105" i="1" s="1"/>
  <c r="U213" i="1"/>
  <c r="BA95" i="1"/>
  <c r="T213" i="1"/>
  <c r="AP213" i="1"/>
  <c r="AY213" i="1"/>
  <c r="BS213" i="1"/>
  <c r="BZ58" i="4"/>
  <c r="BZ48" i="4"/>
  <c r="AZ79" i="4"/>
  <c r="AZ91" i="4"/>
  <c r="BZ19" i="4"/>
  <c r="AZ92" i="4"/>
  <c r="BZ53" i="4"/>
  <c r="AZ72" i="4"/>
  <c r="AZ88" i="4"/>
  <c r="BZ104" i="4"/>
  <c r="BZ101" i="4"/>
  <c r="BZ76" i="4"/>
  <c r="BZ34" i="4"/>
  <c r="BZ15" i="4"/>
  <c r="BZ79" i="4"/>
  <c r="AZ74" i="4"/>
  <c r="BZ85" i="4"/>
  <c r="AZ11" i="4"/>
  <c r="BZ36" i="4"/>
  <c r="BZ56" i="4"/>
  <c r="BZ61" i="4"/>
  <c r="BZ29" i="4"/>
  <c r="AZ32" i="4"/>
  <c r="BZ67" i="4"/>
  <c r="AZ75" i="4"/>
  <c r="BZ87" i="4"/>
  <c r="BZ108" i="4"/>
  <c r="BZ31" i="4"/>
  <c r="BZ51" i="4"/>
  <c r="AZ84" i="4"/>
  <c r="AZ106" i="4"/>
  <c r="AZ29" i="4"/>
  <c r="AZ46" i="4"/>
  <c r="AZ81" i="4"/>
  <c r="BZ82" i="4"/>
  <c r="BZ42" i="4"/>
  <c r="BZ52" i="4"/>
  <c r="BZ11" i="4"/>
  <c r="BZ81" i="4"/>
  <c r="BZ92" i="4"/>
  <c r="BZ66" i="4"/>
  <c r="AZ18" i="4"/>
  <c r="BZ32" i="4"/>
  <c r="AZ76" i="4"/>
  <c r="AZ85" i="4"/>
  <c r="AZ71" i="4"/>
  <c r="BT98" i="1"/>
  <c r="DZ98" i="1"/>
  <c r="DZ105" i="1" s="1"/>
  <c r="DW98" i="1"/>
  <c r="DW105" i="1" s="1"/>
  <c r="V213" i="1"/>
  <c r="AI213" i="1"/>
  <c r="AR213" i="1"/>
  <c r="BM213" i="1"/>
  <c r="BX213" i="1"/>
  <c r="BX220" i="1" s="1"/>
  <c r="BA66" i="1"/>
  <c r="BB66" i="1" s="1"/>
  <c r="X98" i="1"/>
  <c r="AU98" i="1"/>
  <c r="BA193" i="1"/>
  <c r="BA137" i="1"/>
  <c r="L98" i="1"/>
  <c r="DU213" i="1"/>
  <c r="EC213" i="1"/>
  <c r="AK98" i="1"/>
  <c r="BG98" i="1"/>
  <c r="BA29" i="1"/>
  <c r="U98" i="1"/>
  <c r="AG98" i="1"/>
  <c r="AQ98" i="1"/>
  <c r="BA70" i="1"/>
  <c r="BA158" i="1"/>
  <c r="BA129" i="1"/>
  <c r="AC98" i="1"/>
  <c r="BA194" i="1"/>
  <c r="BA48" i="1"/>
  <c r="BA67" i="1"/>
  <c r="BA150" i="1"/>
  <c r="BA167" i="1"/>
  <c r="BA145" i="1"/>
  <c r="BK98" i="1"/>
  <c r="BA190" i="1"/>
  <c r="BJ213" i="1"/>
  <c r="BA62" i="1"/>
  <c r="BA188" i="1"/>
  <c r="AF213" i="1"/>
  <c r="BZ20" i="4"/>
  <c r="BZ35" i="4"/>
  <c r="BZ55" i="4"/>
  <c r="BZ47" i="4"/>
  <c r="AZ33" i="4"/>
  <c r="AZ53" i="4"/>
  <c r="AZ57" i="4"/>
  <c r="AZ27" i="4"/>
  <c r="AZ62" i="4"/>
  <c r="AZ43" i="4"/>
  <c r="AZ51" i="4"/>
  <c r="BZ71" i="4"/>
  <c r="BZ72" i="4"/>
  <c r="BZ88" i="4"/>
  <c r="BZ84" i="4"/>
  <c r="BZ103" i="4"/>
  <c r="BZ106" i="4"/>
  <c r="BZ74" i="4"/>
  <c r="BZ73" i="4"/>
  <c r="BZ18" i="4"/>
  <c r="BZ33" i="4"/>
  <c r="BZ43" i="4"/>
  <c r="BZ24" i="4"/>
  <c r="BZ39" i="4"/>
  <c r="BZ57" i="4"/>
  <c r="AZ101" i="4"/>
  <c r="AZ103" i="4"/>
  <c r="AZ24" i="4"/>
  <c r="AZ39" i="4"/>
  <c r="AZ15" i="4"/>
  <c r="AZ52" i="4"/>
  <c r="AZ19" i="4"/>
  <c r="BZ89" i="4"/>
  <c r="BZ105" i="4"/>
  <c r="BZ75" i="4"/>
  <c r="BZ91" i="4"/>
  <c r="BZ26" i="4"/>
  <c r="BZ60" i="4"/>
  <c r="BZ37" i="4"/>
  <c r="BZ41" i="4"/>
  <c r="BZ27" i="4"/>
  <c r="BZ46" i="4"/>
  <c r="BZ62" i="4"/>
  <c r="AZ67" i="4"/>
  <c r="AZ87" i="4"/>
  <c r="AZ108" i="4"/>
  <c r="AZ104" i="4"/>
  <c r="AZ73" i="4"/>
  <c r="AZ66" i="4"/>
  <c r="AZ82" i="4"/>
  <c r="AZ105" i="4"/>
  <c r="AZ89" i="4"/>
  <c r="AZ22" i="4"/>
  <c r="AZ36" i="4"/>
  <c r="AZ56" i="4"/>
  <c r="AZ61" i="4"/>
  <c r="AZ58" i="4"/>
  <c r="AZ48" i="4"/>
  <c r="AZ37" i="4"/>
  <c r="AZ26" i="4"/>
  <c r="AZ42" i="4"/>
  <c r="AZ60" i="4"/>
  <c r="AZ41" i="4"/>
  <c r="EF168" i="1"/>
  <c r="BA164" i="1"/>
  <c r="BA143" i="1"/>
  <c r="BA163" i="1"/>
  <c r="BA149" i="1"/>
  <c r="BT213" i="1"/>
  <c r="AQ213" i="1"/>
  <c r="BA153" i="1"/>
  <c r="BA140" i="1"/>
  <c r="BA130" i="1"/>
  <c r="BA157" i="1"/>
  <c r="BA134" i="1"/>
  <c r="BA139" i="1"/>
  <c r="BK213" i="1"/>
  <c r="BL213" i="1"/>
  <c r="BO168" i="1"/>
  <c r="BA204" i="1"/>
  <c r="BA196" i="1"/>
  <c r="BA180" i="1"/>
  <c r="BA181" i="1"/>
  <c r="BA187" i="1"/>
  <c r="BA122" i="1"/>
  <c r="BA141" i="1"/>
  <c r="BA161" i="1"/>
  <c r="BA154" i="1"/>
  <c r="BA144" i="1"/>
  <c r="AN168" i="1"/>
  <c r="BE213" i="1"/>
  <c r="BD213" i="1"/>
  <c r="BI168" i="1"/>
  <c r="BA192" i="1"/>
  <c r="BA185" i="1"/>
  <c r="BA195" i="1"/>
  <c r="BA182" i="1"/>
  <c r="AG213" i="1"/>
  <c r="BA159" i="1"/>
  <c r="BA142" i="1"/>
  <c r="BA162" i="1"/>
  <c r="BA147" i="1"/>
  <c r="BA166" i="1"/>
  <c r="E213" i="1"/>
  <c r="M213" i="1"/>
  <c r="D213" i="1"/>
  <c r="L213" i="1"/>
  <c r="BA18" i="1"/>
  <c r="BU57" i="1"/>
  <c r="AS98" i="1"/>
  <c r="BA52" i="1"/>
  <c r="BA32" i="1"/>
  <c r="BA11" i="1"/>
  <c r="BA30" i="1"/>
  <c r="BA50" i="1"/>
  <c r="BA56" i="1"/>
  <c r="BA53" i="1"/>
  <c r="BB53" i="1" s="1"/>
  <c r="BA19" i="1"/>
  <c r="BB19" i="1" s="1"/>
  <c r="BA46" i="1"/>
  <c r="BB46" i="1" s="1"/>
  <c r="BA25" i="1"/>
  <c r="BA42" i="1"/>
  <c r="BA43" i="1"/>
  <c r="BB43" i="1" s="1"/>
  <c r="BA33" i="1"/>
  <c r="BB33" i="1" s="1"/>
  <c r="BM98" i="1"/>
  <c r="BN98" i="1"/>
  <c r="BO57" i="1"/>
  <c r="BA71" i="1"/>
  <c r="BA83" i="1"/>
  <c r="BB83" i="1" s="1"/>
  <c r="AI98" i="1"/>
  <c r="AJ98" i="1"/>
  <c r="AN57" i="1"/>
  <c r="BA38" i="1"/>
  <c r="BB38" i="1" s="1"/>
  <c r="BA28" i="1"/>
  <c r="BB28" i="1" s="1"/>
  <c r="BA34" i="1"/>
  <c r="BB34" i="1" s="1"/>
  <c r="BA23" i="1"/>
  <c r="BA39" i="1"/>
  <c r="BE98" i="1"/>
  <c r="BF98" i="1"/>
  <c r="BA79" i="1"/>
  <c r="BA82" i="1"/>
  <c r="BA69" i="1"/>
  <c r="BB69" i="1" s="1"/>
  <c r="BA93" i="1"/>
  <c r="BA85" i="1"/>
  <c r="H98" i="1"/>
  <c r="I98" i="1"/>
  <c r="F98" i="1"/>
  <c r="N98" i="1"/>
  <c r="BI57" i="1"/>
  <c r="BA36" i="1"/>
  <c r="BA55" i="1"/>
  <c r="AH57" i="1"/>
  <c r="BA26" i="1"/>
  <c r="BA47" i="1"/>
  <c r="BA15" i="1"/>
  <c r="BB15" i="1" s="1"/>
  <c r="BA31" i="1"/>
  <c r="BA51" i="1"/>
  <c r="O57" i="1"/>
  <c r="BA60" i="1"/>
  <c r="CC57" i="1"/>
  <c r="BA21" i="1"/>
  <c r="AZ57" i="1"/>
  <c r="CC168" i="1"/>
  <c r="EF57" i="1"/>
  <c r="BA177" i="1"/>
  <c r="DY98" i="1"/>
  <c r="DY105" i="1" s="1"/>
  <c r="AT57" i="1"/>
  <c r="Y168" i="1"/>
  <c r="S57" i="1"/>
  <c r="Y57" i="1"/>
  <c r="BA76" i="1"/>
  <c r="BA81" i="1"/>
  <c r="O168" i="1"/>
  <c r="S168" i="1"/>
  <c r="BA136" i="1"/>
  <c r="AH168" i="1"/>
  <c r="BA178" i="1"/>
  <c r="BA206" i="1"/>
  <c r="BA179" i="1"/>
  <c r="AT168" i="1"/>
  <c r="BA126" i="1"/>
  <c r="BA132" i="1"/>
  <c r="AZ168" i="1"/>
  <c r="BU168" i="1"/>
  <c r="BA173" i="1"/>
  <c r="BA207" i="1" l="1"/>
  <c r="Z207" i="1"/>
  <c r="CD207" i="1"/>
  <c r="EG96" i="1"/>
  <c r="CD96" i="1"/>
  <c r="BA96" i="1"/>
  <c r="AA60" i="1"/>
  <c r="Z96" i="1"/>
  <c r="AA62" i="1"/>
  <c r="BB62" i="1"/>
  <c r="DU107" i="1"/>
  <c r="DU108" i="1" s="1"/>
  <c r="EC107" i="1"/>
  <c r="EC108" i="1" s="1"/>
  <c r="BY107" i="1"/>
  <c r="BY108" i="1" s="1"/>
  <c r="DT107" i="1"/>
  <c r="DT108" i="1" s="1"/>
  <c r="EA107" i="1"/>
  <c r="EA108" i="1" s="1"/>
  <c r="DW107" i="1"/>
  <c r="DW108" i="1" s="1"/>
  <c r="DZ107" i="1"/>
  <c r="DZ108" i="1" s="1"/>
  <c r="ED107" i="1"/>
  <c r="ED108" i="1" s="1"/>
  <c r="BX107" i="1"/>
  <c r="BX108" i="1" s="1"/>
  <c r="CC220" i="1"/>
  <c r="DV107" i="1"/>
  <c r="DV108" i="1" s="1"/>
  <c r="EE107" i="1"/>
  <c r="EE108" i="1" s="1"/>
  <c r="BZ107" i="1"/>
  <c r="BZ108" i="1" s="1"/>
  <c r="DY107" i="1"/>
  <c r="DY108" i="1" s="1"/>
  <c r="CB107" i="1"/>
  <c r="CB108" i="1" s="1"/>
  <c r="CA107" i="1"/>
  <c r="CA108" i="1" s="1"/>
  <c r="EF105" i="1"/>
  <c r="DX107" i="1"/>
  <c r="DX108" i="1" s="1"/>
  <c r="BM108" i="1"/>
  <c r="BN108" i="1"/>
  <c r="BL108" i="1"/>
  <c r="EB107" i="1"/>
  <c r="EB108" i="1" s="1"/>
  <c r="EH66" i="1"/>
  <c r="EF213" i="1"/>
  <c r="S98" i="1"/>
  <c r="Y213" i="1"/>
  <c r="EH68" i="1"/>
  <c r="EH83" i="1"/>
  <c r="Y98" i="1"/>
  <c r="AZ98" i="1"/>
  <c r="CC98" i="1"/>
  <c r="P107" i="1"/>
  <c r="P108" i="1" s="1"/>
  <c r="O98" i="1"/>
  <c r="BO98" i="1"/>
  <c r="BU213" i="1"/>
  <c r="AU107" i="1"/>
  <c r="AU108" i="1" s="1"/>
  <c r="T107" i="1"/>
  <c r="T108" i="1" s="1"/>
  <c r="Q107" i="1"/>
  <c r="Q108" i="1" s="1"/>
  <c r="AN98" i="1"/>
  <c r="AN213" i="1"/>
  <c r="O213" i="1"/>
  <c r="CC213" i="1"/>
  <c r="AH98" i="1"/>
  <c r="BQ107" i="1"/>
  <c r="BQ108" i="1" s="1"/>
  <c r="EF98" i="1"/>
  <c r="AF107" i="1"/>
  <c r="AF108" i="1" s="1"/>
  <c r="AX107" i="1"/>
  <c r="AX108" i="1" s="1"/>
  <c r="AY107" i="1"/>
  <c r="AY108" i="1" s="1"/>
  <c r="EH71" i="1"/>
  <c r="EH93" i="1"/>
  <c r="EH46" i="1"/>
  <c r="EH48" i="1"/>
  <c r="EH43" i="1"/>
  <c r="BT107" i="1"/>
  <c r="BT108" i="1" s="1"/>
  <c r="EH79" i="1"/>
  <c r="EH70" i="1"/>
  <c r="R107" i="1"/>
  <c r="R108" i="1" s="1"/>
  <c r="EH18" i="1"/>
  <c r="EH30" i="1"/>
  <c r="EH76" i="1"/>
  <c r="EH23" i="1"/>
  <c r="S213" i="1"/>
  <c r="EH29" i="1"/>
  <c r="EH77" i="1"/>
  <c r="EH85" i="1"/>
  <c r="EH34" i="1"/>
  <c r="F107" i="1"/>
  <c r="F108" i="1" s="1"/>
  <c r="EH36" i="1"/>
  <c r="EH84" i="1"/>
  <c r="EH81" i="1"/>
  <c r="EH69" i="1"/>
  <c r="EH53" i="1"/>
  <c r="EH82" i="1"/>
  <c r="EH38" i="1"/>
  <c r="EH32" i="1"/>
  <c r="EH56" i="1"/>
  <c r="AC107" i="1"/>
  <c r="AC108" i="1" s="1"/>
  <c r="AE107" i="1"/>
  <c r="AE108" i="1" s="1"/>
  <c r="BS107" i="1"/>
  <c r="BS108" i="1" s="1"/>
  <c r="AD107" i="1"/>
  <c r="AD108" i="1" s="1"/>
  <c r="X107" i="1"/>
  <c r="X108" i="1" s="1"/>
  <c r="EH28" i="1"/>
  <c r="EH26" i="1"/>
  <c r="BO213" i="1"/>
  <c r="AW107" i="1"/>
  <c r="AW108" i="1" s="1"/>
  <c r="BU98" i="1"/>
  <c r="BI213" i="1"/>
  <c r="BG107" i="1"/>
  <c r="BG108" i="1" s="1"/>
  <c r="AZ213" i="1"/>
  <c r="J107" i="1"/>
  <c r="J108" i="1" s="1"/>
  <c r="H107" i="1"/>
  <c r="H108" i="1" s="1"/>
  <c r="AK107" i="1"/>
  <c r="AK108" i="1" s="1"/>
  <c r="AO107" i="1"/>
  <c r="AO108" i="1" s="1"/>
  <c r="BP107" i="1"/>
  <c r="BP108" i="1" s="1"/>
  <c r="AP107" i="1"/>
  <c r="AP108" i="1" s="1"/>
  <c r="BJ107" i="1"/>
  <c r="BJ108" i="1" s="1"/>
  <c r="AV107" i="1"/>
  <c r="AV108" i="1" s="1"/>
  <c r="AT213" i="1"/>
  <c r="V107" i="1"/>
  <c r="V108" i="1" s="1"/>
  <c r="BI98" i="1"/>
  <c r="AT98" i="1"/>
  <c r="W107" i="1"/>
  <c r="W108" i="1" s="1"/>
  <c r="U107" i="1"/>
  <c r="U108" i="1" s="1"/>
  <c r="BR107" i="1"/>
  <c r="BR108" i="1" s="1"/>
  <c r="AQ107" i="1"/>
  <c r="AQ108" i="1" s="1"/>
  <c r="AS107" i="1"/>
  <c r="AS108" i="1" s="1"/>
  <c r="BD107" i="1"/>
  <c r="BD108" i="1" s="1"/>
  <c r="BH107" i="1"/>
  <c r="BH108" i="1" s="1"/>
  <c r="AH213" i="1"/>
  <c r="AG107" i="1"/>
  <c r="AG108" i="1" s="1"/>
  <c r="AR107" i="1"/>
  <c r="AR108" i="1" s="1"/>
  <c r="BK107" i="1"/>
  <c r="BK108" i="1" s="1"/>
  <c r="AJ107" i="1"/>
  <c r="AJ108" i="1" s="1"/>
  <c r="AI107" i="1"/>
  <c r="AI108" i="1" s="1"/>
  <c r="AL107" i="1"/>
  <c r="AL108" i="1" s="1"/>
  <c r="AM107" i="1"/>
  <c r="AM108" i="1" s="1"/>
  <c r="BF107" i="1"/>
  <c r="BF108" i="1" s="1"/>
  <c r="N107" i="1"/>
  <c r="N108" i="1" s="1"/>
  <c r="K107" i="1"/>
  <c r="K108" i="1" s="1"/>
  <c r="BE107" i="1"/>
  <c r="BE108" i="1" s="1"/>
  <c r="G107" i="1"/>
  <c r="G108" i="1" s="1"/>
  <c r="L107" i="1"/>
  <c r="L108" i="1" s="1"/>
  <c r="E107" i="1"/>
  <c r="E108" i="1" s="1"/>
  <c r="I107" i="1"/>
  <c r="I108" i="1" s="1"/>
  <c r="D107" i="1"/>
  <c r="D108" i="1" s="1"/>
  <c r="M107" i="1"/>
  <c r="M108" i="1" s="1"/>
  <c r="Z57" i="1"/>
  <c r="EH60" i="1"/>
  <c r="EG168" i="1"/>
  <c r="AA66" i="1"/>
  <c r="EH67" i="1"/>
  <c r="BB60" i="1"/>
  <c r="Z168" i="1"/>
  <c r="EG57" i="1"/>
  <c r="EH19" i="1"/>
  <c r="CD57" i="1"/>
  <c r="BA57" i="1"/>
  <c r="BA168" i="1"/>
  <c r="CD168" i="1"/>
  <c r="CC107" i="1" l="1"/>
  <c r="CC108" i="1" s="1"/>
  <c r="EF107" i="1"/>
  <c r="EF108" i="1" s="1"/>
  <c r="BI107" i="1"/>
  <c r="BI108" i="1" s="1"/>
  <c r="Y107" i="1"/>
  <c r="Y108" i="1" s="1"/>
  <c r="AH107" i="1"/>
  <c r="AH108" i="1" s="1"/>
  <c r="O107" i="1"/>
  <c r="O108" i="1" s="1"/>
  <c r="AN107" i="1"/>
  <c r="AN108" i="1" s="1"/>
  <c r="S107" i="1"/>
  <c r="S108" i="1" s="1"/>
  <c r="BO107" i="1"/>
  <c r="BO108" i="1" s="1"/>
  <c r="AT107" i="1"/>
  <c r="AT108" i="1" s="1"/>
  <c r="BA98" i="1"/>
  <c r="Z213" i="1"/>
  <c r="Z98" i="1"/>
  <c r="AZ107" i="1"/>
  <c r="AZ108" i="1" s="1"/>
  <c r="BU107" i="1"/>
  <c r="BU108" i="1" s="1"/>
  <c r="CD98" i="1"/>
  <c r="CE35" i="1" l="1"/>
  <c r="EG213" i="1"/>
  <c r="CE98" i="1"/>
  <c r="CE96" i="1"/>
  <c r="CE95" i="1"/>
  <c r="CE93" i="1"/>
  <c r="AA57" i="1"/>
  <c r="CE37" i="1"/>
  <c r="CE87" i="1"/>
  <c r="CE61" i="1"/>
  <c r="CE24" i="1"/>
  <c r="CE17" i="1"/>
  <c r="EG98" i="1"/>
  <c r="EG105" i="1" s="1"/>
  <c r="AA213" i="1"/>
  <c r="Z107" i="1"/>
  <c r="Z108" i="1" s="1"/>
  <c r="AA122" i="1"/>
  <c r="BB68" i="1"/>
  <c r="BB67" i="1"/>
  <c r="BB39" i="1"/>
  <c r="BB23" i="1"/>
  <c r="BB70" i="1"/>
  <c r="BB55" i="1"/>
  <c r="BB25" i="1"/>
  <c r="BB11" i="1"/>
  <c r="BB48" i="1"/>
  <c r="BB18" i="1"/>
  <c r="BB50" i="1"/>
  <c r="BB26" i="1"/>
  <c r="BB47" i="1"/>
  <c r="BB32" i="1"/>
  <c r="BB31" i="1"/>
  <c r="BB56" i="1"/>
  <c r="BB51" i="1"/>
  <c r="BB71" i="1"/>
  <c r="BB52" i="1"/>
  <c r="BB29" i="1"/>
  <c r="BB85" i="1"/>
  <c r="BB98" i="1"/>
  <c r="BB36" i="1"/>
  <c r="BB79" i="1"/>
  <c r="BB82" i="1"/>
  <c r="BB42" i="1"/>
  <c r="BB30" i="1"/>
  <c r="BB81" i="1"/>
  <c r="BB21" i="1"/>
  <c r="BB76" i="1"/>
  <c r="AA21" i="1"/>
  <c r="AA42" i="1"/>
  <c r="AA47" i="1"/>
  <c r="AA95" i="1"/>
  <c r="AA18" i="1"/>
  <c r="AA48" i="1"/>
  <c r="AA51" i="1"/>
  <c r="AA98" i="1"/>
  <c r="AA23" i="1"/>
  <c r="AA26" i="1"/>
  <c r="AA79" i="1"/>
  <c r="AA25" i="1"/>
  <c r="AA36" i="1"/>
  <c r="AA56" i="1"/>
  <c r="AA39" i="1"/>
  <c r="AA67" i="1"/>
  <c r="AA31" i="1"/>
  <c r="AA52" i="1"/>
  <c r="AA50" i="1"/>
  <c r="AA55" i="1"/>
  <c r="AA11" i="1"/>
  <c r="AA30" i="1"/>
  <c r="CD213" i="1"/>
  <c r="CE21" i="1"/>
  <c r="CE42" i="1"/>
  <c r="CE29" i="1"/>
  <c r="CE33" i="1"/>
  <c r="CE52" i="1"/>
  <c r="CE19" i="1"/>
  <c r="CE38" i="1"/>
  <c r="CE70" i="1"/>
  <c r="CE71" i="1"/>
  <c r="CE53" i="1"/>
  <c r="CE32" i="1"/>
  <c r="CE47" i="1"/>
  <c r="CE11" i="1"/>
  <c r="CE83" i="1"/>
  <c r="CE34" i="1"/>
  <c r="CE18" i="1"/>
  <c r="CE46" i="1"/>
  <c r="CE62" i="1"/>
  <c r="CE67" i="1"/>
  <c r="CE25" i="1"/>
  <c r="CE56" i="1"/>
  <c r="CE28" i="1"/>
  <c r="CE48" i="1"/>
  <c r="CE79" i="1"/>
  <c r="CE66" i="1"/>
  <c r="CE60" i="1"/>
  <c r="CE84" i="1"/>
  <c r="CE39" i="1"/>
  <c r="CE15" i="1"/>
  <c r="CE43" i="1"/>
  <c r="CE85" i="1"/>
  <c r="CE51" i="1"/>
  <c r="CE55" i="1"/>
  <c r="CE77" i="1"/>
  <c r="CE36" i="1"/>
  <c r="CE30" i="1"/>
  <c r="CE31" i="1"/>
  <c r="CE81" i="1"/>
  <c r="CE69" i="1"/>
  <c r="CE26" i="1"/>
  <c r="CE50" i="1"/>
  <c r="CE76" i="1"/>
  <c r="CE23" i="1"/>
  <c r="CE82" i="1"/>
  <c r="CE74" i="1"/>
  <c r="CE57" i="1"/>
  <c r="AA96" i="1"/>
  <c r="BA213" i="1"/>
  <c r="AA168" i="1"/>
  <c r="BB57" i="1"/>
  <c r="CE146" i="1" l="1"/>
  <c r="CE155" i="1"/>
  <c r="CE133" i="1"/>
  <c r="CE124" i="1"/>
  <c r="EH168" i="1"/>
  <c r="EH122" i="1"/>
  <c r="EH213" i="1"/>
  <c r="CE151" i="1"/>
  <c r="CE125" i="1"/>
  <c r="CE131" i="1"/>
  <c r="CE138" i="1"/>
  <c r="CE148" i="1"/>
  <c r="CE135" i="1"/>
  <c r="CE147" i="1"/>
  <c r="CE126" i="1"/>
  <c r="CE141" i="1"/>
  <c r="CE150" i="1"/>
  <c r="CE158" i="1"/>
  <c r="CE132" i="1"/>
  <c r="CE139" i="1"/>
  <c r="CE159" i="1"/>
  <c r="CE166" i="1"/>
  <c r="CE136" i="1"/>
  <c r="CE157" i="1"/>
  <c r="CE134" i="1"/>
  <c r="CE144" i="1"/>
  <c r="CE142" i="1"/>
  <c r="CE145" i="1"/>
  <c r="CE154" i="1"/>
  <c r="CE167" i="1"/>
  <c r="CE137" i="1"/>
  <c r="CE153" i="1"/>
  <c r="CE163" i="1"/>
  <c r="CE129" i="1"/>
  <c r="CE140" i="1"/>
  <c r="CE130" i="1"/>
  <c r="CE161" i="1"/>
  <c r="CE162" i="1"/>
  <c r="CE164" i="1"/>
  <c r="CE149" i="1"/>
  <c r="CE143" i="1"/>
  <c r="CE168" i="1"/>
  <c r="EG107" i="1"/>
  <c r="EG108" i="1" s="1"/>
  <c r="CD220" i="1"/>
  <c r="CD107" i="1" s="1"/>
  <c r="CD108" i="1" s="1"/>
  <c r="EH95" i="1"/>
  <c r="EH39" i="1"/>
  <c r="EH51" i="1"/>
  <c r="EH33" i="1"/>
  <c r="EH42" i="1"/>
  <c r="EH62" i="1"/>
  <c r="EH96" i="1"/>
  <c r="EH98" i="1"/>
  <c r="EH25" i="1"/>
  <c r="EH15" i="1"/>
  <c r="EH55" i="1"/>
  <c r="EH21" i="1"/>
  <c r="EH52" i="1"/>
  <c r="EH50" i="1"/>
  <c r="EH31" i="1"/>
  <c r="EH57" i="1"/>
  <c r="EH11" i="1"/>
  <c r="EH47" i="1"/>
  <c r="CE122" i="1"/>
  <c r="CE213" i="1"/>
  <c r="BA107" i="1"/>
  <c r="BA108" i="1" s="1"/>
  <c r="BB213" i="1"/>
  <c r="BB122" i="1"/>
  <c r="BB168" i="1"/>
</calcChain>
</file>

<file path=xl/sharedStrings.xml><?xml version="1.0" encoding="utf-8"?>
<sst xmlns="http://schemas.openxmlformats.org/spreadsheetml/2006/main" count="613" uniqueCount="214">
  <si>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</si>
  <si>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</si>
  <si>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</si>
  <si>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</si>
  <si>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</si>
  <si>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</si>
  <si>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</si>
  <si>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Direct Contribution</t>
  </si>
  <si>
    <t>Matching Fund</t>
  </si>
  <si>
    <r>
      <t>IFFIm</t>
    </r>
    <r>
      <rPr>
        <b/>
        <vertAlign val="superscript"/>
        <sz val="12"/>
        <color indexed="8"/>
        <rFont val="Calibri"/>
        <family val="2"/>
      </rPr>
      <t>2</t>
    </r>
  </si>
  <si>
    <t>GRAND TOTAL</t>
  </si>
  <si>
    <r>
      <t>% / 
Total Cont.</t>
    </r>
    <r>
      <rPr>
        <b/>
        <vertAlign val="superscript"/>
        <sz val="12"/>
        <color indexed="23"/>
        <rFont val="Calibri"/>
        <family val="2"/>
      </rPr>
      <t>3</t>
    </r>
  </si>
  <si>
    <t>Total</t>
  </si>
  <si>
    <t>Donor governments and the European Commission</t>
  </si>
  <si>
    <t>Australia</t>
  </si>
  <si>
    <t>Brazil</t>
  </si>
  <si>
    <t>Canada</t>
  </si>
  <si>
    <t>China</t>
  </si>
  <si>
    <t>Denmark</t>
  </si>
  <si>
    <t>European Commission (EC)</t>
  </si>
  <si>
    <t>France</t>
  </si>
  <si>
    <t>Germany</t>
  </si>
  <si>
    <t>India</t>
  </si>
  <si>
    <t>Ireland</t>
  </si>
  <si>
    <t>Italy</t>
  </si>
  <si>
    <t>Japan</t>
  </si>
  <si>
    <t>Kingdom of Saudi Arabia</t>
  </si>
  <si>
    <t>Luxembourg</t>
  </si>
  <si>
    <t>Monaco</t>
  </si>
  <si>
    <t>Netherlands</t>
  </si>
  <si>
    <t>Norway</t>
  </si>
  <si>
    <t>Oman</t>
  </si>
  <si>
    <t>Qatar</t>
  </si>
  <si>
    <t>Republic of Korea</t>
  </si>
  <si>
    <t>Russia</t>
  </si>
  <si>
    <t>South Africa</t>
  </si>
  <si>
    <t>Spain</t>
  </si>
  <si>
    <t>Sweden</t>
  </si>
  <si>
    <t>Switzerland</t>
  </si>
  <si>
    <t>United Kingdom</t>
  </si>
  <si>
    <t>United States of America</t>
  </si>
  <si>
    <t>Donor governments and the European Commission TOTAL:</t>
  </si>
  <si>
    <t>Foundations, organisations and corporations</t>
  </si>
  <si>
    <t>Alwaleed Philanthropies</t>
  </si>
  <si>
    <t>Bill &amp; Melinda Gates Foundation</t>
  </si>
  <si>
    <t>His Highness Sheikh Mohamed bin Zayed Al Nahyan</t>
  </si>
  <si>
    <t>Audacious Alliance</t>
  </si>
  <si>
    <t>Children’s Investment Fund Foundation</t>
  </si>
  <si>
    <t>China Merchants Charitable Foundation</t>
  </si>
  <si>
    <t>Comic Relief</t>
  </si>
  <si>
    <t>ELMA Vaccines and Immunization Foundation</t>
  </si>
  <si>
    <t>Girl Effect</t>
  </si>
  <si>
    <t>IFPW</t>
  </si>
  <si>
    <t>"La Caixa" Foundation</t>
  </si>
  <si>
    <t>LDS Charities</t>
  </si>
  <si>
    <t>Lions Club International (LCIF)</t>
  </si>
  <si>
    <t>Reckitt Benckiser Group</t>
  </si>
  <si>
    <t>Red Nose Day Fund</t>
  </si>
  <si>
    <t>Unilever</t>
  </si>
  <si>
    <t>Other donors</t>
  </si>
  <si>
    <t>Foundations, organisations and corporations TOTAL:</t>
  </si>
  <si>
    <t>TOTAL PLEDGED:</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</si>
  <si>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</si>
  <si>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</si>
  <si>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</si>
  <si>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</si>
  <si>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</si>
  <si>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</si>
  <si>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t>TOTAL PROCEEDS:</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</si>
  <si>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</si>
  <si>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</si>
  <si>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</si>
  <si>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t>Direct Contributions (including Matching Fund)</t>
  </si>
  <si>
    <t>IFFIm contributions</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</si>
  <si>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</si>
  <si>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</si>
  <si>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</si>
  <si>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t>AUD</t>
  </si>
  <si>
    <t>USD</t>
  </si>
  <si>
    <t>CAD</t>
  </si>
  <si>
    <t>DKK</t>
  </si>
  <si>
    <t>EUR</t>
  </si>
  <si>
    <t>NOK</t>
  </si>
  <si>
    <t>SEK</t>
  </si>
  <si>
    <t>CHF</t>
  </si>
  <si>
    <t>GBP</t>
  </si>
  <si>
    <t>1 -  Some contributions may be received by Gavi in years different to those for which the pledges were made</t>
  </si>
  <si>
    <t>Iceland</t>
  </si>
  <si>
    <r>
      <t>[2021-25]</t>
    </r>
    <r>
      <rPr>
        <vertAlign val="superscript"/>
        <sz val="10"/>
        <color indexed="8"/>
        <rFont val="Calibri"/>
        <family val="2"/>
      </rPr>
      <t>2</t>
    </r>
  </si>
  <si>
    <t>Kuwait</t>
  </si>
  <si>
    <t>2021-2025</t>
  </si>
  <si>
    <t>Al Ansari Exchange</t>
  </si>
  <si>
    <t>Mastercard</t>
  </si>
  <si>
    <t>Due to IFFIm’s nature as a frontloading vehicle, yearly contributions paid into IFFIm can differ significantly from yearly proceeds transferred to Gavi.</t>
  </si>
  <si>
    <t>Cameroon</t>
  </si>
  <si>
    <t>Finland</t>
  </si>
  <si>
    <t>Portugal</t>
  </si>
  <si>
    <t>Uganda</t>
  </si>
  <si>
    <t>Airtel</t>
  </si>
  <si>
    <t>Laerdal</t>
  </si>
  <si>
    <t>UPS</t>
  </si>
  <si>
    <t>Rockefeller Foundation</t>
  </si>
  <si>
    <t>"la Caixa" Foundation</t>
  </si>
  <si>
    <t>Burkina Faso</t>
  </si>
  <si>
    <t>Mauritius</t>
  </si>
  <si>
    <t>PCV AMC</t>
  </si>
  <si>
    <t>Transferwise</t>
  </si>
  <si>
    <t>Bhutan</t>
  </si>
  <si>
    <t>Greece</t>
  </si>
  <si>
    <t>New Zealand</t>
  </si>
  <si>
    <t>Reed Hastings and Patty Quillin</t>
  </si>
  <si>
    <t>TikTok</t>
  </si>
  <si>
    <t>Colombia</t>
  </si>
  <si>
    <t>ISK</t>
  </si>
  <si>
    <t>NZD</t>
  </si>
  <si>
    <t>2026-2037</t>
  </si>
  <si>
    <t>PROCEEDS TO CEPI TOTAL:</t>
  </si>
  <si>
    <t>PROCEEDS TO CEPI</t>
  </si>
  <si>
    <t>TOTAL PROCEEDS, including CEPI:</t>
  </si>
  <si>
    <t>PLEDGES TO CEPI</t>
  </si>
  <si>
    <t>PLEDGES TO CEPI TOTAL:</t>
  </si>
  <si>
    <t>TOTAL PLEDGES, including CEPI:</t>
  </si>
  <si>
    <t>Niger</t>
  </si>
  <si>
    <t>Austria</t>
  </si>
  <si>
    <t>Belgium</t>
  </si>
  <si>
    <t>Estonia</t>
  </si>
  <si>
    <t>Singapore</t>
  </si>
  <si>
    <t>Shell International</t>
  </si>
  <si>
    <t xml:space="preserve">  Transferwise</t>
  </si>
  <si>
    <t>COVAX AMC</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</si>
  <si>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</si>
  <si>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General notes regarding reporting of US$ equivalents (for contributions made to Gavi in currencies other than US$)</t>
  </si>
  <si>
    <t>&gt; For signed contribution agreements:  contributions are expressed in US$ equivalents using the exchange rates at the time of signing the respective donor grant agreements</t>
  </si>
  <si>
    <t>General notes regarding IFFIm contributions</t>
  </si>
  <si>
    <t>Anonymous Swiss Foundation</t>
  </si>
  <si>
    <t>Anonymous Donor</t>
  </si>
  <si>
    <t>Google.org</t>
  </si>
  <si>
    <t>Liechtenstein</t>
  </si>
  <si>
    <t>Philippines</t>
  </si>
  <si>
    <t>Asia Philanthropy Circle</t>
  </si>
  <si>
    <t>Gamers without Borders</t>
  </si>
  <si>
    <t>Gates Philanthropies Partners</t>
  </si>
  <si>
    <t>King Salman Humanitarian Aid and Relief Center (KSRelief)</t>
  </si>
  <si>
    <t>The Visa Foundation</t>
  </si>
  <si>
    <t>Thistledown Foundation</t>
  </si>
  <si>
    <t>11,12</t>
  </si>
  <si>
    <r>
      <rPr>
        <u/>
        <sz val="10"/>
        <color indexed="8"/>
        <rFont val="Calibri"/>
        <family val="2"/>
      </rPr>
      <t>Received contributions</t>
    </r>
    <r>
      <rPr>
        <sz val="10"/>
        <color indexed="8"/>
        <rFont val="Calibri"/>
        <family val="2"/>
      </rPr>
      <t>:  non-US$ contributions for 2000-2020 and Q1 2021 are expressed in US$ equivalents using the exchange rates on the dates of receipt.  For 2014-2020 and Q1 2021 where contributions were hedged to mitigate currency risk exposure, these have been expressed using the rates applicable to the hedge agreement.</t>
    </r>
  </si>
  <si>
    <r>
      <rPr>
        <u/>
        <sz val="10"/>
        <color indexed="8"/>
        <rFont val="Calibri"/>
        <family val="2"/>
      </rPr>
      <t>Received contributions</t>
    </r>
    <r>
      <rPr>
        <sz val="10"/>
        <color indexed="8"/>
        <rFont val="Calibri"/>
        <family val="2"/>
      </rPr>
      <t>:  non-US$ contributions for 2000-2020 and for Q1 2021 are expressed in US$ equivalents as confirmed by the IBRD (World Bank)</t>
    </r>
  </si>
  <si>
    <t>&gt; For contribution agreements not yet signed:  contributions are expressed in US$ equivalents using the applicable spot rates from Bloomberg as at 31 March 2021</t>
  </si>
  <si>
    <t>While IFFIm grants are irrevocable and legally binding, they are subject to a Grant Payment Condition that can potentially reduce the amount due by the donor in the event that a Gavi-supported programme country is in protracted arrears with the International Monetary Fund. IFFIm donor grant payments made during Q1 2021 were accordingly reduced by 0.5%, reflecting the number of these countries in arrears during that time.  However, as the number of these countries in protracted arrears with the IMF can evolve, Gavi is not taking any assumption on future grant reduction value and reports future grants payable in full as indicated in the respective grant agreements.</t>
  </si>
  <si>
    <t>Includes pledges made through 31 March 2021</t>
  </si>
  <si>
    <t>Proceeds to Gavi from pledges made through 31 March 2021</t>
  </si>
  <si>
    <t>2 - The columns "[2021-25]" show Direct Contribution, Matching Fund and COVAX AMC pledge amounts for those donors who have yet to indicate how their pledge(s) should be allocated to (a) specific year(s) within this period</t>
  </si>
  <si>
    <t>12 - The United States approved US$ 4 billion for Gavi to procure and deliver COVID-19 vaccines for lower-income countries. Of this total, US$ 2.5 billion will be provided for the AMC in 2021 for vaccine procurement.</t>
  </si>
  <si>
    <t>6 - The Matching Fund for the 2021-2025 period includes funding allocated toward COVAX AMC for the following donors: Anonymous Swiss Foundation, Asia Philanthropy Circle, Bill &amp; Melinda Gates Foundation, Google.org, Mastercard, The Visa Foundation, Thistledown Foundation, TikTok, and other private donors</t>
  </si>
  <si>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US$ 206 million for this initiative supported by additional grants from Norway and Italy.</t>
  </si>
  <si>
    <r>
      <t>IFFIm</t>
    </r>
    <r>
      <rPr>
        <b/>
        <vertAlign val="superscript"/>
        <sz val="12"/>
        <color indexed="8"/>
        <rFont val="Calibri"/>
        <family val="2"/>
      </rPr>
      <t>4</t>
    </r>
  </si>
  <si>
    <r>
      <t>Direct Contribution</t>
    </r>
    <r>
      <rPr>
        <b/>
        <vertAlign val="superscript"/>
        <sz val="12"/>
        <color indexed="8"/>
        <rFont val="Calibri"/>
        <family val="2"/>
      </rPr>
      <t>5</t>
    </r>
  </si>
  <si>
    <r>
      <t>Matching Fund</t>
    </r>
    <r>
      <rPr>
        <b/>
        <vertAlign val="superscript"/>
        <sz val="12"/>
        <color indexed="8"/>
        <rFont val="Calibri"/>
        <family val="2"/>
      </rPr>
      <t>5,6</t>
    </r>
  </si>
  <si>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</si>
  <si>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</si>
  <si>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r>
      <t>COVAX AMC</t>
    </r>
    <r>
      <rPr>
        <b/>
        <vertAlign val="superscript"/>
        <sz val="12"/>
        <color theme="1"/>
        <rFont val="Calibri"/>
        <family val="2"/>
        <scheme val="minor"/>
      </rPr>
      <t>5,7</t>
    </r>
  </si>
  <si>
    <t>5 - The columns "[2021-25]" show Direct Contribution, Matching Fund and COVAX AMC pledge amounts for those donors who have yet to indicate how their pledge(s) should be allocated to (a) specific year(s) within these periods</t>
  </si>
  <si>
    <r>
      <t>COVAX AMC (IFFIm)</t>
    </r>
    <r>
      <rPr>
        <b/>
        <vertAlign val="superscript"/>
        <sz val="12"/>
        <color theme="1"/>
        <rFont val="Calibri"/>
        <family val="2"/>
        <scheme val="minor"/>
      </rPr>
      <t>5,7,8</t>
    </r>
  </si>
  <si>
    <t>8 -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</si>
  <si>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r>
      <t>IFFIm</t>
    </r>
    <r>
      <rPr>
        <b/>
        <vertAlign val="superscript"/>
        <sz val="12"/>
        <color theme="1"/>
        <rFont val="Calibri"/>
        <family val="2"/>
        <scheme val="minor"/>
      </rPr>
      <t>8</t>
    </r>
  </si>
  <si>
    <r>
      <t>COVAX AMC (IFFIm)</t>
    </r>
    <r>
      <rPr>
        <b/>
        <vertAlign val="superscript"/>
        <sz val="12"/>
        <color theme="1"/>
        <rFont val="Calibri"/>
        <family val="2"/>
        <scheme val="minor"/>
      </rPr>
      <t>7,8</t>
    </r>
  </si>
  <si>
    <r>
      <t>IFFIm</t>
    </r>
    <r>
      <rPr>
        <b/>
        <vertAlign val="superscript"/>
        <sz val="12"/>
        <color indexed="8"/>
        <rFont val="Calibri"/>
        <family val="2"/>
      </rPr>
      <t>8</t>
    </r>
  </si>
  <si>
    <t>9,10</t>
  </si>
  <si>
    <t>13,14</t>
  </si>
  <si>
    <r>
      <t>IFFIm</t>
    </r>
    <r>
      <rPr>
        <b/>
        <vertAlign val="superscript"/>
        <sz val="12"/>
        <color indexed="8"/>
        <rFont val="Calibri"/>
        <family val="2"/>
      </rPr>
      <t>4`</t>
    </r>
  </si>
  <si>
    <r>
      <t>IFFIm Strategic Deferrals</t>
    </r>
    <r>
      <rPr>
        <vertAlign val="superscript"/>
        <sz val="11"/>
        <color indexed="8"/>
        <rFont val="Calibri"/>
        <family val="2"/>
      </rPr>
      <t>23</t>
    </r>
  </si>
  <si>
    <r>
      <t>COVAX AMC IFFIm Expected Proceeds</t>
    </r>
    <r>
      <rPr>
        <vertAlign val="superscript"/>
        <sz val="11"/>
        <color indexed="8"/>
        <rFont val="Calibri"/>
        <family val="2"/>
      </rPr>
      <t>24</t>
    </r>
  </si>
  <si>
    <t>9 -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Mali, Mauritania, Niger, Senegal and Chad.</t>
  </si>
  <si>
    <t>10 - France will contribute EUR 100 million to COVAX AMC as soon as a vaccine is available.</t>
  </si>
  <si>
    <t>11 - Germany pledged an additional EUR 980 million on 19 February 2021 of which EUR 700 million for purchase of vaccines supplies for LICs/LMICs via COVAX AMC, EUR 100 million for obtaining vaccines for humanitarian purposes, and via COVAX AMC humanitarian buffer.</t>
  </si>
  <si>
    <t>12 - Iceland prepaid its full US$ 1 million contribution in 2018, which covers the period from July 2018-June 2021</t>
  </si>
  <si>
    <t>13 - The US pledge of US$ 1.0 billion announced at Gavi’s second donor pledging conference, hosted by the Government of Germany in Berlin in January 2015, was for the years 2015-2018 and included US$ 800 million for 2016-2018. The United States government also provided an additional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</si>
  <si>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14 - The United States approved US$ 4 billion for Gavi to procure and deliver COVID-19 vaccines for lower-income countries. Of this total, US$ 2.5 billion will be provided for the AMC in 2021 for vaccine procurement.</t>
  </si>
  <si>
    <t>15 - Funding advised by anonymous donor in support of COVAX AMC Project, a CAF USA Project</t>
  </si>
  <si>
    <t>16 - Gavi Matching Fund (Bill &amp; Melinda Gates Foundation): US$ 45 million allocated to core partnerships and US$ 30 million allocated to COVAX AMC partnerships, including the following:  UNICEF UK Soccer Aid programme and TikTok.</t>
  </si>
  <si>
    <t>17 - Contribution is contingent on a duly executed grant agreement with Gates Philanthropy Partners</t>
  </si>
  <si>
    <t>18 - Google.org has donated US$ 15 million in Ad credits to Gavi. Longer term, Google.org engineers will also support Gavi’s broader innovation agenda.</t>
  </si>
  <si>
    <t>19 - Funding advised by The Thistledown Foundation in support of The Thistledown Foundation COVAX Project, a CAF Canada Project</t>
  </si>
  <si>
    <t>20 - TransferWise, a global technology company that specialses in moving money around the world, will waive all fees on donations to the Gavi COVAX AMC on its money transfer platform, up to a total amount of US$ 5 million.</t>
  </si>
  <si>
    <t>21 - 'Other donors' includes contributions from foundations, organisations and corporations</t>
  </si>
  <si>
    <t>22 - In-kind contributions are not included in the foundations, organisations and corporations total above.</t>
  </si>
  <si>
    <t>23 - Strategic deferrals refer to IFFIm proceeds initially planned to be disbursed during the current Strategic Period that have been reallocated to the next Strategic Period. A negative figure indicates an increase in funds to be disbursed in the next Strategic Period, while a positive figure indicates allocation of previously deferred funds within that year’s disbursements.</t>
  </si>
  <si>
    <t>24 - Expected proceeds to COVAX from announced IFFIm pledges that have not yet been signed into a grant agreement. As of 31 March 2021 these include Australia (AUD 40 million), Spain (EUR 50 million) and Sweden (SEK 2.25 billion). Final proceeds value may differ should these proceeds be frontloaded.</t>
  </si>
  <si>
    <r>
      <rPr>
        <u/>
        <sz val="10"/>
        <color indexed="8"/>
        <rFont val="Calibri"/>
        <family val="2"/>
      </rPr>
      <t>Future contributions (for pledges made prior to the June 2020 donor pledging conference)</t>
    </r>
    <r>
      <rPr>
        <sz val="10"/>
        <color indexed="8"/>
        <rFont val="Calibri"/>
        <family val="2"/>
      </rPr>
      <t>: non-US$ Direct Contribution and Matching Fund pledges for Q2-Q4 2021 and years 2021 and beyond are expressed in US$ equivalents using the applicable forecast rates from Bloomberg as at 31 March 2021 or using the rates applicable to any hedge agreement in place.</t>
    </r>
  </si>
  <si>
    <r>
      <rPr>
        <u/>
        <sz val="10"/>
        <color indexed="8"/>
        <rFont val="Calibri"/>
        <family val="2"/>
      </rPr>
      <t>Future contributions (for pledges at the June 2020 donor pledging conference)</t>
    </r>
    <r>
      <rPr>
        <sz val="10"/>
        <color indexed="8"/>
        <rFont val="Calibri"/>
        <family val="2"/>
      </rPr>
      <t>: non-US$ Direct Contribution and Matching Fund pledges for Q2-Q4 2021 and for years 2021 and beyond are expressed in US$ equivalents using the spot rates from Bloomberg as at 31 March 2021 or using the rates applicable to any hedge agreement in place.</t>
    </r>
  </si>
  <si>
    <r>
      <rPr>
        <u/>
        <sz val="10"/>
        <color indexed="8"/>
        <rFont val="Calibri"/>
        <family val="2"/>
      </rPr>
      <t>Future contributions</t>
    </r>
    <r>
      <rPr>
        <sz val="10"/>
        <color indexed="8"/>
        <rFont val="Calibri"/>
        <family val="2"/>
      </rPr>
      <t>:  non-US$ contributions for Q2-Q4 2021 and for years 2021 and beyond are expressed in US$ equivalents as follows:</t>
    </r>
  </si>
  <si>
    <t>7 - Pledges for COVAX AMC are as of 16 April 2021</t>
  </si>
  <si>
    <r>
      <t>Matching Fund</t>
    </r>
    <r>
      <rPr>
        <b/>
        <vertAlign val="superscript"/>
        <sz val="12"/>
        <color indexed="8"/>
        <rFont val="Calibri"/>
        <family val="2"/>
      </rPr>
      <t>2,3</t>
    </r>
  </si>
  <si>
    <t>3 - The Matching Fund for the 2021-2025 period includes funding allocated toward COVAX AMC for the following donors: Anonymous Swiss Foundation, Asia Philanthropy Circle, Bill &amp; Melinda Gates Foundation, Google.org, Mastercard, The Visa Foundation, Thistledown Foundation, TikTok, and other private donors</t>
  </si>
  <si>
    <r>
      <t>COVAX AMC</t>
    </r>
    <r>
      <rPr>
        <b/>
        <vertAlign val="superscript"/>
        <sz val="12"/>
        <color theme="1"/>
        <rFont val="Calibri"/>
        <family val="2"/>
        <scheme val="minor"/>
      </rPr>
      <t>2,4</t>
    </r>
  </si>
  <si>
    <t>4 - Pledges for COVAX AMC as of 16 April 2021</t>
  </si>
  <si>
    <r>
      <t>COVAX AMC (IFFIm)</t>
    </r>
    <r>
      <rPr>
        <b/>
        <vertAlign val="superscript"/>
        <sz val="12"/>
        <color theme="1"/>
        <rFont val="Calibri"/>
        <family val="2"/>
        <scheme val="minor"/>
      </rPr>
      <t>4</t>
    </r>
  </si>
  <si>
    <t>5,6</t>
  </si>
  <si>
    <t>5 - The Agence française de développement (AFD, French Development Agency), Gavi, the Vaccine Alliance and the Bill and Melinda Gates Foundation signed an innovative partnership worth EUR 100 million over the 2016-2020 period. The partnership aims to increase vaccine coverage in six French-speaking countries of the Sahel region: Burkina Faso, Mali, Mauritania, Niger, Senegal and Chad.</t>
  </si>
  <si>
    <t>6 - France will contribute EUR 100 million to COVAX AMC as soon as a vaccine is available.</t>
  </si>
  <si>
    <t>7 - Germany pledged an additional EUR 980 million on 19 February 2021 of which EUR 700 million for purchase of vaccines supplies for LICs/LMICs via COVAX AMC, EUR 100 million for obtaining vaccines for humanitarian purposes, and via COVAX AMC humanitarian buffer.</t>
  </si>
  <si>
    <t>8 - Iceland prepaid its full USD 1 million contribution in 2018, which covers the period from July 2018-June 2021</t>
  </si>
  <si>
    <t>11 - The US pledge of US$ 1.0 billion announced at the Berlin replenishment meeting is for the years 2015-2018 and includes US$ 800 million for 2016-2018. In addition to the pledge made in Berlin in 2015, the United States government has also provided an additional $20 million to Gavi to be used for an Ebola vaccine stockpile once a licensed vaccine becomes available.  The US pledge of $1.16 billion announced at the June 2020 replenishment meeting is for the years 2020-2023 and includes US$ 870 million for 2021-23.</t>
  </si>
  <si>
    <t>14 - Funding advised by anonymous donor  in support of  COVAX AMC  Project, a CAF USA  Project</t>
  </si>
  <si>
    <t>15 - Gavi Matching Fund (Bill &amp; Melinda Gates Foundation): USD 45 million allocated to core partnerships and US$ 30 million allocated to COVAX AMC partnerships, including the following:  UNICEF UK Soccer Aid programme and TikTok.</t>
  </si>
  <si>
    <t>16 - Contribution is contingent on a duly executed grant agreement with Gates Philanthropy Partners</t>
  </si>
  <si>
    <t>17 - Google.org has donated US$ 15 million in Ad credits to Gavi. Longer term, Google.org engineers will also support Gavi’s broader innovation agenda.</t>
  </si>
  <si>
    <t>18 - Funding advised by The Thistledown Foundation in support of The Thistledown Foundation COVAX Project, a CAF Canada Project</t>
  </si>
  <si>
    <t>19 - TransferWise, a global technology company that specializes in moving money around the world, will waive all fees on donations to Gavi’s COVAX AMC on its money transfer platform, up to a total amount of US$ 5 million.</t>
  </si>
  <si>
    <t>20 - 'Other donors' includes contributions from foundations, organisations and corporations</t>
  </si>
  <si>
    <t>9 - IFFIm figures stated for Italy for the period 2021-25 also include pledges for CEPI</t>
  </si>
  <si>
    <t>10 - IFFIm figures stated for Norway the periods 2021-25 and 2026-2037 also include pledges for CEPI</t>
  </si>
  <si>
    <t>13 - In-kind contributions are not included in the foundations, organisations and corporations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</si>
</sst>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0.0"/>
    <numFmt numFmtId="166" formatCode="_ * #,##0.00_ ;_ * \-#,##0.00_ ;_ * &quot;-&quot;??_ ;_ @_ "/>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s>
  <fonts count="55"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8"/>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0"/>
      <color theme="0" tint="-0.249977111117893"/>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47">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right style="medium">
        <color indexed="64"/>
      </right>
      <top style="thin">
        <color theme="0"/>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6"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82">
    <xf numFmtId="0" fontId="0" fillId="0" borderId="0" xfId="0"/>
    <xf numFmtId="0" fontId="0" fillId="33" borderId="0" xfId="0" applyFill="1"/>
    <xf numFmtId="0" fontId="30" fillId="33" borderId="0" xfId="0" applyFont="1" applyFill="1"/>
    <xf numFmtId="0" fontId="0" fillId="33" borderId="0" xfId="0" applyFont="1" applyFill="1"/>
    <xf numFmtId="0" fontId="0" fillId="0" borderId="0" xfId="0" applyFill="1"/>
    <xf numFmtId="0" fontId="0" fillId="0" borderId="0" xfId="0"/>
    <xf numFmtId="165" fontId="27" fillId="0" borderId="0" xfId="0" applyNumberFormat="1" applyFont="1"/>
    <xf numFmtId="0" fontId="0" fillId="0" borderId="0" xfId="0"/>
    <xf numFmtId="0" fontId="31" fillId="33" borderId="0" xfId="0" applyFont="1" applyFill="1" applyBorder="1"/>
    <xf numFmtId="0" fontId="0" fillId="0" borderId="0" xfId="0"/>
    <xf numFmtId="0" fontId="0" fillId="0" borderId="0" xfId="0"/>
    <xf numFmtId="0" fontId="27" fillId="0" borderId="0" xfId="0" applyFont="1"/>
    <xf numFmtId="0" fontId="0" fillId="0" borderId="0" xfId="0" applyFill="1"/>
    <xf numFmtId="165"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0" fillId="0" borderId="0" xfId="0" applyFill="1" applyBorder="1"/>
    <xf numFmtId="0" fontId="31" fillId="35" borderId="22" xfId="0" applyFont="1" applyFill="1" applyBorder="1" applyAlignment="1">
      <alignment horizontal="center"/>
    </xf>
    <xf numFmtId="0" fontId="27" fillId="0" borderId="0" xfId="0" applyFont="1" applyFill="1" applyBorder="1" applyAlignment="1">
      <alignment horizontal="center"/>
    </xf>
    <xf numFmtId="0" fontId="33" fillId="0" borderId="0" xfId="0" applyFont="1" applyFill="1" applyBorder="1" applyAlignment="1">
      <alignment vertical="center"/>
    </xf>
    <xf numFmtId="0" fontId="33" fillId="0" borderId="24" xfId="0" applyFont="1" applyFill="1" applyBorder="1" applyAlignment="1">
      <alignment vertical="center"/>
    </xf>
    <xf numFmtId="0" fontId="0" fillId="33" borderId="0" xfId="0" applyFill="1" applyAlignment="1">
      <alignment vertical="center"/>
    </xf>
    <xf numFmtId="0" fontId="31" fillId="35" borderId="0" xfId="0" applyFont="1" applyFill="1" applyBorder="1" applyAlignment="1">
      <alignment horizontal="center"/>
    </xf>
    <xf numFmtId="0" fontId="0" fillId="0" borderId="0" xfId="0"/>
    <xf numFmtId="168" fontId="27" fillId="0" borderId="0" xfId="0" applyNumberFormat="1" applyFont="1" applyFill="1"/>
    <xf numFmtId="168" fontId="0" fillId="0" borderId="25" xfId="0" applyNumberFormat="1" applyFont="1" applyFill="1" applyBorder="1"/>
    <xf numFmtId="168" fontId="0" fillId="0" borderId="0" xfId="0" applyNumberFormat="1" applyFill="1"/>
    <xf numFmtId="168" fontId="0" fillId="0" borderId="26" xfId="0" applyNumberFormat="1" applyFont="1" applyFill="1" applyBorder="1"/>
    <xf numFmtId="0" fontId="0" fillId="0" borderId="0" xfId="0" applyAlignment="1">
      <alignment vertical="center"/>
    </xf>
    <xf numFmtId="168" fontId="31" fillId="0" borderId="27" xfId="0" applyNumberFormat="1" applyFont="1" applyFill="1" applyBorder="1"/>
    <xf numFmtId="168" fontId="31" fillId="0" borderId="28" xfId="0" applyNumberFormat="1" applyFont="1" applyFill="1" applyBorder="1"/>
    <xf numFmtId="168" fontId="31" fillId="0" borderId="29" xfId="0" applyNumberFormat="1" applyFont="1" applyFill="1" applyBorder="1"/>
    <xf numFmtId="0" fontId="31" fillId="33" borderId="0" xfId="0" applyFont="1" applyFill="1" applyAlignment="1">
      <alignment horizontal="right"/>
    </xf>
    <xf numFmtId="0" fontId="25" fillId="0" borderId="0" xfId="0" applyFont="1"/>
    <xf numFmtId="168" fontId="35" fillId="0" borderId="30" xfId="0" applyNumberFormat="1" applyFont="1" applyFill="1" applyBorder="1"/>
    <xf numFmtId="169" fontId="35" fillId="0" borderId="30" xfId="0" applyNumberFormat="1" applyFont="1" applyFill="1" applyBorder="1"/>
    <xf numFmtId="0" fontId="34" fillId="0" borderId="0" xfId="0" applyFont="1"/>
    <xf numFmtId="0" fontId="34" fillId="33" borderId="0" xfId="0" applyFont="1" applyFill="1"/>
    <xf numFmtId="0" fontId="36" fillId="0" borderId="0" xfId="0" applyFont="1" applyFill="1"/>
    <xf numFmtId="168" fontId="37" fillId="0" borderId="31" xfId="0" applyNumberFormat="1" applyFont="1" applyFill="1" applyBorder="1" applyAlignment="1">
      <alignment wrapText="1"/>
    </xf>
    <xf numFmtId="170" fontId="38" fillId="0" borderId="32" xfId="0" applyNumberFormat="1" applyFont="1" applyFill="1" applyBorder="1"/>
    <xf numFmtId="168" fontId="31" fillId="0" borderId="33" xfId="0" applyNumberFormat="1" applyFont="1" applyFill="1" applyBorder="1"/>
    <xf numFmtId="168" fontId="0" fillId="0" borderId="24" xfId="0" applyNumberFormat="1" applyFont="1" applyFill="1" applyBorder="1"/>
    <xf numFmtId="168" fontId="39" fillId="0" borderId="1" xfId="0" applyNumberFormat="1" applyFont="1" applyFill="1" applyBorder="1"/>
    <xf numFmtId="168" fontId="27" fillId="35" borderId="34" xfId="0" applyNumberFormat="1" applyFont="1" applyFill="1" applyBorder="1" applyAlignment="1">
      <alignment wrapText="1"/>
    </xf>
    <xf numFmtId="168" fontId="30" fillId="0" borderId="2" xfId="0" applyNumberFormat="1" applyFont="1" applyFill="1" applyBorder="1"/>
    <xf numFmtId="168" fontId="30" fillId="35" borderId="35" xfId="0" applyNumberFormat="1" applyFont="1" applyFill="1" applyBorder="1" applyAlignment="1">
      <alignment wrapText="1"/>
    </xf>
    <xf numFmtId="170" fontId="37" fillId="0" borderId="32" xfId="0" applyNumberFormat="1" applyFont="1" applyFill="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applyFill="1" applyBorder="1"/>
    <xf numFmtId="0" fontId="40" fillId="0" borderId="0" xfId="0" applyFont="1"/>
    <xf numFmtId="168" fontId="40" fillId="0" borderId="25" xfId="0" applyNumberFormat="1" applyFont="1" applyFill="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Fill="1" applyBorder="1" applyAlignment="1">
      <alignment wrapText="1"/>
    </xf>
    <xf numFmtId="0" fontId="42" fillId="35" borderId="0" xfId="0" applyFont="1" applyFill="1" applyBorder="1" applyAlignment="1">
      <alignment horizontal="center" vertical="center"/>
    </xf>
    <xf numFmtId="0" fontId="43" fillId="36" borderId="0" xfId="0" applyFont="1" applyFill="1" applyBorder="1" applyAlignment="1">
      <alignment horizontal="center" vertical="center"/>
    </xf>
    <xf numFmtId="0" fontId="41" fillId="35" borderId="0" xfId="0" applyFont="1" applyFill="1" applyBorder="1" applyAlignment="1">
      <alignment horizontal="center" vertical="center" wrapText="1"/>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4" fillId="35" borderId="38" xfId="278" applyFont="1" applyFill="1" applyBorder="1" applyAlignment="1">
      <alignment wrapText="1"/>
    </xf>
    <xf numFmtId="0" fontId="45" fillId="33" borderId="0" xfId="0" applyFont="1" applyFill="1"/>
    <xf numFmtId="0" fontId="31" fillId="0" borderId="0" xfId="0" applyFont="1" applyFill="1" applyBorder="1"/>
    <xf numFmtId="0" fontId="0" fillId="34" borderId="20" xfId="0" applyFill="1" applyBorder="1" applyAlignment="1">
      <alignment horizontal="center" wrapText="1"/>
    </xf>
    <xf numFmtId="168" fontId="0" fillId="0" borderId="0" xfId="0" applyNumberFormat="1"/>
    <xf numFmtId="168" fontId="0" fillId="33" borderId="0" xfId="0" applyNumberFormat="1" applyFill="1"/>
    <xf numFmtId="0" fontId="46" fillId="0" borderId="0" xfId="0" applyFont="1" applyFill="1"/>
    <xf numFmtId="0" fontId="31" fillId="0" borderId="0" xfId="0" quotePrefix="1" applyFont="1" applyFill="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7" fillId="0" borderId="0" xfId="0" applyFont="1"/>
    <xf numFmtId="170" fontId="41" fillId="0" borderId="0" xfId="0" applyNumberFormat="1" applyFont="1" applyFill="1" applyBorder="1"/>
    <xf numFmtId="170" fontId="38" fillId="0" borderId="0" xfId="0" applyNumberFormat="1" applyFont="1" applyFill="1" applyBorder="1"/>
    <xf numFmtId="0" fontId="31" fillId="33" borderId="0" xfId="0" quotePrefix="1" applyFont="1" applyFill="1" applyBorder="1" applyAlignment="1">
      <alignment wrapText="1"/>
    </xf>
    <xf numFmtId="0" fontId="0" fillId="33" borderId="0" xfId="0" applyFill="1" applyAlignment="1">
      <alignment horizontal="right"/>
    </xf>
    <xf numFmtId="172" fontId="31" fillId="0" borderId="29" xfId="0" applyNumberFormat="1" applyFont="1" applyFill="1" applyBorder="1"/>
    <xf numFmtId="173" fontId="31" fillId="0" borderId="29" xfId="0" applyNumberFormat="1" applyFont="1" applyFill="1" applyBorder="1"/>
    <xf numFmtId="173" fontId="0" fillId="0" borderId="25" xfId="0" applyNumberFormat="1" applyFont="1" applyFill="1" applyBorder="1"/>
    <xf numFmtId="0" fontId="31" fillId="0" borderId="0" xfId="0" applyFont="1" applyFill="1" applyAlignment="1"/>
    <xf numFmtId="0" fontId="48" fillId="0" borderId="0" xfId="0" applyFont="1"/>
    <xf numFmtId="0" fontId="48" fillId="33" borderId="0" xfId="0" applyFont="1" applyFill="1"/>
    <xf numFmtId="164" fontId="48" fillId="0" borderId="0" xfId="0" applyNumberFormat="1" applyFont="1"/>
    <xf numFmtId="174" fontId="49" fillId="0" borderId="0" xfId="0" applyNumberFormat="1" applyFont="1"/>
    <xf numFmtId="0" fontId="48" fillId="33" borderId="0" xfId="0" applyFont="1" applyFill="1" applyAlignment="1">
      <alignment horizontal="right"/>
    </xf>
    <xf numFmtId="164" fontId="48" fillId="33" borderId="0" xfId="28" applyFont="1" applyFill="1"/>
    <xf numFmtId="174" fontId="48" fillId="0" borderId="0" xfId="0" applyNumberFormat="1" applyFont="1"/>
    <xf numFmtId="168" fontId="31" fillId="0" borderId="0" xfId="0" applyNumberFormat="1" applyFont="1" applyFill="1" applyBorder="1"/>
    <xf numFmtId="168" fontId="0" fillId="0" borderId="0" xfId="0" applyNumberFormat="1" applyFont="1" applyFill="1" applyBorder="1"/>
    <xf numFmtId="0" fontId="30" fillId="35" borderId="0" xfId="0" applyFont="1" applyFill="1" applyBorder="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33" borderId="0" xfId="0" applyFont="1" applyFill="1" applyAlignment="1">
      <alignment vertical="center"/>
    </xf>
    <xf numFmtId="9" fontId="41" fillId="35" borderId="3" xfId="278" applyNumberFormat="1" applyFont="1" applyFill="1" applyBorder="1" applyAlignment="1">
      <alignment wrapText="1"/>
    </xf>
    <xf numFmtId="9" fontId="40" fillId="0" borderId="25" xfId="278" applyNumberFormat="1" applyFont="1" applyFill="1" applyBorder="1"/>
    <xf numFmtId="0" fontId="31" fillId="0" borderId="0" xfId="0" quotePrefix="1" applyFont="1" applyFill="1" applyAlignment="1">
      <alignment wrapText="1"/>
    </xf>
    <xf numFmtId="0" fontId="39" fillId="0" borderId="0" xfId="0" applyFont="1" applyAlignment="1">
      <alignment horizontal="left" indent="4"/>
    </xf>
    <xf numFmtId="0" fontId="31" fillId="0" borderId="0" xfId="0" applyFont="1" applyAlignment="1">
      <alignment horizontal="left" indent="2"/>
    </xf>
    <xf numFmtId="0" fontId="1" fillId="0" borderId="0" xfId="0" applyFont="1" applyAlignment="1">
      <alignment horizontal="left" indent="4"/>
    </xf>
    <xf numFmtId="0" fontId="30" fillId="35" borderId="39" xfId="0" applyFont="1" applyFill="1" applyBorder="1" applyAlignment="1">
      <alignment horizontal="center" vertical="center" wrapText="1"/>
    </xf>
    <xf numFmtId="0" fontId="31" fillId="33" borderId="0" xfId="0" applyFont="1" applyFill="1" applyAlignment="1">
      <alignment vertical="center"/>
    </xf>
    <xf numFmtId="175" fontId="31" fillId="0" borderId="29" xfId="0" applyNumberFormat="1" applyFont="1" applyFill="1" applyBorder="1"/>
    <xf numFmtId="0" fontId="30" fillId="35" borderId="39" xfId="0" applyFont="1" applyFill="1" applyBorder="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vertical="center"/>
    </xf>
    <xf numFmtId="0" fontId="31" fillId="0" borderId="0" xfId="0" applyFont="1" applyFill="1" applyAlignment="1">
      <alignment horizontal="left" indent="6"/>
    </xf>
    <xf numFmtId="0" fontId="31" fillId="0" borderId="0" xfId="0" applyFont="1" applyFill="1" applyAlignment="1">
      <alignment horizontal="left" indent="4"/>
    </xf>
    <xf numFmtId="9" fontId="40" fillId="0" borderId="26" xfId="278" applyNumberFormat="1" applyFont="1" applyFill="1" applyBorder="1"/>
    <xf numFmtId="0" fontId="30" fillId="0" borderId="6" xfId="0" applyFont="1" applyFill="1" applyBorder="1" applyAlignment="1">
      <alignment horizontal="left" vertical="center" wrapText="1"/>
    </xf>
    <xf numFmtId="173" fontId="27" fillId="0" borderId="25" xfId="0" applyNumberFormat="1" applyFont="1" applyFill="1" applyBorder="1"/>
    <xf numFmtId="0" fontId="31" fillId="33" borderId="0" xfId="0" applyFont="1" applyFill="1" applyAlignment="1">
      <alignment vertical="center"/>
    </xf>
    <xf numFmtId="0" fontId="1" fillId="0" borderId="0" xfId="0" applyFont="1" applyFill="1" applyAlignment="1">
      <alignment horizontal="left" indent="4"/>
    </xf>
    <xf numFmtId="0" fontId="31" fillId="0" borderId="0" xfId="0" quotePrefix="1" applyFont="1" applyFill="1" applyBorder="1" applyAlignment="1">
      <alignment wrapText="1"/>
    </xf>
    <xf numFmtId="0" fontId="31" fillId="33" borderId="0" xfId="0" applyFont="1" applyFill="1" applyAlignment="1">
      <alignment vertical="center"/>
    </xf>
    <xf numFmtId="0" fontId="31" fillId="33" borderId="0" xfId="0" applyFont="1" applyFill="1" applyAlignment="1">
      <alignment horizontal="right" vertical="center"/>
    </xf>
    <xf numFmtId="0" fontId="31" fillId="33" borderId="0" xfId="0" applyFont="1" applyFill="1" applyAlignment="1">
      <alignment horizontal="left"/>
    </xf>
    <xf numFmtId="0" fontId="0" fillId="0" borderId="0" xfId="0" applyAlignment="1">
      <alignment horizontal="left"/>
    </xf>
    <xf numFmtId="0" fontId="31" fillId="0" borderId="0" xfId="0" applyFont="1" applyFill="1" applyBorder="1" applyAlignment="1">
      <alignment horizontal="left" wrapText="1"/>
    </xf>
    <xf numFmtId="0" fontId="31" fillId="0" borderId="0" xfId="0" applyFont="1" applyFill="1" applyAlignment="1">
      <alignment horizontal="left" wrapText="1"/>
    </xf>
    <xf numFmtId="0" fontId="31" fillId="33" borderId="0" xfId="0" applyFont="1" applyFill="1" applyAlignment="1">
      <alignment horizontal="right" vertical="center"/>
    </xf>
    <xf numFmtId="0" fontId="31" fillId="33" borderId="0" xfId="0" applyFont="1" applyFill="1" applyAlignment="1">
      <alignment vertical="center"/>
    </xf>
    <xf numFmtId="168" fontId="35" fillId="0" borderId="0" xfId="0" applyNumberFormat="1" applyFont="1" applyFill="1" applyBorder="1"/>
    <xf numFmtId="0" fontId="31" fillId="0" borderId="0" xfId="0" applyFont="1" applyFill="1" applyAlignment="1">
      <alignment horizontal="left" wrapText="1"/>
    </xf>
    <xf numFmtId="0" fontId="31" fillId="0" borderId="0" xfId="0" applyFont="1" applyFill="1" applyBorder="1" applyAlignment="1">
      <alignment horizontal="left"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3" fillId="35" borderId="41" xfId="0" applyFont="1" applyFill="1" applyBorder="1" applyAlignment="1">
      <alignment horizontal="center" vertical="center"/>
    </xf>
    <xf numFmtId="0" fontId="30" fillId="35" borderId="40"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30" fillId="35" borderId="24" xfId="0" applyFont="1" applyFill="1" applyBorder="1" applyAlignment="1">
      <alignment horizontal="center" vertical="center" wrapText="1"/>
    </xf>
    <xf numFmtId="0" fontId="44" fillId="35" borderId="42" xfId="0" applyFont="1" applyFill="1" applyBorder="1" applyAlignment="1">
      <alignment horizontal="center" vertical="center" wrapText="1"/>
    </xf>
    <xf numFmtId="0" fontId="44" fillId="35" borderId="43" xfId="0" applyFont="1" applyFill="1" applyBorder="1" applyAlignment="1">
      <alignment horizontal="center" vertical="center" wrapText="1"/>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31" fillId="33" borderId="0" xfId="0" applyFont="1" applyFill="1" applyBorder="1" applyAlignment="1">
      <alignment horizontal="left" wrapText="1"/>
    </xf>
    <xf numFmtId="0" fontId="27" fillId="35" borderId="0" xfId="0" applyFont="1" applyFill="1" applyBorder="1" applyAlignment="1">
      <alignment horizontal="center" vertical="center" wrapText="1"/>
    </xf>
    <xf numFmtId="0" fontId="31" fillId="0" borderId="0" xfId="0" quotePrefix="1" applyFont="1" applyFill="1" applyAlignment="1">
      <alignment horizontal="left" wrapText="1" indent="4"/>
    </xf>
    <xf numFmtId="0" fontId="31" fillId="0" borderId="0" xfId="0" applyFont="1" applyFill="1" applyBorder="1" applyAlignment="1">
      <alignment horizontal="left" wrapText="1"/>
    </xf>
    <xf numFmtId="0" fontId="31" fillId="0" borderId="0" xfId="0" applyFont="1" applyFill="1" applyAlignment="1">
      <alignment horizontal="left" wrapText="1"/>
    </xf>
    <xf numFmtId="0" fontId="31" fillId="0" borderId="0" xfId="0" quotePrefix="1" applyFont="1" applyFill="1" applyAlignment="1">
      <alignment horizontal="left" wrapText="1" indent="6"/>
    </xf>
    <xf numFmtId="0" fontId="31" fillId="33" borderId="0" xfId="0" quotePrefix="1" applyFont="1" applyFill="1" applyBorder="1" applyAlignment="1">
      <alignment horizontal="left" wrapText="1" indent="4"/>
    </xf>
    <xf numFmtId="0" fontId="50" fillId="34" borderId="25" xfId="0" applyFont="1" applyFill="1" applyBorder="1" applyAlignment="1">
      <alignment horizontal="left" vertical="center" wrapText="1"/>
    </xf>
    <xf numFmtId="0" fontId="50" fillId="34" borderId="20" xfId="0" applyFont="1" applyFill="1" applyBorder="1" applyAlignment="1">
      <alignment horizontal="left" vertical="center" wrapText="1"/>
    </xf>
    <xf numFmtId="0" fontId="33" fillId="35" borderId="0" xfId="0" applyFont="1" applyFill="1" applyBorder="1" applyAlignment="1">
      <alignment horizontal="center" vertical="center"/>
    </xf>
    <xf numFmtId="0" fontId="51" fillId="36" borderId="0" xfId="0" applyFont="1" applyFill="1" applyBorder="1" applyAlignment="1">
      <alignment horizontal="center" vertical="center"/>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0" fillId="34" borderId="21" xfId="0" applyFill="1" applyBorder="1" applyAlignment="1">
      <alignment horizontal="left" vertical="center" wrapText="1"/>
    </xf>
    <xf numFmtId="0" fontId="0" fillId="34" borderId="25" xfId="0" applyFill="1" applyBorder="1" applyAlignment="1">
      <alignment horizontal="left" vertical="center" wrapText="1"/>
    </xf>
    <xf numFmtId="0" fontId="46" fillId="0" borderId="0" xfId="0" applyFont="1" applyFill="1" applyAlignment="1">
      <alignment horizontal="left" wrapText="1"/>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30" fillId="35" borderId="46" xfId="0" applyFont="1" applyFill="1" applyBorder="1" applyAlignment="1">
      <alignment horizontal="center" vertical="center"/>
    </xf>
    <xf numFmtId="0" fontId="0" fillId="34" borderId="0" xfId="0" applyFill="1" applyBorder="1" applyAlignment="1">
      <alignment horizontal="left" vertical="center" wrapText="1" indent="1"/>
    </xf>
    <xf numFmtId="0" fontId="30" fillId="34" borderId="21" xfId="0" applyFont="1" applyFill="1" applyBorder="1" applyAlignment="1">
      <alignment horizontal="center" wrapText="1"/>
    </xf>
    <xf numFmtId="0" fontId="30" fillId="34" borderId="0" xfId="0" applyFont="1" applyFill="1" applyBorder="1" applyAlignment="1">
      <alignment horizontal="center" wrapText="1"/>
    </xf>
    <xf numFmtId="0" fontId="30" fillId="34" borderId="25" xfId="0" applyFont="1" applyFill="1" applyBorder="1" applyAlignment="1">
      <alignment horizontal="center" wrapText="1"/>
    </xf>
    <xf numFmtId="0" fontId="31" fillId="33" borderId="0" xfId="0" applyFont="1" applyFill="1"/>
    <xf numFmtId="0" fontId="31" fillId="0" borderId="0" xfId="0" applyFont="1"/>
    <xf numFmtId="164" fontId="31" fillId="0" borderId="0" xfId="28" applyFont="1"/>
    <xf numFmtId="171" fontId="31" fillId="0" borderId="0" xfId="28" applyNumberFormat="1" applyFont="1"/>
    <xf numFmtId="0" fontId="31" fillId="0" borderId="0" xfId="0" applyFont="1" applyFill="1"/>
    <xf numFmtId="0" fontId="53" fillId="0" borderId="0" xfId="0" applyFont="1" applyFill="1"/>
    <xf numFmtId="0" fontId="53" fillId="0" borderId="0" xfId="0" applyFont="1"/>
    <xf numFmtId="164" fontId="54" fillId="0" borderId="0" xfId="0" applyNumberFormat="1" applyFont="1"/>
    <xf numFmtId="174" fontId="54" fillId="0" borderId="0" xfId="0" applyNumberFormat="1" applyFont="1"/>
    <xf numFmtId="3" fontId="31" fillId="0" borderId="0" xfId="0" applyNumberFormat="1" applyFont="1"/>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I274"/>
  <sheetViews>
    <sheetView showGridLines="0" tabSelected="1" zoomScale="80" zoomScaleNormal="80" workbookViewId="0">
      <pane xSplit="2" ySplit="9" topLeftCell="C10" activePane="bottomRight" state="frozen"/>
      <selection pane="topRight" activeCell="C1" sqref="C1"/>
      <selection pane="bottomLeft" activeCell="A12" sqref="A12"/>
      <selection pane="bottomRight" activeCell="C10" sqref="C10"/>
    </sheetView>
  </sheetViews>
  <sheetFormatPr defaultRowHeight="15" outlineLevelCol="1" x14ac:dyDescent="0.25"/>
  <cols>
    <col min="1" max="1" width="6.28515625" style="1" customWidth="1"/>
    <col min="2" max="2" width="44.7109375" customWidth="1"/>
    <col min="3" max="3" width="2.28515625" style="10" customWidth="1"/>
    <col min="4" max="14" width="10.42578125" hidden="1" customWidth="1" outlineLevel="1"/>
    <col min="15" max="15" width="13.85546875" style="5" customWidth="1" collapsed="1"/>
    <col min="16" max="16" width="10.5703125" style="10" hidden="1" customWidth="1" outlineLevel="1"/>
    <col min="17" max="18" width="9.140625" hidden="1" customWidth="1" outlineLevel="1"/>
    <col min="19" max="19" width="9.140625" customWidth="1" collapsed="1"/>
    <col min="20" max="20" width="10.5703125" style="9" hidden="1" customWidth="1" outlineLevel="1"/>
    <col min="21" max="24" width="9.140625" hidden="1" customWidth="1" outlineLevel="1"/>
    <col min="25" max="25" width="9.5703125" customWidth="1" collapsed="1"/>
    <col min="26" max="26" width="10.5703125" style="10" customWidth="1"/>
    <col min="27" max="27" width="7.42578125" style="54" customWidth="1"/>
    <col min="28" max="28" width="2.28515625" style="10" customWidth="1"/>
    <col min="29" max="29" width="10.140625" style="10" hidden="1" customWidth="1" outlineLevel="1"/>
    <col min="30" max="33" width="10.140625" hidden="1" customWidth="1" outlineLevel="1"/>
    <col min="34" max="34" width="14" customWidth="1" collapsed="1"/>
    <col min="35" max="35" width="10.5703125" style="5" hidden="1" customWidth="1" outlineLevel="1"/>
    <col min="36" max="39" width="9.140625" hidden="1" customWidth="1" outlineLevel="1"/>
    <col min="40" max="40" width="10.42578125" customWidth="1" collapsed="1"/>
    <col min="41" max="41" width="10.5703125" style="7" hidden="1" customWidth="1" outlineLevel="1"/>
    <col min="42" max="45" width="9.140625" hidden="1" customWidth="1" outlineLevel="1"/>
    <col min="46" max="46" width="9" customWidth="1" collapsed="1"/>
    <col min="47" max="47" width="10.5703125" style="9" hidden="1" customWidth="1" outlineLevel="1"/>
    <col min="48" max="51" width="9.140625" hidden="1" customWidth="1" outlineLevel="1"/>
    <col min="52" max="52" width="9.140625" customWidth="1" collapsed="1"/>
    <col min="53" max="53" width="10.5703125" style="10" customWidth="1"/>
    <col min="54" max="54" width="7.42578125" style="54" customWidth="1"/>
    <col min="55" max="55" width="2.28515625" style="10" customWidth="1"/>
    <col min="56" max="56" width="10.7109375" style="10" hidden="1" customWidth="1" outlineLevel="1"/>
    <col min="57" max="58" width="10.7109375" hidden="1" customWidth="1" outlineLevel="1"/>
    <col min="59" max="60" width="10.7109375" style="10" hidden="1" customWidth="1" outlineLevel="1"/>
    <col min="61" max="61" width="14.5703125" style="10" customWidth="1" collapsed="1"/>
    <col min="62" max="62" width="10.5703125" hidden="1" customWidth="1" outlineLevel="1"/>
    <col min="63" max="63" width="9.140625" hidden="1" customWidth="1" outlineLevel="1"/>
    <col min="64" max="66" width="9.140625" style="26" hidden="1" customWidth="1" outlineLevel="1"/>
    <col min="67" max="67" width="11.28515625" customWidth="1" collapsed="1"/>
    <col min="68" max="68" width="10.5703125" hidden="1" customWidth="1" outlineLevel="1"/>
    <col min="69" max="72" width="9.140625" hidden="1" customWidth="1" outlineLevel="1"/>
    <col min="73" max="73" width="9.140625" customWidth="1" collapsed="1"/>
    <col min="74" max="74" width="9.140625" style="26" hidden="1" customWidth="1" outlineLevel="1"/>
    <col min="75" max="75" width="10.5703125" style="26" customWidth="1" collapsed="1"/>
    <col min="76" max="76" width="10.5703125" style="9" hidden="1" customWidth="1" outlineLevel="1"/>
    <col min="77" max="80" width="9.140625" hidden="1" customWidth="1" outlineLevel="1"/>
    <col min="81" max="81" width="9.7109375" customWidth="1" collapsed="1"/>
    <col min="82" max="82" width="10.5703125" style="10" customWidth="1"/>
    <col min="83" max="83" width="7.42578125" style="54" customWidth="1"/>
    <col min="84" max="84" width="2.28515625" style="10" customWidth="1"/>
    <col min="85" max="90" width="10.7109375" style="26" hidden="1" customWidth="1" outlineLevel="1"/>
    <col min="91" max="91" width="14.5703125" style="26" customWidth="1" collapsed="1"/>
    <col min="92" max="92" width="10.5703125" style="26" hidden="1" customWidth="1" outlineLevel="1"/>
    <col min="93" max="96" width="9.140625" style="26" hidden="1" customWidth="1" outlineLevel="1"/>
    <col min="97" max="97" width="10.7109375" style="26" hidden="1" customWidth="1" outlineLevel="1"/>
    <col min="98" max="98" width="12.5703125" style="26" customWidth="1" collapsed="1"/>
    <col min="99" max="99" width="10.5703125" style="26" hidden="1" customWidth="1" outlineLevel="1"/>
    <col min="100" max="100" width="9.140625" style="26" hidden="1" customWidth="1" outlineLevel="1"/>
    <col min="101" max="101" width="11.85546875" style="26" customWidth="1" collapsed="1"/>
    <col min="102" max="107" width="10.5703125" style="26" hidden="1" customWidth="1" outlineLevel="1"/>
    <col min="108" max="108" width="13" style="26" customWidth="1" collapsed="1"/>
    <col min="109" max="109" width="10.5703125" style="26" hidden="1" customWidth="1" outlineLevel="1"/>
    <col min="110" max="112" width="9.140625" style="26" hidden="1" customWidth="1" outlineLevel="1"/>
    <col min="113" max="113" width="10" style="26" hidden="1" customWidth="1" outlineLevel="1"/>
    <col min="114" max="114" width="11.85546875" style="26" customWidth="1" collapsed="1"/>
    <col min="115" max="115" width="10.5703125" style="26" customWidth="1"/>
    <col min="116" max="116" width="7.42578125" style="54" customWidth="1"/>
    <col min="117" max="117" width="2.28515625" style="26" customWidth="1"/>
    <col min="118" max="118" width="10.5703125" style="26" hidden="1" customWidth="1" outlineLevel="1"/>
    <col min="119" max="122" width="9.140625" style="26" hidden="1" customWidth="1" outlineLevel="1"/>
    <col min="123" max="123" width="13.140625" style="26" customWidth="1" collapsed="1"/>
    <col min="124" max="124" width="10.5703125" style="10" hidden="1" customWidth="1" outlineLevel="1"/>
    <col min="125" max="135" width="9.140625" hidden="1" customWidth="1" outlineLevel="1"/>
    <col min="136" max="136" width="10.85546875" customWidth="1" collapsed="1"/>
    <col min="137" max="137" width="10.5703125" customWidth="1"/>
    <col min="138" max="138" width="7.42578125" style="54" customWidth="1"/>
    <col min="139" max="139" width="4.140625" customWidth="1"/>
  </cols>
  <sheetData>
    <row r="1" spans="1:139" s="10" customFormat="1" ht="66" customHeight="1" x14ac:dyDescent="0.25">
      <c r="A1" s="26"/>
      <c r="B1" s="26"/>
      <c r="C1" s="36"/>
      <c r="D1" s="26"/>
      <c r="E1" s="26"/>
      <c r="F1" s="26"/>
      <c r="G1" s="26"/>
      <c r="H1" s="26"/>
      <c r="I1" s="26"/>
      <c r="J1" s="26"/>
      <c r="K1" s="26"/>
      <c r="L1" s="26"/>
      <c r="M1" s="26"/>
      <c r="N1" s="26"/>
      <c r="O1" s="26"/>
      <c r="P1" s="26"/>
      <c r="Q1" s="26"/>
      <c r="R1" s="26"/>
      <c r="S1" s="26"/>
      <c r="T1" s="26"/>
      <c r="U1" s="26"/>
      <c r="V1" s="26"/>
      <c r="W1" s="26"/>
      <c r="X1" s="26"/>
      <c r="Y1" s="26"/>
      <c r="Z1" s="26"/>
      <c r="AA1" s="54"/>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54"/>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54"/>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54"/>
      <c r="DM1" s="26"/>
      <c r="DN1" s="26"/>
      <c r="DO1" s="26"/>
      <c r="DP1" s="26"/>
      <c r="DQ1" s="26"/>
      <c r="DR1" s="26"/>
      <c r="DS1" s="26"/>
      <c r="DT1" s="26"/>
      <c r="DU1" s="26"/>
      <c r="DV1" s="26"/>
      <c r="DW1" s="26"/>
      <c r="DX1" s="26"/>
      <c r="DY1" s="26"/>
      <c r="DZ1" s="26"/>
      <c r="EA1" s="26"/>
      <c r="EB1" s="26"/>
      <c r="EC1" s="26"/>
      <c r="ED1" s="26"/>
      <c r="EE1" s="26"/>
      <c r="EF1" s="26"/>
      <c r="EG1" s="26"/>
      <c r="EH1" s="54"/>
      <c r="EI1" s="26"/>
    </row>
    <row r="2" spans="1:139" ht="26.25" customHeight="1" x14ac:dyDescent="0.45">
      <c r="A2" s="26"/>
      <c r="B2" s="17" t="s">
        <v>0</v>
      </c>
      <c r="C2" s="1"/>
      <c r="D2" s="1"/>
      <c r="E2" s="1"/>
      <c r="F2" s="1"/>
      <c r="G2" s="1"/>
      <c r="H2" s="1"/>
      <c r="I2" s="1"/>
      <c r="J2" s="1"/>
      <c r="K2" s="1"/>
      <c r="L2" s="1"/>
      <c r="M2" s="26"/>
      <c r="N2" s="26"/>
      <c r="O2" s="26"/>
      <c r="P2" s="26"/>
      <c r="Q2" s="26"/>
      <c r="R2" s="26"/>
      <c r="S2" s="26"/>
      <c r="T2" s="26"/>
      <c r="U2" s="26"/>
      <c r="V2" s="26"/>
      <c r="W2" s="26"/>
      <c r="X2" s="26"/>
      <c r="Y2" s="26"/>
      <c r="Z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C2" s="26"/>
      <c r="BD2" s="26"/>
      <c r="BE2" s="26"/>
      <c r="BF2" s="26"/>
      <c r="BG2" s="26"/>
      <c r="BH2" s="26"/>
      <c r="BI2" s="26"/>
      <c r="BJ2" s="26"/>
      <c r="BK2" s="26"/>
      <c r="BO2" s="26"/>
      <c r="BP2" s="26"/>
      <c r="BQ2" s="26"/>
      <c r="BR2" s="26"/>
      <c r="BS2" s="26"/>
      <c r="BT2" s="26"/>
      <c r="BU2" s="26"/>
      <c r="BX2" s="26"/>
      <c r="BY2" s="26"/>
      <c r="BZ2" s="26"/>
      <c r="CA2" s="26"/>
      <c r="CB2" s="26"/>
      <c r="CC2" s="26"/>
      <c r="CD2" s="26"/>
      <c r="CF2" s="26"/>
      <c r="DT2" s="26"/>
      <c r="DU2" s="26"/>
      <c r="DV2" s="26"/>
      <c r="DW2" s="26"/>
      <c r="DX2" s="26"/>
      <c r="DY2" s="26"/>
      <c r="DZ2" s="26"/>
      <c r="EA2" s="26"/>
      <c r="EB2" s="26"/>
      <c r="EC2" s="26"/>
      <c r="ED2" s="26"/>
      <c r="EE2" s="26"/>
      <c r="EF2" s="26"/>
      <c r="EG2" s="26"/>
      <c r="EI2" s="26"/>
    </row>
    <row r="3" spans="1:139" ht="18.75" x14ac:dyDescent="0.3">
      <c r="A3" s="26"/>
      <c r="B3" s="18" t="s">
        <v>150</v>
      </c>
      <c r="C3" s="3"/>
      <c r="D3" s="1"/>
      <c r="E3" s="1"/>
      <c r="F3" s="1"/>
      <c r="G3" s="1"/>
      <c r="H3" s="1"/>
      <c r="I3" s="1"/>
      <c r="J3" s="1"/>
      <c r="K3" s="1"/>
      <c r="L3" s="1"/>
      <c r="M3" s="26"/>
      <c r="N3" s="26"/>
      <c r="O3" s="26"/>
      <c r="P3" s="26"/>
      <c r="Q3" s="26"/>
      <c r="R3" s="26"/>
      <c r="S3" s="26"/>
      <c r="T3" s="26"/>
      <c r="U3" s="26"/>
      <c r="V3" s="26"/>
      <c r="W3" s="26"/>
      <c r="X3" s="26"/>
      <c r="Y3" s="26"/>
      <c r="Z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C3" s="26"/>
      <c r="BD3" s="26"/>
      <c r="BE3" s="26"/>
      <c r="BF3" s="26"/>
      <c r="BG3" s="26"/>
      <c r="BH3" s="26"/>
      <c r="BI3" s="26"/>
      <c r="BJ3" s="26"/>
      <c r="BK3" s="26"/>
      <c r="BO3" s="26"/>
      <c r="BP3" s="26"/>
      <c r="BQ3" s="26"/>
      <c r="BR3" s="26"/>
      <c r="BS3" s="26"/>
      <c r="BT3" s="26"/>
      <c r="BU3" s="26"/>
      <c r="BX3" s="26"/>
      <c r="BY3" s="26"/>
      <c r="BZ3" s="26"/>
      <c r="CA3" s="26"/>
      <c r="CB3" s="26"/>
      <c r="CC3" s="26"/>
      <c r="CD3" s="26"/>
      <c r="CF3" s="26"/>
      <c r="DT3" s="26"/>
      <c r="DU3" s="26"/>
      <c r="DV3" s="26"/>
      <c r="DW3" s="26"/>
      <c r="DX3" s="26"/>
      <c r="DY3" s="26"/>
      <c r="DZ3" s="26"/>
      <c r="EA3" s="26"/>
      <c r="EB3" s="26"/>
      <c r="EC3" s="26"/>
      <c r="ED3" s="26"/>
      <c r="EE3" s="26"/>
      <c r="EF3" s="26"/>
      <c r="EG3" s="26"/>
      <c r="EI3" s="26"/>
    </row>
    <row r="4" spans="1:139" ht="21" x14ac:dyDescent="0.35">
      <c r="A4" s="26"/>
      <c r="B4" s="2" t="s">
        <v>1</v>
      </c>
      <c r="C4" s="3"/>
      <c r="D4" s="1"/>
      <c r="E4" s="1"/>
      <c r="F4" s="1"/>
      <c r="G4" s="1"/>
      <c r="H4" s="1"/>
      <c r="I4" s="1"/>
      <c r="J4" s="1"/>
      <c r="K4" s="1"/>
      <c r="L4" s="1"/>
      <c r="M4" s="26"/>
      <c r="N4" s="26"/>
      <c r="O4" s="26"/>
      <c r="P4" s="26"/>
      <c r="Q4" s="26"/>
      <c r="R4" s="26"/>
      <c r="S4" s="26"/>
      <c r="T4" s="26"/>
      <c r="U4" s="26"/>
      <c r="V4" s="26"/>
      <c r="W4" s="26"/>
      <c r="X4" s="26"/>
      <c r="Y4" s="26"/>
      <c r="Z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C4" s="26"/>
      <c r="BD4" s="26"/>
      <c r="BE4" s="26"/>
      <c r="BF4" s="26"/>
      <c r="BG4" s="26"/>
      <c r="BH4" s="26"/>
      <c r="BI4" s="26"/>
      <c r="BJ4" s="26"/>
      <c r="BK4" s="26"/>
      <c r="BO4" s="26"/>
      <c r="BP4" s="26"/>
      <c r="BQ4" s="26"/>
      <c r="BR4" s="26"/>
      <c r="BS4" s="26"/>
      <c r="BT4" s="26"/>
      <c r="BU4" s="26"/>
      <c r="BX4" s="26"/>
      <c r="BY4" s="26"/>
      <c r="BZ4" s="26"/>
      <c r="CA4" s="26"/>
      <c r="CB4" s="26"/>
      <c r="CC4" s="26"/>
      <c r="CD4" s="26"/>
      <c r="CF4" s="26"/>
      <c r="DT4" s="26"/>
      <c r="DU4" s="26"/>
      <c r="DV4" s="26"/>
      <c r="DW4" s="26"/>
      <c r="DX4" s="26"/>
      <c r="DY4" s="26"/>
      <c r="DZ4" s="26"/>
      <c r="EA4" s="26"/>
      <c r="EB4" s="26"/>
      <c r="EC4" s="26"/>
      <c r="ED4" s="26"/>
      <c r="EE4" s="26"/>
      <c r="EF4" s="26"/>
      <c r="EG4" s="26"/>
      <c r="EI4" s="26"/>
    </row>
    <row r="5" spans="1:139" s="26" customFormat="1" ht="15.75" x14ac:dyDescent="0.25">
      <c r="B5" s="2"/>
      <c r="C5" s="3"/>
      <c r="D5" s="1"/>
      <c r="E5" s="1"/>
      <c r="F5" s="1"/>
      <c r="G5" s="1"/>
      <c r="H5" s="1"/>
      <c r="I5" s="1"/>
      <c r="J5" s="1"/>
      <c r="K5" s="1"/>
      <c r="L5" s="1"/>
      <c r="AA5" s="54"/>
      <c r="BB5" s="54"/>
      <c r="CE5" s="54"/>
      <c r="DL5" s="54"/>
      <c r="EH5" s="54"/>
    </row>
    <row r="6" spans="1:139" ht="26.25" x14ac:dyDescent="0.25">
      <c r="A6" s="26"/>
      <c r="B6" s="152" t="s">
        <v>2</v>
      </c>
      <c r="C6" s="1"/>
      <c r="D6" s="155" t="s">
        <v>3</v>
      </c>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63"/>
      <c r="EI6" s="26"/>
    </row>
    <row r="7" spans="1:139" s="31" customFormat="1" ht="18.75" customHeight="1" thickBot="1" x14ac:dyDescent="0.3">
      <c r="B7" s="153"/>
      <c r="C7" s="24"/>
      <c r="D7" s="136" t="s">
        <v>4</v>
      </c>
      <c r="E7" s="136"/>
      <c r="F7" s="136"/>
      <c r="G7" s="136"/>
      <c r="H7" s="136"/>
      <c r="I7" s="136"/>
      <c r="J7" s="136"/>
      <c r="K7" s="136"/>
      <c r="L7" s="136"/>
      <c r="M7" s="136"/>
      <c r="N7" s="136"/>
      <c r="O7" s="136"/>
      <c r="P7" s="136"/>
      <c r="Q7" s="136"/>
      <c r="R7" s="136"/>
      <c r="S7" s="136"/>
      <c r="T7" s="136"/>
      <c r="U7" s="136"/>
      <c r="V7" s="136"/>
      <c r="W7" s="136"/>
      <c r="X7" s="136"/>
      <c r="Y7" s="136"/>
      <c r="Z7" s="154"/>
      <c r="AA7" s="154"/>
      <c r="AB7" s="23"/>
      <c r="AC7" s="136" t="s">
        <v>5</v>
      </c>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22"/>
      <c r="BD7" s="136" t="s">
        <v>6</v>
      </c>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G7" s="136" t="s">
        <v>90</v>
      </c>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N7" s="154" t="s">
        <v>115</v>
      </c>
      <c r="DO7" s="154"/>
      <c r="DP7" s="154"/>
      <c r="DQ7" s="154"/>
      <c r="DR7" s="154"/>
      <c r="DS7" s="154"/>
      <c r="DT7" s="154"/>
      <c r="DU7" s="154"/>
      <c r="DV7" s="154"/>
      <c r="DW7" s="154"/>
      <c r="DX7" s="154"/>
      <c r="DY7" s="154"/>
      <c r="DZ7" s="154"/>
      <c r="EA7" s="154"/>
      <c r="EB7" s="154"/>
      <c r="EC7" s="154"/>
      <c r="ED7" s="154"/>
      <c r="EE7" s="154"/>
      <c r="EF7" s="154"/>
      <c r="EG7" s="154"/>
      <c r="EH7" s="154"/>
    </row>
    <row r="8" spans="1:139" s="10" customFormat="1" ht="32.25" customHeight="1" x14ac:dyDescent="0.25">
      <c r="A8" s="26"/>
      <c r="B8" s="153"/>
      <c r="C8" s="1"/>
      <c r="D8" s="139" t="s">
        <v>7</v>
      </c>
      <c r="E8" s="139"/>
      <c r="F8" s="139"/>
      <c r="G8" s="139"/>
      <c r="H8" s="139"/>
      <c r="I8" s="139"/>
      <c r="J8" s="139"/>
      <c r="K8" s="139"/>
      <c r="L8" s="139"/>
      <c r="M8" s="139"/>
      <c r="N8" s="139"/>
      <c r="O8" s="138"/>
      <c r="P8" s="137" t="s">
        <v>105</v>
      </c>
      <c r="Q8" s="139"/>
      <c r="R8" s="139"/>
      <c r="S8" s="138"/>
      <c r="T8" s="142" t="s">
        <v>9</v>
      </c>
      <c r="U8" s="143"/>
      <c r="V8" s="143"/>
      <c r="W8" s="143"/>
      <c r="X8" s="143"/>
      <c r="Y8" s="144"/>
      <c r="Z8" s="134" t="s">
        <v>10</v>
      </c>
      <c r="AA8" s="140" t="s">
        <v>11</v>
      </c>
      <c r="AB8" s="21"/>
      <c r="AC8" s="139" t="s">
        <v>7</v>
      </c>
      <c r="AD8" s="139"/>
      <c r="AE8" s="139"/>
      <c r="AF8" s="139"/>
      <c r="AG8" s="139"/>
      <c r="AH8" s="138"/>
      <c r="AI8" s="137" t="s">
        <v>8</v>
      </c>
      <c r="AJ8" s="139"/>
      <c r="AK8" s="139"/>
      <c r="AL8" s="139"/>
      <c r="AM8" s="139"/>
      <c r="AN8" s="138"/>
      <c r="AO8" s="137" t="s">
        <v>105</v>
      </c>
      <c r="AP8" s="139"/>
      <c r="AQ8" s="139"/>
      <c r="AR8" s="139"/>
      <c r="AS8" s="139"/>
      <c r="AT8" s="138"/>
      <c r="AU8" s="142" t="s">
        <v>9</v>
      </c>
      <c r="AV8" s="143"/>
      <c r="AW8" s="143"/>
      <c r="AX8" s="143"/>
      <c r="AY8" s="143"/>
      <c r="AZ8" s="144"/>
      <c r="BA8" s="134" t="s">
        <v>10</v>
      </c>
      <c r="BB8" s="140" t="s">
        <v>11</v>
      </c>
      <c r="BC8" s="21"/>
      <c r="BD8" s="139" t="s">
        <v>7</v>
      </c>
      <c r="BE8" s="139"/>
      <c r="BF8" s="139"/>
      <c r="BG8" s="139"/>
      <c r="BH8" s="139"/>
      <c r="BI8" s="138"/>
      <c r="BJ8" s="137" t="s">
        <v>8</v>
      </c>
      <c r="BK8" s="139"/>
      <c r="BL8" s="139"/>
      <c r="BM8" s="139"/>
      <c r="BN8" s="139"/>
      <c r="BO8" s="138"/>
      <c r="BP8" s="137" t="s">
        <v>105</v>
      </c>
      <c r="BQ8" s="139"/>
      <c r="BR8" s="139"/>
      <c r="BS8" s="139"/>
      <c r="BT8" s="139"/>
      <c r="BU8" s="138"/>
      <c r="BV8" s="137" t="s">
        <v>129</v>
      </c>
      <c r="BW8" s="138"/>
      <c r="BX8" s="142" t="s">
        <v>156</v>
      </c>
      <c r="BY8" s="143"/>
      <c r="BZ8" s="143"/>
      <c r="CA8" s="143"/>
      <c r="CB8" s="143"/>
      <c r="CC8" s="144"/>
      <c r="CD8" s="134" t="s">
        <v>10</v>
      </c>
      <c r="CE8" s="140" t="s">
        <v>11</v>
      </c>
      <c r="CF8" s="21"/>
      <c r="CG8" s="139" t="s">
        <v>157</v>
      </c>
      <c r="CH8" s="139"/>
      <c r="CI8" s="139"/>
      <c r="CJ8" s="139"/>
      <c r="CK8" s="139"/>
      <c r="CL8" s="139"/>
      <c r="CM8" s="138"/>
      <c r="CN8" s="137" t="s">
        <v>158</v>
      </c>
      <c r="CO8" s="139"/>
      <c r="CP8" s="139"/>
      <c r="CQ8" s="139"/>
      <c r="CR8" s="139"/>
      <c r="CS8" s="139"/>
      <c r="CT8" s="138"/>
      <c r="CU8" s="137" t="s">
        <v>161</v>
      </c>
      <c r="CV8" s="139"/>
      <c r="CW8" s="138"/>
      <c r="CX8" s="137" t="s">
        <v>163</v>
      </c>
      <c r="CY8" s="139"/>
      <c r="CZ8" s="139"/>
      <c r="DA8" s="139"/>
      <c r="DB8" s="139"/>
      <c r="DC8" s="139"/>
      <c r="DD8" s="138"/>
      <c r="DE8" s="142" t="s">
        <v>165</v>
      </c>
      <c r="DF8" s="143"/>
      <c r="DG8" s="143"/>
      <c r="DH8" s="143"/>
      <c r="DI8" s="143"/>
      <c r="DJ8" s="144"/>
      <c r="DK8" s="134" t="s">
        <v>10</v>
      </c>
      <c r="DL8" s="140" t="s">
        <v>11</v>
      </c>
      <c r="DM8" s="21"/>
      <c r="DN8" s="137" t="s">
        <v>166</v>
      </c>
      <c r="DO8" s="139"/>
      <c r="DP8" s="139"/>
      <c r="DQ8" s="139"/>
      <c r="DR8" s="139"/>
      <c r="DS8" s="138"/>
      <c r="DT8" s="142" t="s">
        <v>167</v>
      </c>
      <c r="DU8" s="143"/>
      <c r="DV8" s="143"/>
      <c r="DW8" s="143"/>
      <c r="DX8" s="143"/>
      <c r="DY8" s="143"/>
      <c r="DZ8" s="143"/>
      <c r="EA8" s="143"/>
      <c r="EB8" s="143"/>
      <c r="EC8" s="143"/>
      <c r="ED8" s="143"/>
      <c r="EE8" s="143"/>
      <c r="EF8" s="144"/>
      <c r="EG8" s="134" t="s">
        <v>10</v>
      </c>
      <c r="EH8" s="140" t="s">
        <v>11</v>
      </c>
      <c r="EI8" s="26"/>
    </row>
    <row r="9" spans="1:139" s="10" customFormat="1" ht="20.25" customHeight="1" x14ac:dyDescent="0.25">
      <c r="A9" s="26"/>
      <c r="B9" s="153"/>
      <c r="C9" s="1"/>
      <c r="D9" s="25">
        <v>2000</v>
      </c>
      <c r="E9" s="25">
        <v>2001</v>
      </c>
      <c r="F9" s="25">
        <v>2002</v>
      </c>
      <c r="G9" s="25">
        <v>2003</v>
      </c>
      <c r="H9" s="25">
        <v>2004</v>
      </c>
      <c r="I9" s="25">
        <v>2005</v>
      </c>
      <c r="J9" s="25">
        <v>2006</v>
      </c>
      <c r="K9" s="25">
        <v>2007</v>
      </c>
      <c r="L9" s="25">
        <v>2008</v>
      </c>
      <c r="M9" s="25">
        <v>2009</v>
      </c>
      <c r="N9" s="25">
        <v>2010</v>
      </c>
      <c r="O9" s="99" t="s">
        <v>12</v>
      </c>
      <c r="P9" s="20">
        <v>2008</v>
      </c>
      <c r="Q9" s="25">
        <v>2009</v>
      </c>
      <c r="R9" s="25">
        <v>2010</v>
      </c>
      <c r="S9" s="113" t="s">
        <v>12</v>
      </c>
      <c r="T9" s="20">
        <v>2006</v>
      </c>
      <c r="U9" s="25">
        <v>2007</v>
      </c>
      <c r="V9" s="25">
        <v>2008</v>
      </c>
      <c r="W9" s="25">
        <v>2009</v>
      </c>
      <c r="X9" s="25">
        <v>2010</v>
      </c>
      <c r="Y9" s="98" t="s">
        <v>12</v>
      </c>
      <c r="Z9" s="135"/>
      <c r="AA9" s="141"/>
      <c r="AB9" s="19"/>
      <c r="AC9" s="25">
        <v>2011</v>
      </c>
      <c r="AD9" s="25">
        <v>2012</v>
      </c>
      <c r="AE9" s="25">
        <v>2013</v>
      </c>
      <c r="AF9" s="25">
        <v>2014</v>
      </c>
      <c r="AG9" s="25">
        <v>2015</v>
      </c>
      <c r="AH9" s="99" t="s">
        <v>12</v>
      </c>
      <c r="AI9" s="20">
        <v>2011</v>
      </c>
      <c r="AJ9" s="25">
        <v>2012</v>
      </c>
      <c r="AK9" s="25">
        <v>2013</v>
      </c>
      <c r="AL9" s="25">
        <v>2014</v>
      </c>
      <c r="AM9" s="25">
        <v>2015</v>
      </c>
      <c r="AN9" s="99" t="s">
        <v>12</v>
      </c>
      <c r="AO9" s="20">
        <v>2011</v>
      </c>
      <c r="AP9" s="25">
        <v>2012</v>
      </c>
      <c r="AQ9" s="25">
        <v>2013</v>
      </c>
      <c r="AR9" s="25">
        <v>2014</v>
      </c>
      <c r="AS9" s="25">
        <v>2015</v>
      </c>
      <c r="AT9" s="99" t="s">
        <v>12</v>
      </c>
      <c r="AU9" s="20">
        <v>2011</v>
      </c>
      <c r="AV9" s="25">
        <v>2012</v>
      </c>
      <c r="AW9" s="25">
        <v>2013</v>
      </c>
      <c r="AX9" s="25">
        <v>2014</v>
      </c>
      <c r="AY9" s="25">
        <v>2015</v>
      </c>
      <c r="AZ9" s="99" t="s">
        <v>12</v>
      </c>
      <c r="BA9" s="135"/>
      <c r="BB9" s="141"/>
      <c r="BC9" s="19"/>
      <c r="BD9" s="25">
        <v>2016</v>
      </c>
      <c r="BE9" s="25">
        <v>2017</v>
      </c>
      <c r="BF9" s="25">
        <v>2018</v>
      </c>
      <c r="BG9" s="25">
        <v>2019</v>
      </c>
      <c r="BH9" s="25">
        <v>2020</v>
      </c>
      <c r="BI9" s="99" t="s">
        <v>12</v>
      </c>
      <c r="BJ9" s="20">
        <v>2016</v>
      </c>
      <c r="BK9" s="25">
        <v>2017</v>
      </c>
      <c r="BL9" s="25">
        <v>2018</v>
      </c>
      <c r="BM9" s="25">
        <v>2019</v>
      </c>
      <c r="BN9" s="25">
        <v>2020</v>
      </c>
      <c r="BO9" s="99" t="s">
        <v>12</v>
      </c>
      <c r="BP9" s="20">
        <v>2016</v>
      </c>
      <c r="BQ9" s="25">
        <v>2017</v>
      </c>
      <c r="BR9" s="25">
        <v>2018</v>
      </c>
      <c r="BS9" s="25">
        <v>2019</v>
      </c>
      <c r="BT9" s="25">
        <v>2020</v>
      </c>
      <c r="BU9" s="99" t="s">
        <v>12</v>
      </c>
      <c r="BV9" s="25">
        <v>2020</v>
      </c>
      <c r="BW9" s="112" t="s">
        <v>12</v>
      </c>
      <c r="BX9" s="20">
        <v>2016</v>
      </c>
      <c r="BY9" s="25">
        <v>2017</v>
      </c>
      <c r="BZ9" s="25">
        <v>2018</v>
      </c>
      <c r="CA9" s="25">
        <v>2019</v>
      </c>
      <c r="CB9" s="25">
        <v>2020</v>
      </c>
      <c r="CC9" s="99" t="s">
        <v>12</v>
      </c>
      <c r="CD9" s="135"/>
      <c r="CE9" s="141"/>
      <c r="CF9" s="19"/>
      <c r="CG9" s="25">
        <v>2021</v>
      </c>
      <c r="CH9" s="25">
        <v>2022</v>
      </c>
      <c r="CI9" s="25">
        <v>2023</v>
      </c>
      <c r="CJ9" s="25">
        <v>2024</v>
      </c>
      <c r="CK9" s="25">
        <v>2025</v>
      </c>
      <c r="CL9" s="25" t="s">
        <v>159</v>
      </c>
      <c r="CM9" s="109" t="s">
        <v>12</v>
      </c>
      <c r="CN9" s="20">
        <v>2021</v>
      </c>
      <c r="CO9" s="25">
        <v>2022</v>
      </c>
      <c r="CP9" s="25">
        <v>2023</v>
      </c>
      <c r="CQ9" s="25">
        <v>2024</v>
      </c>
      <c r="CR9" s="25">
        <v>2025</v>
      </c>
      <c r="CS9" s="25" t="s">
        <v>160</v>
      </c>
      <c r="CT9" s="109" t="s">
        <v>12</v>
      </c>
      <c r="CU9" s="20">
        <v>2021</v>
      </c>
      <c r="CV9" s="25" t="s">
        <v>159</v>
      </c>
      <c r="CW9" s="109" t="s">
        <v>12</v>
      </c>
      <c r="CX9" s="20">
        <v>2021</v>
      </c>
      <c r="CY9" s="25">
        <v>2022</v>
      </c>
      <c r="CZ9" s="25">
        <v>2023</v>
      </c>
      <c r="DA9" s="25">
        <v>2024</v>
      </c>
      <c r="DB9" s="25">
        <v>2025</v>
      </c>
      <c r="DC9" s="25" t="s">
        <v>159</v>
      </c>
      <c r="DD9" s="113" t="s">
        <v>12</v>
      </c>
      <c r="DE9" s="20">
        <v>2021</v>
      </c>
      <c r="DF9" s="25">
        <v>2022</v>
      </c>
      <c r="DG9" s="25">
        <v>2023</v>
      </c>
      <c r="DH9" s="25">
        <v>2024</v>
      </c>
      <c r="DI9" s="25">
        <v>2025</v>
      </c>
      <c r="DJ9" s="109" t="s">
        <v>12</v>
      </c>
      <c r="DK9" s="135"/>
      <c r="DL9" s="141"/>
      <c r="DM9" s="19"/>
      <c r="DN9" s="20">
        <v>2026</v>
      </c>
      <c r="DO9" s="25">
        <v>2027</v>
      </c>
      <c r="DP9" s="25">
        <v>2028</v>
      </c>
      <c r="DQ9" s="25">
        <v>2029</v>
      </c>
      <c r="DR9" s="25">
        <v>2030</v>
      </c>
      <c r="DS9" s="113" t="s">
        <v>12</v>
      </c>
      <c r="DT9" s="20">
        <v>2026</v>
      </c>
      <c r="DU9" s="25">
        <v>2027</v>
      </c>
      <c r="DV9" s="25">
        <v>2028</v>
      </c>
      <c r="DW9" s="25">
        <v>2029</v>
      </c>
      <c r="DX9" s="25">
        <v>2030</v>
      </c>
      <c r="DY9" s="25">
        <v>2031</v>
      </c>
      <c r="DZ9" s="25">
        <v>2032</v>
      </c>
      <c r="EA9" s="25">
        <v>2033</v>
      </c>
      <c r="EB9" s="25">
        <v>2034</v>
      </c>
      <c r="EC9" s="25">
        <v>2035</v>
      </c>
      <c r="ED9" s="25">
        <v>2036</v>
      </c>
      <c r="EE9" s="25">
        <v>2037</v>
      </c>
      <c r="EF9" s="99" t="s">
        <v>12</v>
      </c>
      <c r="EG9" s="135"/>
      <c r="EH9" s="141"/>
      <c r="EI9" s="26"/>
    </row>
    <row r="10" spans="1:139" ht="30" x14ac:dyDescent="0.25">
      <c r="A10" s="26"/>
      <c r="B10" s="14" t="s">
        <v>13</v>
      </c>
      <c r="C10" s="1"/>
      <c r="D10" s="32"/>
      <c r="E10" s="32"/>
      <c r="F10" s="32"/>
      <c r="G10" s="32"/>
      <c r="H10" s="32"/>
      <c r="I10" s="32"/>
      <c r="J10" s="32"/>
      <c r="K10" s="32"/>
      <c r="L10" s="32"/>
      <c r="M10" s="32"/>
      <c r="N10" s="32"/>
      <c r="O10" s="28"/>
      <c r="P10" s="32"/>
      <c r="Q10" s="32"/>
      <c r="R10" s="32"/>
      <c r="S10" s="28"/>
      <c r="T10" s="32"/>
      <c r="U10" s="32"/>
      <c r="V10" s="32"/>
      <c r="W10" s="32"/>
      <c r="X10" s="32"/>
      <c r="Y10" s="28"/>
      <c r="Z10" s="28"/>
      <c r="AA10" s="55"/>
      <c r="AB10" s="29"/>
      <c r="AC10" s="32"/>
      <c r="AD10" s="32"/>
      <c r="AE10" s="32"/>
      <c r="AF10" s="32"/>
      <c r="AG10" s="32"/>
      <c r="AH10" s="28"/>
      <c r="AI10" s="32"/>
      <c r="AJ10" s="32"/>
      <c r="AK10" s="32"/>
      <c r="AL10" s="32"/>
      <c r="AM10" s="32"/>
      <c r="AN10" s="28"/>
      <c r="AO10" s="32"/>
      <c r="AP10" s="32"/>
      <c r="AQ10" s="32"/>
      <c r="AR10" s="32"/>
      <c r="AS10" s="32"/>
      <c r="AT10" s="28"/>
      <c r="AU10" s="32"/>
      <c r="AV10" s="32"/>
      <c r="AW10" s="32"/>
      <c r="AX10" s="32"/>
      <c r="AY10" s="32"/>
      <c r="AZ10" s="28"/>
      <c r="BA10" s="28"/>
      <c r="BB10" s="55"/>
      <c r="BC10" s="29"/>
      <c r="BD10" s="32"/>
      <c r="BE10" s="32"/>
      <c r="BF10" s="32"/>
      <c r="BG10" s="32"/>
      <c r="BH10" s="32"/>
      <c r="BI10" s="28"/>
      <c r="BJ10" s="32"/>
      <c r="BK10" s="32"/>
      <c r="BL10" s="32"/>
      <c r="BM10" s="32"/>
      <c r="BN10" s="32"/>
      <c r="BO10" s="28"/>
      <c r="BP10" s="32"/>
      <c r="BQ10" s="32"/>
      <c r="BR10" s="32"/>
      <c r="BS10" s="32"/>
      <c r="BT10" s="32"/>
      <c r="BU10" s="28"/>
      <c r="BV10" s="32"/>
      <c r="BW10" s="28"/>
      <c r="BX10" s="32"/>
      <c r="BY10" s="32"/>
      <c r="BZ10" s="32"/>
      <c r="CA10" s="32"/>
      <c r="CB10" s="32"/>
      <c r="CC10" s="28"/>
      <c r="CD10" s="28"/>
      <c r="CE10" s="55"/>
      <c r="CF10" s="29"/>
      <c r="CG10" s="32"/>
      <c r="CH10" s="32"/>
      <c r="CI10" s="32"/>
      <c r="CJ10" s="32"/>
      <c r="CK10" s="32"/>
      <c r="CL10" s="32"/>
      <c r="CM10" s="28"/>
      <c r="CN10" s="32"/>
      <c r="CO10" s="32"/>
      <c r="CP10" s="32"/>
      <c r="CQ10" s="32"/>
      <c r="CR10" s="32"/>
      <c r="CS10" s="32"/>
      <c r="CT10" s="28"/>
      <c r="CU10" s="32"/>
      <c r="CV10" s="32"/>
      <c r="CW10" s="28"/>
      <c r="CX10" s="32"/>
      <c r="CY10" s="32"/>
      <c r="CZ10" s="32"/>
      <c r="DA10" s="32"/>
      <c r="DB10" s="32"/>
      <c r="DC10" s="32"/>
      <c r="DD10" s="28"/>
      <c r="DE10" s="32"/>
      <c r="DF10" s="32"/>
      <c r="DG10" s="32"/>
      <c r="DH10" s="32"/>
      <c r="DI10" s="32"/>
      <c r="DJ10" s="28"/>
      <c r="DK10" s="28"/>
      <c r="DL10" s="55"/>
      <c r="DM10" s="29"/>
      <c r="DN10" s="32"/>
      <c r="DO10" s="32"/>
      <c r="DP10" s="32"/>
      <c r="DQ10" s="32"/>
      <c r="DR10" s="32"/>
      <c r="DS10" s="28"/>
      <c r="DT10" s="32"/>
      <c r="DU10" s="32"/>
      <c r="DV10" s="32"/>
      <c r="DW10" s="32"/>
      <c r="DX10" s="32"/>
      <c r="DY10" s="32"/>
      <c r="DZ10" s="32"/>
      <c r="EA10" s="32"/>
      <c r="EB10" s="32"/>
      <c r="EC10" s="32"/>
      <c r="ED10" s="32"/>
      <c r="EE10" s="32"/>
      <c r="EF10" s="28"/>
      <c r="EG10" s="28"/>
      <c r="EH10" s="55"/>
      <c r="EI10" s="26"/>
    </row>
    <row r="11" spans="1:139" ht="16.149999999999999" customHeight="1" x14ac:dyDescent="0.25">
      <c r="A11" s="125"/>
      <c r="B11" s="15" t="s">
        <v>14</v>
      </c>
      <c r="C11" s="1"/>
      <c r="D11" s="34"/>
      <c r="E11" s="34"/>
      <c r="F11" s="34"/>
      <c r="G11" s="34"/>
      <c r="H11" s="34"/>
      <c r="I11" s="34"/>
      <c r="J11" s="34">
        <v>5</v>
      </c>
      <c r="K11" s="34">
        <v>5</v>
      </c>
      <c r="L11" s="34">
        <v>5</v>
      </c>
      <c r="M11" s="34">
        <v>5</v>
      </c>
      <c r="N11" s="34">
        <v>8.6</v>
      </c>
      <c r="O11" s="30">
        <f>SUM(D11:N11)</f>
        <v>28.6</v>
      </c>
      <c r="P11" s="34"/>
      <c r="Q11" s="34"/>
      <c r="R11" s="34"/>
      <c r="S11" s="30">
        <f>SUM(P11:R11)</f>
        <v>0</v>
      </c>
      <c r="T11" s="34"/>
      <c r="U11" s="34"/>
      <c r="V11" s="34"/>
      <c r="W11" s="34"/>
      <c r="X11" s="34"/>
      <c r="Y11" s="30">
        <f>SUM(T11:X11)</f>
        <v>0</v>
      </c>
      <c r="Z11" s="30">
        <f t="shared" ref="Z11:Z56" si="0">SUM(O11,S11,Y11)</f>
        <v>28.6</v>
      </c>
      <c r="AA11" s="56">
        <f t="shared" ref="AA11:AA57" si="1">IF(Z11=0,"",Z11/$Z$98)</f>
        <v>6.8192207860722654E-3</v>
      </c>
      <c r="AB11" s="29"/>
      <c r="AC11" s="34">
        <v>48.843999999999994</v>
      </c>
      <c r="AD11" s="34">
        <v>77.095500000000001</v>
      </c>
      <c r="AE11" s="34">
        <v>73.462999999999994</v>
      </c>
      <c r="AF11" s="34">
        <v>42.825000000000003</v>
      </c>
      <c r="AG11" s="34"/>
      <c r="AH11" s="30">
        <f>SUM(AC11:AG11)</f>
        <v>242.22749999999996</v>
      </c>
      <c r="AI11" s="34"/>
      <c r="AJ11" s="34"/>
      <c r="AK11" s="34"/>
      <c r="AL11" s="34"/>
      <c r="AM11" s="34"/>
      <c r="AN11" s="30">
        <f>SUM(AI11:AM11)</f>
        <v>0</v>
      </c>
      <c r="AO11" s="34"/>
      <c r="AP11" s="34"/>
      <c r="AQ11" s="34"/>
      <c r="AR11" s="34"/>
      <c r="AS11" s="34"/>
      <c r="AT11" s="30">
        <f>SUM(AO11:AS11)</f>
        <v>0</v>
      </c>
      <c r="AU11" s="34">
        <v>2.946415</v>
      </c>
      <c r="AV11" s="34">
        <v>4.7394619999999996</v>
      </c>
      <c r="AW11" s="34">
        <v>4.5286347500000002</v>
      </c>
      <c r="AX11" s="34">
        <v>4.2766597500000003</v>
      </c>
      <c r="AY11" s="34">
        <v>11.67831125</v>
      </c>
      <c r="AZ11" s="30">
        <f>SUM(AU11:AY11)</f>
        <v>28.16948275</v>
      </c>
      <c r="BA11" s="30">
        <f>SUM(AH11,AN11,AT11,AZ11)</f>
        <v>270.39698274999995</v>
      </c>
      <c r="BB11" s="56">
        <f t="shared" ref="BB11:BB57" si="2">IF(BA11=0,"",BA11/$BA$98)</f>
        <v>3.6559939691850347E-2</v>
      </c>
      <c r="BC11" s="29"/>
      <c r="BD11" s="34">
        <v>37.579124999999998</v>
      </c>
      <c r="BE11" s="34">
        <v>1.8520000000000001</v>
      </c>
      <c r="BF11" s="34">
        <v>13.65175</v>
      </c>
      <c r="BG11" s="34">
        <v>42.722787500000003</v>
      </c>
      <c r="BH11" s="34">
        <v>61.181124999999994</v>
      </c>
      <c r="BI11" s="30">
        <f t="shared" ref="BI11:BI56" si="3">SUM(BD11:BH11)</f>
        <v>156.98678749999999</v>
      </c>
      <c r="BJ11" s="34"/>
      <c r="BK11" s="34"/>
      <c r="BL11" s="34"/>
      <c r="BM11" s="34"/>
      <c r="BN11" s="34"/>
      <c r="BO11" s="30">
        <f t="shared" ref="BO11:BO56" si="4">SUM(BJ11:BN11)</f>
        <v>0</v>
      </c>
      <c r="BP11" s="34"/>
      <c r="BQ11" s="34"/>
      <c r="BR11" s="34"/>
      <c r="BS11" s="34"/>
      <c r="BT11" s="34"/>
      <c r="BU11" s="30">
        <f>SUM(BP11:BT11)</f>
        <v>0</v>
      </c>
      <c r="BV11" s="34"/>
      <c r="BW11" s="30">
        <f>SUM(BV11)</f>
        <v>0</v>
      </c>
      <c r="BX11" s="34">
        <v>16.530488818919999</v>
      </c>
      <c r="BY11" s="34">
        <v>15.943245025</v>
      </c>
      <c r="BZ11" s="34">
        <v>15.391856935</v>
      </c>
      <c r="CA11" s="34">
        <v>14.692679324999999</v>
      </c>
      <c r="CB11" s="34">
        <v>14.14415395</v>
      </c>
      <c r="CC11" s="30">
        <f t="shared" ref="CC11:CC56" si="5">SUM(BX11:CB11)</f>
        <v>76.702424053919998</v>
      </c>
      <c r="CD11" s="30">
        <f t="shared" ref="CD11:CD56" si="6">SUM(BI11,BO11,BU11,CC11,BW11)</f>
        <v>233.68921155391999</v>
      </c>
      <c r="CE11" s="56">
        <f t="shared" ref="CE11:CE57" si="7">IF(CD11=0,"",CD11/$CD$98)</f>
        <v>2.5265719584709318E-2</v>
      </c>
      <c r="CF11" s="29"/>
      <c r="CG11" s="34"/>
      <c r="CH11" s="34"/>
      <c r="CI11" s="34"/>
      <c r="CJ11" s="34"/>
      <c r="CK11" s="34"/>
      <c r="CL11" s="34">
        <v>220.28700000000003</v>
      </c>
      <c r="CM11" s="30">
        <f t="shared" ref="CM11:CM26" si="8">SUM(CG11:CL11)</f>
        <v>220.28700000000003</v>
      </c>
      <c r="CN11" s="34"/>
      <c r="CO11" s="34"/>
      <c r="CP11" s="34"/>
      <c r="CQ11" s="34"/>
      <c r="CR11" s="34"/>
      <c r="CS11" s="34"/>
      <c r="CT11" s="30">
        <f t="shared" ref="CT11:CT26" si="9">SUM(CN11:CS11)</f>
        <v>0</v>
      </c>
      <c r="CU11" s="34">
        <v>30.411249995199999</v>
      </c>
      <c r="CV11" s="34"/>
      <c r="CW11" s="30">
        <f t="shared" ref="CW11:CW56" si="10">SUM(CU11:CV11)</f>
        <v>30.411249995199999</v>
      </c>
      <c r="CX11" s="34">
        <v>3.04</v>
      </c>
      <c r="CY11" s="34">
        <v>3.04</v>
      </c>
      <c r="CZ11" s="34">
        <v>3.04</v>
      </c>
      <c r="DA11" s="34">
        <v>3.04</v>
      </c>
      <c r="DB11" s="34">
        <v>3.04</v>
      </c>
      <c r="DC11" s="34"/>
      <c r="DD11" s="30">
        <f>SUM(CX11:DC11)</f>
        <v>15.2</v>
      </c>
      <c r="DE11" s="34">
        <v>8.7537873544</v>
      </c>
      <c r="DF11" s="34">
        <v>14.850899999999999</v>
      </c>
      <c r="DG11" s="34">
        <v>14.850899999999999</v>
      </c>
      <c r="DH11" s="34">
        <v>14.850899999999999</v>
      </c>
      <c r="DI11" s="34">
        <v>14.850899999999999</v>
      </c>
      <c r="DJ11" s="30">
        <f t="shared" ref="DJ11:DJ56" si="11">SUM(DE11:DI11)</f>
        <v>68.157387354399987</v>
      </c>
      <c r="DK11" s="30">
        <f t="shared" ref="DK11:DK56" si="12">SUM(CM11,CT11,CW11,DJ11,DD11)</f>
        <v>334.05563734959998</v>
      </c>
      <c r="DL11" s="56">
        <f t="shared" ref="DL11:DL57" si="13">IF(DK11=0,"",DK11/$DK$98)</f>
        <v>2.0821651458010369E-2</v>
      </c>
      <c r="DM11" s="29"/>
      <c r="DN11" s="34">
        <v>3.04</v>
      </c>
      <c r="DO11" s="34">
        <v>3.04</v>
      </c>
      <c r="DP11" s="34">
        <v>3.04</v>
      </c>
      <c r="DQ11" s="34">
        <v>3.04</v>
      </c>
      <c r="DR11" s="34">
        <v>3.04</v>
      </c>
      <c r="DS11" s="30">
        <f t="shared" ref="DS11:DS56" si="14">SUM(DN11:DR11)</f>
        <v>15.2</v>
      </c>
      <c r="DT11" s="34">
        <v>14.850899999999999</v>
      </c>
      <c r="DU11" s="34">
        <v>14.850899999999999</v>
      </c>
      <c r="DV11" s="34">
        <v>14.850899999999999</v>
      </c>
      <c r="DW11" s="34">
        <v>14.850899999999999</v>
      </c>
      <c r="DX11" s="34">
        <v>14.850899999999999</v>
      </c>
      <c r="DY11" s="34"/>
      <c r="DZ11" s="34"/>
      <c r="EA11" s="34"/>
      <c r="EB11" s="34"/>
      <c r="EC11" s="34"/>
      <c r="ED11" s="34"/>
      <c r="EE11" s="34"/>
      <c r="EF11" s="30">
        <f t="shared" ref="EF11:EF56" si="15">SUM(DT11:EE11)</f>
        <v>74.254499999999993</v>
      </c>
      <c r="EG11" s="30">
        <f>SUM(EF11,DS11)</f>
        <v>89.454499999999996</v>
      </c>
      <c r="EH11" s="56">
        <f t="shared" ref="EH11:EH57" si="16">IF(EG11=0,"",EG11/$EG$98)</f>
        <v>5.942139968511042E-2</v>
      </c>
      <c r="EI11" s="26"/>
    </row>
    <row r="12" spans="1:139" s="26" customFormat="1" x14ac:dyDescent="0.25">
      <c r="A12" s="125"/>
      <c r="B12" s="15" t="s">
        <v>123</v>
      </c>
      <c r="C12" s="1"/>
      <c r="D12" s="34"/>
      <c r="E12" s="34"/>
      <c r="F12" s="34"/>
      <c r="G12" s="34"/>
      <c r="H12" s="34"/>
      <c r="I12" s="34"/>
      <c r="J12" s="34"/>
      <c r="K12" s="34"/>
      <c r="L12" s="34"/>
      <c r="M12" s="34"/>
      <c r="N12" s="34"/>
      <c r="O12" s="30">
        <f t="shared" ref="O12" si="17">SUM(D12:N12)</f>
        <v>0</v>
      </c>
      <c r="P12" s="34"/>
      <c r="Q12" s="34"/>
      <c r="R12" s="34"/>
      <c r="S12" s="30">
        <f t="shared" ref="S12" si="18">SUM(P12:R12)</f>
        <v>0</v>
      </c>
      <c r="T12" s="34"/>
      <c r="U12" s="34"/>
      <c r="V12" s="34"/>
      <c r="W12" s="34"/>
      <c r="X12" s="34"/>
      <c r="Y12" s="30">
        <f>SUM(T12:X12)</f>
        <v>0</v>
      </c>
      <c r="Z12" s="30">
        <f t="shared" si="0"/>
        <v>0</v>
      </c>
      <c r="AA12" s="56" t="str">
        <f t="shared" si="1"/>
        <v/>
      </c>
      <c r="AB12" s="29"/>
      <c r="AC12" s="34"/>
      <c r="AD12" s="34"/>
      <c r="AE12" s="34"/>
      <c r="AF12" s="34"/>
      <c r="AG12" s="34"/>
      <c r="AH12" s="30">
        <f t="shared" ref="AH12" si="19">SUM(AC12:AG12)</f>
        <v>0</v>
      </c>
      <c r="AI12" s="34"/>
      <c r="AJ12" s="34"/>
      <c r="AK12" s="34"/>
      <c r="AL12" s="34"/>
      <c r="AM12" s="34"/>
      <c r="AN12" s="30">
        <f t="shared" ref="AN12" si="20">SUM(AI12:AM12)</f>
        <v>0</v>
      </c>
      <c r="AO12" s="34"/>
      <c r="AP12" s="34"/>
      <c r="AQ12" s="34"/>
      <c r="AR12" s="34"/>
      <c r="AS12" s="34"/>
      <c r="AT12" s="30">
        <f t="shared" ref="AT12" si="21">SUM(AO12:AS12)</f>
        <v>0</v>
      </c>
      <c r="AU12" s="34"/>
      <c r="AV12" s="34"/>
      <c r="AW12" s="34"/>
      <c r="AX12" s="34"/>
      <c r="AY12" s="34"/>
      <c r="AZ12" s="30">
        <f>SUM(AU12:AY12)</f>
        <v>0</v>
      </c>
      <c r="BA12" s="30">
        <f>SUM(AH12,AN12,AT12,AZ12)</f>
        <v>0</v>
      </c>
      <c r="BB12" s="56" t="str">
        <f t="shared" si="2"/>
        <v/>
      </c>
      <c r="BC12" s="29"/>
      <c r="BD12" s="34"/>
      <c r="BE12" s="34"/>
      <c r="BF12" s="34"/>
      <c r="BG12" s="34"/>
      <c r="BH12" s="34"/>
      <c r="BI12" s="30">
        <f t="shared" si="3"/>
        <v>0</v>
      </c>
      <c r="BJ12" s="34"/>
      <c r="BK12" s="34"/>
      <c r="BL12" s="34"/>
      <c r="BM12" s="34"/>
      <c r="BN12" s="34"/>
      <c r="BO12" s="30">
        <f t="shared" si="4"/>
        <v>0</v>
      </c>
      <c r="BP12" s="34"/>
      <c r="BQ12" s="34"/>
      <c r="BR12" s="34"/>
      <c r="BS12" s="34"/>
      <c r="BT12" s="34"/>
      <c r="BU12" s="30">
        <f t="shared" ref="BU12" si="22">SUM(BP12:BT12)</f>
        <v>0</v>
      </c>
      <c r="BV12" s="34"/>
      <c r="BW12" s="30">
        <f t="shared" ref="BW12" si="23">SUM(BV12)</f>
        <v>0</v>
      </c>
      <c r="BX12" s="34"/>
      <c r="BY12" s="34"/>
      <c r="BZ12" s="34"/>
      <c r="CA12" s="34"/>
      <c r="CB12" s="34"/>
      <c r="CC12" s="30">
        <f t="shared" si="5"/>
        <v>0</v>
      </c>
      <c r="CD12" s="30">
        <f t="shared" si="6"/>
        <v>0</v>
      </c>
      <c r="CE12" s="56" t="str">
        <f t="shared" si="7"/>
        <v/>
      </c>
      <c r="CF12" s="29"/>
      <c r="CG12" s="34"/>
      <c r="CH12" s="34"/>
      <c r="CI12" s="34"/>
      <c r="CJ12" s="34"/>
      <c r="CK12" s="34"/>
      <c r="CL12" s="34"/>
      <c r="CM12" s="30">
        <f t="shared" ref="CM12" si="24">SUM(CG12:CL12)</f>
        <v>0</v>
      </c>
      <c r="CN12" s="34"/>
      <c r="CO12" s="34"/>
      <c r="CP12" s="34"/>
      <c r="CQ12" s="34"/>
      <c r="CR12" s="34"/>
      <c r="CS12" s="34"/>
      <c r="CT12" s="30">
        <f t="shared" ref="CT12" si="25">SUM(CN12:CS12)</f>
        <v>0</v>
      </c>
      <c r="CU12" s="34">
        <v>2.8351199999999999</v>
      </c>
      <c r="CV12" s="34"/>
      <c r="CW12" s="30">
        <f t="shared" si="10"/>
        <v>2.8351199999999999</v>
      </c>
      <c r="CX12" s="34"/>
      <c r="CY12" s="34"/>
      <c r="CZ12" s="34"/>
      <c r="DA12" s="34"/>
      <c r="DB12" s="34"/>
      <c r="DC12" s="34"/>
      <c r="DD12" s="30">
        <f t="shared" ref="DD12:DD56" si="26">SUM(CX12:DC12)</f>
        <v>0</v>
      </c>
      <c r="DE12" s="34"/>
      <c r="DF12" s="34"/>
      <c r="DG12" s="34"/>
      <c r="DH12" s="34"/>
      <c r="DI12" s="34"/>
      <c r="DJ12" s="30">
        <f t="shared" si="11"/>
        <v>0</v>
      </c>
      <c r="DK12" s="30">
        <f t="shared" si="12"/>
        <v>2.8351199999999999</v>
      </c>
      <c r="DL12" s="56">
        <f t="shared" si="13"/>
        <v>1.7671272052162854E-4</v>
      </c>
      <c r="DM12" s="29"/>
      <c r="DN12" s="34"/>
      <c r="DO12" s="34"/>
      <c r="DP12" s="34"/>
      <c r="DQ12" s="34"/>
      <c r="DR12" s="34"/>
      <c r="DS12" s="30">
        <f t="shared" si="14"/>
        <v>0</v>
      </c>
      <c r="DT12" s="34"/>
      <c r="DU12" s="34"/>
      <c r="DV12" s="34"/>
      <c r="DW12" s="34"/>
      <c r="DX12" s="34"/>
      <c r="DY12" s="34"/>
      <c r="DZ12" s="34"/>
      <c r="EA12" s="34"/>
      <c r="EB12" s="34"/>
      <c r="EC12" s="34"/>
      <c r="ED12" s="34"/>
      <c r="EE12" s="34"/>
      <c r="EF12" s="30">
        <f t="shared" si="15"/>
        <v>0</v>
      </c>
      <c r="EG12" s="30">
        <f t="shared" ref="EG12" si="27">SUM(EF12,DS12)</f>
        <v>0</v>
      </c>
      <c r="EH12" s="56" t="str">
        <f t="shared" si="16"/>
        <v/>
      </c>
    </row>
    <row r="13" spans="1:139" s="26" customFormat="1" x14ac:dyDescent="0.25">
      <c r="A13" s="125"/>
      <c r="B13" s="15" t="s">
        <v>124</v>
      </c>
      <c r="C13" s="1"/>
      <c r="D13" s="34"/>
      <c r="E13" s="34"/>
      <c r="F13" s="34"/>
      <c r="G13" s="34"/>
      <c r="H13" s="34"/>
      <c r="I13" s="34"/>
      <c r="J13" s="34"/>
      <c r="K13" s="34"/>
      <c r="L13" s="34"/>
      <c r="M13" s="34"/>
      <c r="N13" s="34"/>
      <c r="O13" s="30">
        <f t="shared" ref="O13" si="28">SUM(D13:N13)</f>
        <v>0</v>
      </c>
      <c r="P13" s="34"/>
      <c r="Q13" s="34"/>
      <c r="R13" s="34"/>
      <c r="S13" s="30">
        <f t="shared" ref="S13" si="29">SUM(P13:R13)</f>
        <v>0</v>
      </c>
      <c r="T13" s="34"/>
      <c r="U13" s="34"/>
      <c r="V13" s="34"/>
      <c r="W13" s="34"/>
      <c r="X13" s="34"/>
      <c r="Y13" s="30">
        <f>SUM(T13:X13)</f>
        <v>0</v>
      </c>
      <c r="Z13" s="30">
        <f t="shared" ref="Z13" si="30">SUM(O13,S13,Y13)</f>
        <v>0</v>
      </c>
      <c r="AA13" s="56" t="str">
        <f t="shared" si="1"/>
        <v/>
      </c>
      <c r="AB13" s="29"/>
      <c r="AC13" s="34"/>
      <c r="AD13" s="34"/>
      <c r="AE13" s="34"/>
      <c r="AF13" s="34"/>
      <c r="AG13" s="34"/>
      <c r="AH13" s="30">
        <f t="shared" ref="AH13" si="31">SUM(AC13:AG13)</f>
        <v>0</v>
      </c>
      <c r="AI13" s="34"/>
      <c r="AJ13" s="34"/>
      <c r="AK13" s="34"/>
      <c r="AL13" s="34"/>
      <c r="AM13" s="34"/>
      <c r="AN13" s="30">
        <f t="shared" ref="AN13" si="32">SUM(AI13:AM13)</f>
        <v>0</v>
      </c>
      <c r="AO13" s="34"/>
      <c r="AP13" s="34"/>
      <c r="AQ13" s="34"/>
      <c r="AR13" s="34"/>
      <c r="AS13" s="34"/>
      <c r="AT13" s="30">
        <f t="shared" ref="AT13" si="33">SUM(AO13:AS13)</f>
        <v>0</v>
      </c>
      <c r="AU13" s="34"/>
      <c r="AV13" s="34"/>
      <c r="AW13" s="34"/>
      <c r="AX13" s="34"/>
      <c r="AY13" s="34"/>
      <c r="AZ13" s="30">
        <f>SUM(AU13:AY13)</f>
        <v>0</v>
      </c>
      <c r="BA13" s="30">
        <f>SUM(AH13,AN13,AT13,AZ13)</f>
        <v>0</v>
      </c>
      <c r="BB13" s="56" t="str">
        <f t="shared" si="2"/>
        <v/>
      </c>
      <c r="BC13" s="29"/>
      <c r="BD13" s="34"/>
      <c r="BE13" s="34"/>
      <c r="BF13" s="34"/>
      <c r="BG13" s="34"/>
      <c r="BH13" s="34"/>
      <c r="BI13" s="30">
        <f t="shared" si="3"/>
        <v>0</v>
      </c>
      <c r="BJ13" s="34"/>
      <c r="BK13" s="34"/>
      <c r="BL13" s="34"/>
      <c r="BM13" s="34"/>
      <c r="BN13" s="34"/>
      <c r="BO13" s="30">
        <f t="shared" ref="BO13" si="34">SUM(BJ13:BN13)</f>
        <v>0</v>
      </c>
      <c r="BP13" s="34"/>
      <c r="BQ13" s="34"/>
      <c r="BR13" s="34"/>
      <c r="BS13" s="34"/>
      <c r="BT13" s="34"/>
      <c r="BU13" s="30">
        <f t="shared" ref="BU13" si="35">SUM(BP13:BT13)</f>
        <v>0</v>
      </c>
      <c r="BV13" s="34"/>
      <c r="BW13" s="30">
        <f t="shared" ref="BW13" si="36">SUM(BV13)</f>
        <v>0</v>
      </c>
      <c r="BX13" s="34"/>
      <c r="BY13" s="34"/>
      <c r="BZ13" s="34"/>
      <c r="CA13" s="34"/>
      <c r="CB13" s="34"/>
      <c r="CC13" s="30">
        <f t="shared" ref="CC13" si="37">SUM(BX13:CB13)</f>
        <v>0</v>
      </c>
      <c r="CD13" s="30">
        <f t="shared" ref="CD13" si="38">SUM(BI13,BO13,BU13,CC13,BW13)</f>
        <v>0</v>
      </c>
      <c r="CE13" s="56" t="str">
        <f t="shared" si="7"/>
        <v/>
      </c>
      <c r="CF13" s="29"/>
      <c r="CG13" s="34"/>
      <c r="CH13" s="34"/>
      <c r="CI13" s="34"/>
      <c r="CJ13" s="34"/>
      <c r="CK13" s="34"/>
      <c r="CL13" s="34"/>
      <c r="CM13" s="30">
        <f t="shared" si="8"/>
        <v>0</v>
      </c>
      <c r="CN13" s="34"/>
      <c r="CO13" s="34"/>
      <c r="CP13" s="34"/>
      <c r="CQ13" s="34"/>
      <c r="CR13" s="34"/>
      <c r="CS13" s="34"/>
      <c r="CT13" s="30">
        <f t="shared" si="9"/>
        <v>0</v>
      </c>
      <c r="CU13" s="34">
        <v>4.72</v>
      </c>
      <c r="CV13" s="34"/>
      <c r="CW13" s="30">
        <f t="shared" ref="CW13" si="39">SUM(CU13:CV13)</f>
        <v>4.72</v>
      </c>
      <c r="CX13" s="34"/>
      <c r="CY13" s="34"/>
      <c r="CZ13" s="34"/>
      <c r="DA13" s="34"/>
      <c r="DB13" s="34"/>
      <c r="DC13" s="34"/>
      <c r="DD13" s="30">
        <f t="shared" si="26"/>
        <v>0</v>
      </c>
      <c r="DE13" s="34"/>
      <c r="DF13" s="34"/>
      <c r="DG13" s="34"/>
      <c r="DH13" s="34"/>
      <c r="DI13" s="34"/>
      <c r="DJ13" s="30">
        <f t="shared" ref="DJ13" si="40">SUM(DE13:DI13)</f>
        <v>0</v>
      </c>
      <c r="DK13" s="30">
        <f t="shared" ref="DK13" si="41">SUM(CM13,CT13,CW13,DJ13,DD13)</f>
        <v>4.72</v>
      </c>
      <c r="DL13" s="56">
        <f t="shared" si="13"/>
        <v>2.9419708543627313E-4</v>
      </c>
      <c r="DM13" s="29"/>
      <c r="DN13" s="34"/>
      <c r="DO13" s="34"/>
      <c r="DP13" s="34"/>
      <c r="DQ13" s="34"/>
      <c r="DR13" s="34"/>
      <c r="DS13" s="30">
        <f t="shared" si="14"/>
        <v>0</v>
      </c>
      <c r="DT13" s="34"/>
      <c r="DU13" s="34"/>
      <c r="DV13" s="34"/>
      <c r="DW13" s="34"/>
      <c r="DX13" s="34"/>
      <c r="DY13" s="34"/>
      <c r="DZ13" s="34"/>
      <c r="EA13" s="34"/>
      <c r="EB13" s="34"/>
      <c r="EC13" s="34"/>
      <c r="ED13" s="34"/>
      <c r="EE13" s="34"/>
      <c r="EF13" s="30">
        <f t="shared" ref="EF13" si="42">SUM(DT13:EE13)</f>
        <v>0</v>
      </c>
      <c r="EG13" s="30">
        <f t="shared" ref="EG13" si="43">SUM(EF13,DS13)</f>
        <v>0</v>
      </c>
      <c r="EH13" s="56" t="str">
        <f t="shared" si="16"/>
        <v/>
      </c>
    </row>
    <row r="14" spans="1:139" s="26" customFormat="1" x14ac:dyDescent="0.25">
      <c r="A14" s="125"/>
      <c r="B14" s="15" t="s">
        <v>107</v>
      </c>
      <c r="C14" s="1"/>
      <c r="D14" s="34"/>
      <c r="E14" s="34"/>
      <c r="F14" s="34"/>
      <c r="G14" s="34"/>
      <c r="H14" s="34"/>
      <c r="I14" s="34"/>
      <c r="J14" s="34"/>
      <c r="K14" s="34"/>
      <c r="L14" s="34"/>
      <c r="M14" s="34"/>
      <c r="N14" s="34"/>
      <c r="O14" s="30">
        <f t="shared" ref="O14" si="44">SUM(D14:N14)</f>
        <v>0</v>
      </c>
      <c r="P14" s="34"/>
      <c r="Q14" s="34"/>
      <c r="R14" s="34"/>
      <c r="S14" s="30">
        <f t="shared" ref="S14" si="45">SUM(P14:R14)</f>
        <v>0</v>
      </c>
      <c r="T14" s="34"/>
      <c r="U14" s="34"/>
      <c r="V14" s="34"/>
      <c r="W14" s="34"/>
      <c r="X14" s="34"/>
      <c r="Y14" s="30">
        <f>SUM(T14:X14)</f>
        <v>0</v>
      </c>
      <c r="Z14" s="30">
        <f t="shared" si="0"/>
        <v>0</v>
      </c>
      <c r="AA14" s="56" t="str">
        <f t="shared" si="1"/>
        <v/>
      </c>
      <c r="AB14" s="29"/>
      <c r="AC14" s="34"/>
      <c r="AD14" s="34"/>
      <c r="AE14" s="34"/>
      <c r="AF14" s="34"/>
      <c r="AG14" s="34"/>
      <c r="AH14" s="30">
        <f t="shared" ref="AH14" si="46">SUM(AC14:AG14)</f>
        <v>0</v>
      </c>
      <c r="AI14" s="34"/>
      <c r="AJ14" s="34"/>
      <c r="AK14" s="34"/>
      <c r="AL14" s="34"/>
      <c r="AM14" s="34"/>
      <c r="AN14" s="30">
        <f t="shared" ref="AN14" si="47">SUM(AI14:AM14)</f>
        <v>0</v>
      </c>
      <c r="AO14" s="34"/>
      <c r="AP14" s="34"/>
      <c r="AQ14" s="34"/>
      <c r="AR14" s="34"/>
      <c r="AS14" s="34"/>
      <c r="AT14" s="30">
        <f t="shared" ref="AT14" si="48">SUM(AO14:AS14)</f>
        <v>0</v>
      </c>
      <c r="AU14" s="34"/>
      <c r="AV14" s="34"/>
      <c r="AW14" s="34"/>
      <c r="AX14" s="34"/>
      <c r="AY14" s="34"/>
      <c r="AZ14" s="30">
        <f>SUM(AU14:AY14)</f>
        <v>0</v>
      </c>
      <c r="BA14" s="30">
        <f>SUM(AH14,AN14,AT14,AZ14)</f>
        <v>0</v>
      </c>
      <c r="BB14" s="56" t="str">
        <f t="shared" si="2"/>
        <v/>
      </c>
      <c r="BC14" s="29"/>
      <c r="BD14" s="34"/>
      <c r="BE14" s="34"/>
      <c r="BF14" s="34"/>
      <c r="BG14" s="34"/>
      <c r="BH14" s="34"/>
      <c r="BI14" s="30">
        <f t="shared" si="3"/>
        <v>0</v>
      </c>
      <c r="BJ14" s="34"/>
      <c r="BK14" s="34"/>
      <c r="BL14" s="34"/>
      <c r="BM14" s="34"/>
      <c r="BN14" s="34"/>
      <c r="BO14" s="30">
        <f t="shared" si="4"/>
        <v>0</v>
      </c>
      <c r="BP14" s="34"/>
      <c r="BQ14" s="34"/>
      <c r="BR14" s="34"/>
      <c r="BS14" s="34"/>
      <c r="BT14" s="34"/>
      <c r="BU14" s="30">
        <f t="shared" ref="BU14" si="49">SUM(BP14:BT14)</f>
        <v>0</v>
      </c>
      <c r="BV14" s="34"/>
      <c r="BW14" s="30">
        <f t="shared" ref="BW14" si="50">SUM(BV14)</f>
        <v>0</v>
      </c>
      <c r="BX14" s="34"/>
      <c r="BY14" s="34"/>
      <c r="BZ14" s="34"/>
      <c r="CA14" s="34"/>
      <c r="CB14" s="34"/>
      <c r="CC14" s="30">
        <f t="shared" si="5"/>
        <v>0</v>
      </c>
      <c r="CD14" s="30">
        <f t="shared" si="6"/>
        <v>0</v>
      </c>
      <c r="CE14" s="56" t="str">
        <f t="shared" si="7"/>
        <v/>
      </c>
      <c r="CF14" s="29"/>
      <c r="CG14" s="34"/>
      <c r="CH14" s="34"/>
      <c r="CI14" s="34"/>
      <c r="CJ14" s="34"/>
      <c r="CK14" s="34"/>
      <c r="CL14" s="34"/>
      <c r="CM14" s="30">
        <f t="shared" ref="CM14" si="51">SUM(CG14:CL14)</f>
        <v>0</v>
      </c>
      <c r="CN14" s="34"/>
      <c r="CO14" s="34"/>
      <c r="CP14" s="34"/>
      <c r="CQ14" s="34"/>
      <c r="CR14" s="34"/>
      <c r="CS14" s="34"/>
      <c r="CT14" s="30">
        <f t="shared" ref="CT14" si="52">SUM(CN14:CS14)</f>
        <v>0</v>
      </c>
      <c r="CU14" s="34">
        <v>5.0000000000000001E-3</v>
      </c>
      <c r="CV14" s="34"/>
      <c r="CW14" s="30">
        <f t="shared" si="10"/>
        <v>5.0000000000000001E-3</v>
      </c>
      <c r="CX14" s="34"/>
      <c r="CY14" s="34"/>
      <c r="CZ14" s="34"/>
      <c r="DA14" s="34"/>
      <c r="DB14" s="34"/>
      <c r="DC14" s="34"/>
      <c r="DD14" s="30">
        <f t="shared" si="26"/>
        <v>0</v>
      </c>
      <c r="DE14" s="34"/>
      <c r="DF14" s="34"/>
      <c r="DG14" s="34"/>
      <c r="DH14" s="34"/>
      <c r="DI14" s="34"/>
      <c r="DJ14" s="30">
        <f t="shared" si="11"/>
        <v>0</v>
      </c>
      <c r="DK14" s="30">
        <f t="shared" si="12"/>
        <v>5.0000000000000001E-3</v>
      </c>
      <c r="DL14" s="56">
        <f t="shared" si="13"/>
        <v>3.1164945491130633E-7</v>
      </c>
      <c r="DM14" s="29"/>
      <c r="DN14" s="34"/>
      <c r="DO14" s="34"/>
      <c r="DP14" s="34"/>
      <c r="DQ14" s="34"/>
      <c r="DR14" s="34"/>
      <c r="DS14" s="30">
        <f t="shared" si="14"/>
        <v>0</v>
      </c>
      <c r="DT14" s="34"/>
      <c r="DU14" s="34"/>
      <c r="DV14" s="34"/>
      <c r="DW14" s="34"/>
      <c r="DX14" s="34"/>
      <c r="DY14" s="34"/>
      <c r="DZ14" s="34"/>
      <c r="EA14" s="34"/>
      <c r="EB14" s="34"/>
      <c r="EC14" s="34"/>
      <c r="ED14" s="34"/>
      <c r="EE14" s="34"/>
      <c r="EF14" s="30">
        <f t="shared" si="15"/>
        <v>0</v>
      </c>
      <c r="EG14" s="30">
        <f t="shared" ref="EG14:EG56" si="53">SUM(EF14,DS14)</f>
        <v>0</v>
      </c>
      <c r="EH14" s="56" t="str">
        <f t="shared" si="16"/>
        <v/>
      </c>
    </row>
    <row r="15" spans="1:139" ht="14.45" customHeight="1" x14ac:dyDescent="0.25">
      <c r="A15" s="125"/>
      <c r="B15" s="15" t="s">
        <v>15</v>
      </c>
      <c r="C15" s="1"/>
      <c r="D15" s="34"/>
      <c r="E15" s="34"/>
      <c r="F15" s="34"/>
      <c r="G15" s="34"/>
      <c r="H15" s="34"/>
      <c r="I15" s="34"/>
      <c r="J15" s="34"/>
      <c r="K15" s="34"/>
      <c r="L15" s="34"/>
      <c r="M15" s="34"/>
      <c r="N15" s="34"/>
      <c r="O15" s="30">
        <f t="shared" ref="O15:O56" si="54">SUM(D15:N15)</f>
        <v>0</v>
      </c>
      <c r="P15" s="34"/>
      <c r="Q15" s="34"/>
      <c r="R15" s="34"/>
      <c r="S15" s="30">
        <f t="shared" ref="S15:S56" si="55">SUM(P15:R15)</f>
        <v>0</v>
      </c>
      <c r="T15" s="34"/>
      <c r="U15" s="34"/>
      <c r="V15" s="34"/>
      <c r="W15" s="34"/>
      <c r="X15" s="34"/>
      <c r="Y15" s="30">
        <f t="shared" ref="Y15:Y56" si="56">SUM(T15:X15)</f>
        <v>0</v>
      </c>
      <c r="Z15" s="30">
        <f t="shared" si="0"/>
        <v>0</v>
      </c>
      <c r="AA15" s="56" t="str">
        <f t="shared" si="1"/>
        <v/>
      </c>
      <c r="AB15" s="29"/>
      <c r="AC15" s="34"/>
      <c r="AD15" s="34"/>
      <c r="AE15" s="34"/>
      <c r="AF15" s="34"/>
      <c r="AG15" s="34"/>
      <c r="AH15" s="30">
        <f t="shared" ref="AH15:AH56" si="57">SUM(AC15:AG15)</f>
        <v>0</v>
      </c>
      <c r="AI15" s="34"/>
      <c r="AJ15" s="34"/>
      <c r="AK15" s="34"/>
      <c r="AL15" s="34"/>
      <c r="AM15" s="34"/>
      <c r="AN15" s="30">
        <f t="shared" ref="AN15:AN56" si="58">SUM(AI15:AM15)</f>
        <v>0</v>
      </c>
      <c r="AO15" s="34"/>
      <c r="AP15" s="34"/>
      <c r="AQ15" s="34"/>
      <c r="AR15" s="34"/>
      <c r="AS15" s="34"/>
      <c r="AT15" s="30">
        <f t="shared" ref="AT15:AT56" si="59">SUM(AO15:AS15)</f>
        <v>0</v>
      </c>
      <c r="AU15" s="34"/>
      <c r="AV15" s="34"/>
      <c r="AW15" s="34"/>
      <c r="AX15" s="34"/>
      <c r="AY15" s="34">
        <v>0</v>
      </c>
      <c r="AZ15" s="30">
        <f t="shared" ref="AZ15:AZ56" si="60">SUM(AU15:AY15)</f>
        <v>0</v>
      </c>
      <c r="BA15" s="30">
        <f t="shared" ref="BA15:BA56" si="61">SUM(AH15,AN15,AT15,AZ15)</f>
        <v>0</v>
      </c>
      <c r="BB15" s="56" t="str">
        <f t="shared" si="2"/>
        <v/>
      </c>
      <c r="BC15" s="29"/>
      <c r="BD15" s="34"/>
      <c r="BE15" s="34"/>
      <c r="BF15" s="34"/>
      <c r="BG15" s="34"/>
      <c r="BH15" s="34"/>
      <c r="BI15" s="30">
        <f t="shared" si="3"/>
        <v>0</v>
      </c>
      <c r="BJ15" s="34"/>
      <c r="BK15" s="34"/>
      <c r="BL15" s="34"/>
      <c r="BM15" s="34"/>
      <c r="BN15" s="34"/>
      <c r="BO15" s="30">
        <f t="shared" si="4"/>
        <v>0</v>
      </c>
      <c r="BP15" s="34"/>
      <c r="BQ15" s="34"/>
      <c r="BR15" s="34"/>
      <c r="BS15" s="34"/>
      <c r="BT15" s="34"/>
      <c r="BU15" s="30">
        <f t="shared" ref="BU15:BU56" si="62">SUM(BP15:BT15)</f>
        <v>0</v>
      </c>
      <c r="BV15" s="34"/>
      <c r="BW15" s="30">
        <f t="shared" ref="BW15:BW56" si="63">SUM(BV15)</f>
        <v>0</v>
      </c>
      <c r="BX15" s="34">
        <v>0</v>
      </c>
      <c r="BY15" s="34">
        <v>0</v>
      </c>
      <c r="BZ15" s="34">
        <v>0.98499999999999999</v>
      </c>
      <c r="CA15" s="34">
        <v>1.96987</v>
      </c>
      <c r="CB15" s="34"/>
      <c r="CC15" s="30">
        <f t="shared" si="5"/>
        <v>2.9548700000000001</v>
      </c>
      <c r="CD15" s="30">
        <f t="shared" si="6"/>
        <v>2.9548700000000001</v>
      </c>
      <c r="CE15" s="56">
        <f t="shared" si="7"/>
        <v>3.1947096031022449E-4</v>
      </c>
      <c r="CF15" s="29"/>
      <c r="CG15" s="34"/>
      <c r="CH15" s="34"/>
      <c r="CI15" s="34"/>
      <c r="CJ15" s="34"/>
      <c r="CK15" s="34"/>
      <c r="CL15" s="34"/>
      <c r="CM15" s="30">
        <f t="shared" si="8"/>
        <v>0</v>
      </c>
      <c r="CN15" s="34"/>
      <c r="CO15" s="34"/>
      <c r="CP15" s="34"/>
      <c r="CQ15" s="34"/>
      <c r="CR15" s="34"/>
      <c r="CS15" s="34"/>
      <c r="CT15" s="30">
        <f t="shared" si="9"/>
        <v>0</v>
      </c>
      <c r="CU15" s="34"/>
      <c r="CV15" s="34"/>
      <c r="CW15" s="30">
        <f t="shared" si="10"/>
        <v>0</v>
      </c>
      <c r="CX15" s="34"/>
      <c r="CY15" s="34"/>
      <c r="CZ15" s="34"/>
      <c r="DA15" s="34"/>
      <c r="DB15" s="34"/>
      <c r="DC15" s="34"/>
      <c r="DD15" s="30">
        <f t="shared" si="26"/>
        <v>0</v>
      </c>
      <c r="DE15" s="34">
        <v>1</v>
      </c>
      <c r="DF15" s="34">
        <v>1</v>
      </c>
      <c r="DG15" s="34">
        <v>1</v>
      </c>
      <c r="DH15" s="34">
        <v>1</v>
      </c>
      <c r="DI15" s="34">
        <v>1</v>
      </c>
      <c r="DJ15" s="30">
        <f t="shared" si="11"/>
        <v>5</v>
      </c>
      <c r="DK15" s="30">
        <f t="shared" si="12"/>
        <v>5</v>
      </c>
      <c r="DL15" s="56">
        <f t="shared" si="13"/>
        <v>3.1164945491130632E-4</v>
      </c>
      <c r="DM15" s="29"/>
      <c r="DN15" s="34"/>
      <c r="DO15" s="34"/>
      <c r="DP15" s="34"/>
      <c r="DQ15" s="34"/>
      <c r="DR15" s="34"/>
      <c r="DS15" s="30">
        <f t="shared" si="14"/>
        <v>0</v>
      </c>
      <c r="DT15" s="34">
        <v>1</v>
      </c>
      <c r="DU15" s="34">
        <v>1</v>
      </c>
      <c r="DV15" s="34">
        <v>1</v>
      </c>
      <c r="DW15" s="34">
        <v>1</v>
      </c>
      <c r="DX15" s="34">
        <v>1</v>
      </c>
      <c r="DY15" s="34">
        <v>1</v>
      </c>
      <c r="DZ15" s="34">
        <v>1</v>
      </c>
      <c r="EA15" s="34">
        <v>1</v>
      </c>
      <c r="EB15" s="34">
        <v>1</v>
      </c>
      <c r="EC15" s="34">
        <v>1</v>
      </c>
      <c r="ED15" s="34">
        <v>1</v>
      </c>
      <c r="EE15" s="34">
        <v>1</v>
      </c>
      <c r="EF15" s="30">
        <f t="shared" si="15"/>
        <v>12</v>
      </c>
      <c r="EG15" s="30">
        <f t="shared" si="53"/>
        <v>12</v>
      </c>
      <c r="EH15" s="56">
        <f t="shared" si="16"/>
        <v>7.9711674227828117E-3</v>
      </c>
      <c r="EI15" s="26"/>
    </row>
    <row r="16" spans="1:139" s="26" customFormat="1" x14ac:dyDescent="0.25">
      <c r="A16" s="125"/>
      <c r="B16" s="15" t="s">
        <v>103</v>
      </c>
      <c r="C16" s="1"/>
      <c r="D16" s="34"/>
      <c r="E16" s="34"/>
      <c r="F16" s="34"/>
      <c r="G16" s="34"/>
      <c r="H16" s="34"/>
      <c r="I16" s="34"/>
      <c r="J16" s="34"/>
      <c r="K16" s="34"/>
      <c r="L16" s="34"/>
      <c r="M16" s="34"/>
      <c r="N16" s="34"/>
      <c r="O16" s="30">
        <f t="shared" si="54"/>
        <v>0</v>
      </c>
      <c r="P16" s="34"/>
      <c r="Q16" s="34"/>
      <c r="R16" s="34"/>
      <c r="S16" s="30">
        <f t="shared" si="55"/>
        <v>0</v>
      </c>
      <c r="T16" s="34"/>
      <c r="U16" s="34"/>
      <c r="V16" s="34"/>
      <c r="W16" s="34"/>
      <c r="X16" s="34"/>
      <c r="Y16" s="30">
        <f>SUM(T16:X16)</f>
        <v>0</v>
      </c>
      <c r="Z16" s="30">
        <f t="shared" si="0"/>
        <v>0</v>
      </c>
      <c r="AA16" s="56" t="str">
        <f t="shared" si="1"/>
        <v/>
      </c>
      <c r="AB16" s="29"/>
      <c r="AC16" s="34"/>
      <c r="AD16" s="34"/>
      <c r="AE16" s="34"/>
      <c r="AF16" s="34"/>
      <c r="AG16" s="34"/>
      <c r="AH16" s="30">
        <f t="shared" si="57"/>
        <v>0</v>
      </c>
      <c r="AI16" s="34"/>
      <c r="AJ16" s="34"/>
      <c r="AK16" s="34"/>
      <c r="AL16" s="34"/>
      <c r="AM16" s="34"/>
      <c r="AN16" s="30">
        <f t="shared" si="58"/>
        <v>0</v>
      </c>
      <c r="AO16" s="34"/>
      <c r="AP16" s="34"/>
      <c r="AQ16" s="34"/>
      <c r="AR16" s="34"/>
      <c r="AS16" s="34"/>
      <c r="AT16" s="30">
        <f t="shared" si="59"/>
        <v>0</v>
      </c>
      <c r="AU16" s="34"/>
      <c r="AV16" s="34"/>
      <c r="AW16" s="34"/>
      <c r="AX16" s="34"/>
      <c r="AY16" s="34"/>
      <c r="AZ16" s="30">
        <f>SUM(AU16:AY16)</f>
        <v>0</v>
      </c>
      <c r="BA16" s="30">
        <f>SUM(AH16,AN16,AT16,AZ16)</f>
        <v>0</v>
      </c>
      <c r="BB16" s="56" t="str">
        <f t="shared" si="2"/>
        <v/>
      </c>
      <c r="BC16" s="29"/>
      <c r="BD16" s="34"/>
      <c r="BE16" s="34"/>
      <c r="BF16" s="34"/>
      <c r="BG16" s="34"/>
      <c r="BH16" s="34"/>
      <c r="BI16" s="30">
        <f t="shared" si="3"/>
        <v>0</v>
      </c>
      <c r="BJ16" s="34"/>
      <c r="BK16" s="34"/>
      <c r="BL16" s="34"/>
      <c r="BM16" s="34"/>
      <c r="BN16" s="34"/>
      <c r="BO16" s="30">
        <f t="shared" si="4"/>
        <v>0</v>
      </c>
      <c r="BP16" s="34"/>
      <c r="BQ16" s="34"/>
      <c r="BR16" s="34"/>
      <c r="BS16" s="34"/>
      <c r="BT16" s="34"/>
      <c r="BU16" s="30">
        <f t="shared" si="62"/>
        <v>0</v>
      </c>
      <c r="BV16" s="34"/>
      <c r="BW16" s="30">
        <f t="shared" si="63"/>
        <v>0</v>
      </c>
      <c r="BX16" s="34"/>
      <c r="BY16" s="34"/>
      <c r="BZ16" s="34"/>
      <c r="CA16" s="34"/>
      <c r="CB16" s="34"/>
      <c r="CC16" s="30">
        <f t="shared" si="5"/>
        <v>0</v>
      </c>
      <c r="CD16" s="30">
        <f t="shared" si="6"/>
        <v>0</v>
      </c>
      <c r="CE16" s="56" t="str">
        <f t="shared" si="7"/>
        <v/>
      </c>
      <c r="CF16" s="29"/>
      <c r="CG16" s="34"/>
      <c r="CH16" s="34"/>
      <c r="CI16" s="34"/>
      <c r="CJ16" s="34"/>
      <c r="CK16" s="34"/>
      <c r="CL16" s="34">
        <v>1</v>
      </c>
      <c r="CM16" s="30">
        <f t="shared" ref="CM16" si="64">SUM(CG16:CL16)</f>
        <v>1</v>
      </c>
      <c r="CN16" s="34"/>
      <c r="CO16" s="34"/>
      <c r="CP16" s="34"/>
      <c r="CQ16" s="34"/>
      <c r="CR16" s="34"/>
      <c r="CS16" s="34"/>
      <c r="CT16" s="30">
        <f t="shared" ref="CT16" si="65">SUM(CN16:CS16)</f>
        <v>0</v>
      </c>
      <c r="CU16" s="34"/>
      <c r="CV16" s="34"/>
      <c r="CW16" s="30">
        <f t="shared" si="10"/>
        <v>0</v>
      </c>
      <c r="CX16" s="34"/>
      <c r="CY16" s="34"/>
      <c r="CZ16" s="34"/>
      <c r="DA16" s="34"/>
      <c r="DB16" s="34"/>
      <c r="DC16" s="34"/>
      <c r="DD16" s="30">
        <f t="shared" si="26"/>
        <v>0</v>
      </c>
      <c r="DE16" s="34"/>
      <c r="DF16" s="34"/>
      <c r="DG16" s="34"/>
      <c r="DH16" s="34"/>
      <c r="DI16" s="34"/>
      <c r="DJ16" s="30">
        <f t="shared" si="11"/>
        <v>0</v>
      </c>
      <c r="DK16" s="30">
        <f t="shared" si="12"/>
        <v>1</v>
      </c>
      <c r="DL16" s="56">
        <f t="shared" si="13"/>
        <v>6.2329890982261256E-5</v>
      </c>
      <c r="DM16" s="29"/>
      <c r="DN16" s="34"/>
      <c r="DO16" s="34"/>
      <c r="DP16" s="34"/>
      <c r="DQ16" s="34"/>
      <c r="DR16" s="34"/>
      <c r="DS16" s="30">
        <f t="shared" si="14"/>
        <v>0</v>
      </c>
      <c r="DT16" s="34"/>
      <c r="DU16" s="34"/>
      <c r="DV16" s="34"/>
      <c r="DW16" s="34"/>
      <c r="DX16" s="34"/>
      <c r="DY16" s="34"/>
      <c r="DZ16" s="34"/>
      <c r="EA16" s="34"/>
      <c r="EB16" s="34"/>
      <c r="EC16" s="34"/>
      <c r="ED16" s="34"/>
      <c r="EE16" s="34"/>
      <c r="EF16" s="30">
        <f t="shared" si="15"/>
        <v>0</v>
      </c>
      <c r="EG16" s="30">
        <f t="shared" si="53"/>
        <v>0</v>
      </c>
      <c r="EH16" s="56" t="str">
        <f t="shared" si="16"/>
        <v/>
      </c>
    </row>
    <row r="17" spans="1:139" s="26" customFormat="1" x14ac:dyDescent="0.25">
      <c r="A17" s="125"/>
      <c r="B17" s="15" t="s">
        <v>94</v>
      </c>
      <c r="C17" s="1"/>
      <c r="D17" s="34"/>
      <c r="E17" s="34"/>
      <c r="F17" s="34"/>
      <c r="G17" s="34"/>
      <c r="H17" s="34"/>
      <c r="I17" s="34"/>
      <c r="J17" s="34"/>
      <c r="K17" s="34"/>
      <c r="L17" s="34"/>
      <c r="M17" s="34"/>
      <c r="N17" s="34"/>
      <c r="O17" s="30">
        <f t="shared" ref="O17" si="66">SUM(D17:N17)</f>
        <v>0</v>
      </c>
      <c r="P17" s="34"/>
      <c r="Q17" s="34"/>
      <c r="R17" s="34"/>
      <c r="S17" s="30">
        <f t="shared" ref="S17" si="67">SUM(P17:R17)</f>
        <v>0</v>
      </c>
      <c r="T17" s="34"/>
      <c r="U17" s="34"/>
      <c r="V17" s="34"/>
      <c r="W17" s="34"/>
      <c r="X17" s="34"/>
      <c r="Y17" s="30">
        <f>SUM(T17:X17)</f>
        <v>0</v>
      </c>
      <c r="Z17" s="30">
        <f t="shared" si="0"/>
        <v>0</v>
      </c>
      <c r="AA17" s="56" t="str">
        <f t="shared" si="1"/>
        <v/>
      </c>
      <c r="AB17" s="29"/>
      <c r="AC17" s="34"/>
      <c r="AD17" s="34"/>
      <c r="AE17" s="34"/>
      <c r="AF17" s="34"/>
      <c r="AG17" s="34"/>
      <c r="AH17" s="30">
        <f t="shared" ref="AH17" si="68">SUM(AC17:AG17)</f>
        <v>0</v>
      </c>
      <c r="AI17" s="34"/>
      <c r="AJ17" s="34"/>
      <c r="AK17" s="34"/>
      <c r="AL17" s="34"/>
      <c r="AM17" s="34"/>
      <c r="AN17" s="30">
        <f t="shared" ref="AN17" si="69">SUM(AI17:AM17)</f>
        <v>0</v>
      </c>
      <c r="AO17" s="34"/>
      <c r="AP17" s="34"/>
      <c r="AQ17" s="34"/>
      <c r="AR17" s="34"/>
      <c r="AS17" s="34"/>
      <c r="AT17" s="30">
        <f t="shared" ref="AT17" si="70">SUM(AO17:AS17)</f>
        <v>0</v>
      </c>
      <c r="AU17" s="34"/>
      <c r="AV17" s="34"/>
      <c r="AW17" s="34"/>
      <c r="AX17" s="34"/>
      <c r="AY17" s="34"/>
      <c r="AZ17" s="30">
        <f>SUM(AU17:AY17)</f>
        <v>0</v>
      </c>
      <c r="BA17" s="30">
        <f>SUM(AH17,AN17,AT17,AZ17)</f>
        <v>0</v>
      </c>
      <c r="BB17" s="56" t="str">
        <f t="shared" si="2"/>
        <v/>
      </c>
      <c r="BC17" s="29"/>
      <c r="BD17" s="34"/>
      <c r="BE17" s="34"/>
      <c r="BF17" s="34"/>
      <c r="BG17" s="34"/>
      <c r="BH17" s="34"/>
      <c r="BI17" s="30">
        <f t="shared" si="3"/>
        <v>0</v>
      </c>
      <c r="BJ17" s="34"/>
      <c r="BK17" s="34"/>
      <c r="BL17" s="34"/>
      <c r="BM17" s="34"/>
      <c r="BN17" s="34"/>
      <c r="BO17" s="30">
        <f t="shared" ref="BO17" si="71">SUM(BJ17:BN17)</f>
        <v>0</v>
      </c>
      <c r="BP17" s="34"/>
      <c r="BQ17" s="34"/>
      <c r="BR17" s="34"/>
      <c r="BS17" s="34"/>
      <c r="BT17" s="34"/>
      <c r="BU17" s="30">
        <f t="shared" ref="BU17" si="72">SUM(BP17:BT17)</f>
        <v>0</v>
      </c>
      <c r="BV17" s="34"/>
      <c r="BW17" s="30">
        <f t="shared" si="63"/>
        <v>0</v>
      </c>
      <c r="BX17" s="34"/>
      <c r="BY17" s="34"/>
      <c r="BZ17" s="34"/>
      <c r="CA17" s="34"/>
      <c r="CB17" s="34"/>
      <c r="CC17" s="30">
        <f t="shared" ref="CC17" si="73">SUM(BX17:CB17)</f>
        <v>0</v>
      </c>
      <c r="CD17" s="30">
        <f t="shared" si="6"/>
        <v>0</v>
      </c>
      <c r="CE17" s="56" t="str">
        <f t="shared" si="7"/>
        <v/>
      </c>
      <c r="CF17" s="29"/>
      <c r="CG17" s="34"/>
      <c r="CH17" s="34"/>
      <c r="CI17" s="34"/>
      <c r="CJ17" s="34"/>
      <c r="CK17" s="34"/>
      <c r="CL17" s="34">
        <v>1</v>
      </c>
      <c r="CM17" s="30">
        <f t="shared" si="8"/>
        <v>1</v>
      </c>
      <c r="CN17" s="34"/>
      <c r="CO17" s="34"/>
      <c r="CP17" s="34"/>
      <c r="CQ17" s="34"/>
      <c r="CR17" s="34"/>
      <c r="CS17" s="34"/>
      <c r="CT17" s="30">
        <f t="shared" si="9"/>
        <v>0</v>
      </c>
      <c r="CU17" s="34"/>
      <c r="CV17" s="34"/>
      <c r="CW17" s="30">
        <f t="shared" si="10"/>
        <v>0</v>
      </c>
      <c r="CX17" s="34"/>
      <c r="CY17" s="34"/>
      <c r="CZ17" s="34"/>
      <c r="DA17" s="34"/>
      <c r="DB17" s="34"/>
      <c r="DC17" s="34"/>
      <c r="DD17" s="30">
        <f t="shared" si="26"/>
        <v>0</v>
      </c>
      <c r="DE17" s="34"/>
      <c r="DF17" s="34"/>
      <c r="DG17" s="34"/>
      <c r="DH17" s="34"/>
      <c r="DI17" s="34"/>
      <c r="DJ17" s="30">
        <f t="shared" ref="DJ17" si="74">SUM(DE17:DI17)</f>
        <v>0</v>
      </c>
      <c r="DK17" s="30">
        <f t="shared" si="12"/>
        <v>1</v>
      </c>
      <c r="DL17" s="56">
        <f t="shared" si="13"/>
        <v>6.2329890982261256E-5</v>
      </c>
      <c r="DM17" s="29"/>
      <c r="DN17" s="34"/>
      <c r="DO17" s="34"/>
      <c r="DP17" s="34"/>
      <c r="DQ17" s="34"/>
      <c r="DR17" s="34"/>
      <c r="DS17" s="30">
        <f t="shared" si="14"/>
        <v>0</v>
      </c>
      <c r="DT17" s="34"/>
      <c r="DU17" s="34"/>
      <c r="DV17" s="34"/>
      <c r="DW17" s="34"/>
      <c r="DX17" s="34"/>
      <c r="DY17" s="34"/>
      <c r="DZ17" s="34"/>
      <c r="EA17" s="34"/>
      <c r="EB17" s="34"/>
      <c r="EC17" s="34"/>
      <c r="ED17" s="34"/>
      <c r="EE17" s="34"/>
      <c r="EF17" s="30">
        <f t="shared" ref="EF17" si="75">SUM(DT17:EE17)</f>
        <v>0</v>
      </c>
      <c r="EG17" s="30">
        <f t="shared" si="53"/>
        <v>0</v>
      </c>
      <c r="EH17" s="56" t="str">
        <f t="shared" si="16"/>
        <v/>
      </c>
    </row>
    <row r="18" spans="1:139" x14ac:dyDescent="0.25">
      <c r="A18" s="125"/>
      <c r="B18" s="15" t="s">
        <v>16</v>
      </c>
      <c r="C18" s="1"/>
      <c r="D18" s="34"/>
      <c r="E18" s="34"/>
      <c r="F18" s="34">
        <v>1.8803559999999999</v>
      </c>
      <c r="G18" s="34">
        <v>4.7554210000000001</v>
      </c>
      <c r="H18" s="34">
        <v>9.0627340000000007</v>
      </c>
      <c r="I18" s="34">
        <v>130.868641</v>
      </c>
      <c r="J18" s="34">
        <v>5.1903110000000003</v>
      </c>
      <c r="K18" s="34"/>
      <c r="L18" s="34"/>
      <c r="M18" s="34"/>
      <c r="N18" s="34"/>
      <c r="O18" s="30">
        <f t="shared" si="54"/>
        <v>151.757463</v>
      </c>
      <c r="P18" s="34"/>
      <c r="Q18" s="34">
        <v>105.29757653</v>
      </c>
      <c r="R18" s="34">
        <v>19.768595999999999</v>
      </c>
      <c r="S18" s="30">
        <f t="shared" si="55"/>
        <v>125.06617253</v>
      </c>
      <c r="T18" s="34"/>
      <c r="U18" s="34"/>
      <c r="V18" s="34"/>
      <c r="W18" s="34"/>
      <c r="X18" s="34"/>
      <c r="Y18" s="30">
        <f t="shared" si="56"/>
        <v>0</v>
      </c>
      <c r="Z18" s="30">
        <f t="shared" si="0"/>
        <v>276.82363552999999</v>
      </c>
      <c r="AA18" s="56">
        <f t="shared" si="1"/>
        <v>6.6004247883995407E-2</v>
      </c>
      <c r="AB18" s="29"/>
      <c r="AC18" s="34">
        <v>20.73613271</v>
      </c>
      <c r="AD18" s="34">
        <v>15.128593039999998</v>
      </c>
      <c r="AE18" s="34">
        <v>29.557631720000003</v>
      </c>
      <c r="AF18" s="34">
        <v>46.07397409</v>
      </c>
      <c r="AG18" s="34">
        <v>8.0340000000000007</v>
      </c>
      <c r="AH18" s="30">
        <f t="shared" si="57"/>
        <v>119.53033156000002</v>
      </c>
      <c r="AI18" s="34"/>
      <c r="AJ18" s="34"/>
      <c r="AK18" s="34"/>
      <c r="AL18" s="34"/>
      <c r="AM18" s="34"/>
      <c r="AN18" s="30">
        <f t="shared" si="58"/>
        <v>0</v>
      </c>
      <c r="AO18" s="34">
        <v>23.856421000000001</v>
      </c>
      <c r="AP18" s="34">
        <v>24.374983</v>
      </c>
      <c r="AQ18" s="34">
        <v>1.7024234700000012</v>
      </c>
      <c r="AR18" s="34"/>
      <c r="AS18" s="34">
        <v>0</v>
      </c>
      <c r="AT18" s="30">
        <f t="shared" si="59"/>
        <v>49.933827469999997</v>
      </c>
      <c r="AU18" s="34"/>
      <c r="AV18" s="34"/>
      <c r="AW18" s="34"/>
      <c r="AX18" s="34"/>
      <c r="AY18" s="34"/>
      <c r="AZ18" s="30">
        <f t="shared" si="60"/>
        <v>0</v>
      </c>
      <c r="BA18" s="30">
        <f t="shared" si="61"/>
        <v>169.46415903000002</v>
      </c>
      <c r="BB18" s="56">
        <f t="shared" si="2"/>
        <v>2.2912975474268446E-2</v>
      </c>
      <c r="BC18" s="29"/>
      <c r="BD18" s="34">
        <v>77.103307162329628</v>
      </c>
      <c r="BE18" s="34">
        <v>76.359990820000007</v>
      </c>
      <c r="BF18" s="34">
        <v>77.223977516666679</v>
      </c>
      <c r="BG18" s="34">
        <v>100.14670423840002</v>
      </c>
      <c r="BH18" s="34">
        <v>73.621273351599996</v>
      </c>
      <c r="BI18" s="30">
        <f t="shared" si="3"/>
        <v>404.45525308899636</v>
      </c>
      <c r="BJ18" s="34"/>
      <c r="BK18" s="34"/>
      <c r="BL18" s="34"/>
      <c r="BM18" s="34"/>
      <c r="BN18" s="34"/>
      <c r="BO18" s="30">
        <f t="shared" si="4"/>
        <v>0</v>
      </c>
      <c r="BP18" s="34">
        <v>0</v>
      </c>
      <c r="BQ18" s="34">
        <v>0</v>
      </c>
      <c r="BR18" s="34">
        <v>0</v>
      </c>
      <c r="BS18" s="34">
        <v>0</v>
      </c>
      <c r="BT18" s="34">
        <v>0</v>
      </c>
      <c r="BU18" s="30">
        <f t="shared" si="62"/>
        <v>0</v>
      </c>
      <c r="BV18" s="34">
        <v>0</v>
      </c>
      <c r="BW18" s="30">
        <f t="shared" si="63"/>
        <v>0</v>
      </c>
      <c r="BX18" s="34"/>
      <c r="BY18" s="34"/>
      <c r="BZ18" s="34"/>
      <c r="CA18" s="34"/>
      <c r="CB18" s="34"/>
      <c r="CC18" s="30">
        <f t="shared" si="5"/>
        <v>0</v>
      </c>
      <c r="CD18" s="30">
        <f t="shared" si="6"/>
        <v>404.45525308899636</v>
      </c>
      <c r="CE18" s="56">
        <f t="shared" si="7"/>
        <v>4.3728390117621599E-2</v>
      </c>
      <c r="CF18" s="29"/>
      <c r="CG18" s="34">
        <v>75.015400793319827</v>
      </c>
      <c r="CH18" s="34">
        <v>69.526699848389896</v>
      </c>
      <c r="CI18" s="34">
        <v>75.51927924486067</v>
      </c>
      <c r="CJ18" s="34">
        <v>75.40276209552411</v>
      </c>
      <c r="CK18" s="34">
        <v>71.291925606240639</v>
      </c>
      <c r="CL18" s="34">
        <v>101.04039088937782</v>
      </c>
      <c r="CM18" s="30">
        <f t="shared" si="8"/>
        <v>467.79645847771297</v>
      </c>
      <c r="CN18" s="34"/>
      <c r="CO18" s="34"/>
      <c r="CP18" s="34"/>
      <c r="CQ18" s="34"/>
      <c r="CR18" s="34"/>
      <c r="CS18" s="34"/>
      <c r="CT18" s="30">
        <f t="shared" si="9"/>
        <v>0</v>
      </c>
      <c r="CU18" s="34">
        <v>199.17988092000002</v>
      </c>
      <c r="CV18" s="34"/>
      <c r="CW18" s="30">
        <f t="shared" si="10"/>
        <v>199.17988092000002</v>
      </c>
      <c r="CX18" s="34"/>
      <c r="CY18" s="34"/>
      <c r="CZ18" s="34"/>
      <c r="DA18" s="34"/>
      <c r="DB18" s="34"/>
      <c r="DC18" s="34"/>
      <c r="DD18" s="30">
        <f t="shared" si="26"/>
        <v>0</v>
      </c>
      <c r="DE18" s="34"/>
      <c r="DF18" s="34"/>
      <c r="DG18" s="34"/>
      <c r="DH18" s="34"/>
      <c r="DI18" s="34"/>
      <c r="DJ18" s="30">
        <f t="shared" si="11"/>
        <v>0</v>
      </c>
      <c r="DK18" s="30">
        <f t="shared" si="12"/>
        <v>666.97633939771299</v>
      </c>
      <c r="DL18" s="56">
        <f t="shared" si="13"/>
        <v>4.1572562522407139E-2</v>
      </c>
      <c r="DM18" s="29"/>
      <c r="DN18" s="34"/>
      <c r="DO18" s="34"/>
      <c r="DP18" s="34"/>
      <c r="DQ18" s="34"/>
      <c r="DR18" s="34"/>
      <c r="DS18" s="30">
        <f t="shared" si="14"/>
        <v>0</v>
      </c>
      <c r="DT18" s="34"/>
      <c r="DU18" s="34"/>
      <c r="DV18" s="34"/>
      <c r="DW18" s="34"/>
      <c r="DX18" s="34"/>
      <c r="DY18" s="34"/>
      <c r="DZ18" s="34"/>
      <c r="EA18" s="34"/>
      <c r="EB18" s="34"/>
      <c r="EC18" s="34"/>
      <c r="ED18" s="34"/>
      <c r="EE18" s="34"/>
      <c r="EF18" s="30">
        <f t="shared" si="15"/>
        <v>0</v>
      </c>
      <c r="EG18" s="30">
        <f t="shared" si="53"/>
        <v>0</v>
      </c>
      <c r="EH18" s="56" t="str">
        <f t="shared" si="16"/>
        <v/>
      </c>
      <c r="EI18" s="26"/>
    </row>
    <row r="19" spans="1:139" s="26" customFormat="1" x14ac:dyDescent="0.25">
      <c r="A19" s="125"/>
      <c r="B19" s="15" t="s">
        <v>17</v>
      </c>
      <c r="C19" s="1"/>
      <c r="D19" s="34"/>
      <c r="E19" s="34"/>
      <c r="F19" s="34"/>
      <c r="G19" s="34"/>
      <c r="H19" s="34"/>
      <c r="I19" s="34"/>
      <c r="J19" s="34"/>
      <c r="K19" s="34"/>
      <c r="L19" s="34"/>
      <c r="M19" s="34"/>
      <c r="N19" s="34"/>
      <c r="O19" s="30">
        <f t="shared" si="54"/>
        <v>0</v>
      </c>
      <c r="P19" s="34"/>
      <c r="Q19" s="34"/>
      <c r="R19" s="34"/>
      <c r="S19" s="30">
        <f t="shared" si="55"/>
        <v>0</v>
      </c>
      <c r="T19" s="34"/>
      <c r="U19" s="34"/>
      <c r="V19" s="34"/>
      <c r="W19" s="34"/>
      <c r="X19" s="34"/>
      <c r="Y19" s="30">
        <f t="shared" si="56"/>
        <v>0</v>
      </c>
      <c r="Z19" s="30">
        <f t="shared" si="0"/>
        <v>0</v>
      </c>
      <c r="AA19" s="56" t="str">
        <f t="shared" si="1"/>
        <v/>
      </c>
      <c r="AB19" s="29"/>
      <c r="AC19" s="34"/>
      <c r="AD19" s="34"/>
      <c r="AE19" s="34"/>
      <c r="AF19" s="34"/>
      <c r="AG19" s="34"/>
      <c r="AH19" s="30">
        <f t="shared" si="57"/>
        <v>0</v>
      </c>
      <c r="AI19" s="34"/>
      <c r="AJ19" s="34"/>
      <c r="AK19" s="34"/>
      <c r="AL19" s="34"/>
      <c r="AM19" s="34"/>
      <c r="AN19" s="30">
        <f t="shared" si="58"/>
        <v>0</v>
      </c>
      <c r="AO19" s="34"/>
      <c r="AP19" s="34"/>
      <c r="AQ19" s="34"/>
      <c r="AR19" s="34"/>
      <c r="AS19" s="34"/>
      <c r="AT19" s="30">
        <f t="shared" si="59"/>
        <v>0</v>
      </c>
      <c r="AU19" s="34"/>
      <c r="AV19" s="34"/>
      <c r="AW19" s="34"/>
      <c r="AX19" s="34"/>
      <c r="AY19" s="34"/>
      <c r="AZ19" s="30">
        <f t="shared" si="60"/>
        <v>0</v>
      </c>
      <c r="BA19" s="30">
        <f>SUM(AH19,AN19,AT19,AZ19)</f>
        <v>0</v>
      </c>
      <c r="BB19" s="56" t="str">
        <f t="shared" si="2"/>
        <v/>
      </c>
      <c r="BC19" s="29"/>
      <c r="BD19" s="34">
        <v>2</v>
      </c>
      <c r="BE19" s="34">
        <v>1</v>
      </c>
      <c r="BF19" s="34">
        <v>0.5</v>
      </c>
      <c r="BG19" s="34">
        <v>0.5</v>
      </c>
      <c r="BH19" s="34">
        <v>1</v>
      </c>
      <c r="BI19" s="30">
        <f t="shared" si="3"/>
        <v>5</v>
      </c>
      <c r="BJ19" s="34"/>
      <c r="BK19" s="34"/>
      <c r="BL19" s="34"/>
      <c r="BM19" s="34"/>
      <c r="BN19" s="34"/>
      <c r="BO19" s="30">
        <f t="shared" si="4"/>
        <v>0</v>
      </c>
      <c r="BP19" s="34"/>
      <c r="BQ19" s="34"/>
      <c r="BR19" s="34"/>
      <c r="BS19" s="34"/>
      <c r="BT19" s="34"/>
      <c r="BU19" s="30">
        <f t="shared" si="62"/>
        <v>0</v>
      </c>
      <c r="BV19" s="34"/>
      <c r="BW19" s="30">
        <f t="shared" si="63"/>
        <v>0</v>
      </c>
      <c r="BX19" s="34"/>
      <c r="BY19" s="34"/>
      <c r="BZ19" s="34"/>
      <c r="CA19" s="34"/>
      <c r="CB19" s="34"/>
      <c r="CC19" s="30">
        <f t="shared" si="5"/>
        <v>0</v>
      </c>
      <c r="CD19" s="30">
        <f t="shared" si="6"/>
        <v>5</v>
      </c>
      <c r="CE19" s="56">
        <f t="shared" si="7"/>
        <v>5.4058378255257328E-4</v>
      </c>
      <c r="CF19" s="29"/>
      <c r="CG19" s="34"/>
      <c r="CH19" s="34"/>
      <c r="CI19" s="34"/>
      <c r="CJ19" s="34"/>
      <c r="CK19" s="34"/>
      <c r="CL19" s="34">
        <v>20</v>
      </c>
      <c r="CM19" s="30">
        <f t="shared" si="8"/>
        <v>20</v>
      </c>
      <c r="CN19" s="34"/>
      <c r="CO19" s="34"/>
      <c r="CP19" s="34"/>
      <c r="CQ19" s="34"/>
      <c r="CR19" s="34"/>
      <c r="CS19" s="34"/>
      <c r="CT19" s="30">
        <f t="shared" si="9"/>
        <v>0</v>
      </c>
      <c r="CU19" s="34"/>
      <c r="CV19" s="34"/>
      <c r="CW19" s="30">
        <f t="shared" si="10"/>
        <v>0</v>
      </c>
      <c r="CX19" s="34"/>
      <c r="CY19" s="34"/>
      <c r="CZ19" s="34"/>
      <c r="DA19" s="34"/>
      <c r="DB19" s="34"/>
      <c r="DC19" s="34"/>
      <c r="DD19" s="30">
        <f t="shared" si="26"/>
        <v>0</v>
      </c>
      <c r="DE19" s="34"/>
      <c r="DF19" s="34"/>
      <c r="DG19" s="34"/>
      <c r="DH19" s="34"/>
      <c r="DI19" s="34"/>
      <c r="DJ19" s="30">
        <f t="shared" si="11"/>
        <v>0</v>
      </c>
      <c r="DK19" s="30">
        <f t="shared" si="12"/>
        <v>20</v>
      </c>
      <c r="DL19" s="56">
        <f t="shared" si="13"/>
        <v>1.2465978196452253E-3</v>
      </c>
      <c r="DM19" s="29"/>
      <c r="DN19" s="34"/>
      <c r="DO19" s="34"/>
      <c r="DP19" s="34"/>
      <c r="DQ19" s="34"/>
      <c r="DR19" s="34"/>
      <c r="DS19" s="30">
        <f t="shared" si="14"/>
        <v>0</v>
      </c>
      <c r="DT19" s="34"/>
      <c r="DU19" s="34"/>
      <c r="DV19" s="34"/>
      <c r="DW19" s="34"/>
      <c r="DX19" s="34"/>
      <c r="DY19" s="34"/>
      <c r="DZ19" s="34"/>
      <c r="EA19" s="34"/>
      <c r="EB19" s="34"/>
      <c r="EC19" s="34"/>
      <c r="ED19" s="34"/>
      <c r="EE19" s="34"/>
      <c r="EF19" s="30">
        <f t="shared" si="15"/>
        <v>0</v>
      </c>
      <c r="EG19" s="30">
        <f t="shared" si="53"/>
        <v>0</v>
      </c>
      <c r="EH19" s="56" t="str">
        <f t="shared" si="16"/>
        <v/>
      </c>
    </row>
    <row r="20" spans="1:139" s="26" customFormat="1" x14ac:dyDescent="0.25">
      <c r="A20" s="125"/>
      <c r="B20" s="15" t="s">
        <v>112</v>
      </c>
      <c r="C20" s="1"/>
      <c r="D20" s="34"/>
      <c r="E20" s="34"/>
      <c r="F20" s="34"/>
      <c r="G20" s="34"/>
      <c r="H20" s="34"/>
      <c r="I20" s="34"/>
      <c r="J20" s="34"/>
      <c r="K20" s="34"/>
      <c r="L20" s="34"/>
      <c r="M20" s="34"/>
      <c r="N20" s="34"/>
      <c r="O20" s="30">
        <f t="shared" si="54"/>
        <v>0</v>
      </c>
      <c r="P20" s="34"/>
      <c r="Q20" s="34"/>
      <c r="R20" s="34"/>
      <c r="S20" s="30">
        <f t="shared" si="55"/>
        <v>0</v>
      </c>
      <c r="T20" s="34"/>
      <c r="U20" s="34"/>
      <c r="V20" s="34"/>
      <c r="W20" s="34"/>
      <c r="X20" s="34"/>
      <c r="Y20" s="30">
        <f>SUM(T20:X20)</f>
        <v>0</v>
      </c>
      <c r="Z20" s="30">
        <f t="shared" si="0"/>
        <v>0</v>
      </c>
      <c r="AA20" s="56" t="str">
        <f t="shared" si="1"/>
        <v/>
      </c>
      <c r="AB20" s="29"/>
      <c r="AC20" s="34"/>
      <c r="AD20" s="34"/>
      <c r="AE20" s="34"/>
      <c r="AF20" s="34"/>
      <c r="AG20" s="34"/>
      <c r="AH20" s="30">
        <f t="shared" si="57"/>
        <v>0</v>
      </c>
      <c r="AI20" s="34"/>
      <c r="AJ20" s="34"/>
      <c r="AK20" s="34"/>
      <c r="AL20" s="34"/>
      <c r="AM20" s="34"/>
      <c r="AN20" s="30">
        <f t="shared" si="58"/>
        <v>0</v>
      </c>
      <c r="AO20" s="34"/>
      <c r="AP20" s="34"/>
      <c r="AQ20" s="34"/>
      <c r="AR20" s="34"/>
      <c r="AS20" s="34"/>
      <c r="AT20" s="30">
        <f t="shared" si="59"/>
        <v>0</v>
      </c>
      <c r="AU20" s="34"/>
      <c r="AV20" s="34"/>
      <c r="AW20" s="34"/>
      <c r="AX20" s="34"/>
      <c r="AY20" s="34"/>
      <c r="AZ20" s="30">
        <f>SUM(AU20:AY20)</f>
        <v>0</v>
      </c>
      <c r="BA20" s="30">
        <f>SUM(AH20,AN20,AT20,AZ20)</f>
        <v>0</v>
      </c>
      <c r="BB20" s="56" t="str">
        <f t="shared" si="2"/>
        <v/>
      </c>
      <c r="BC20" s="29"/>
      <c r="BD20" s="34"/>
      <c r="BE20" s="34"/>
      <c r="BF20" s="34"/>
      <c r="BG20" s="34"/>
      <c r="BH20" s="34"/>
      <c r="BI20" s="30">
        <f t="shared" si="3"/>
        <v>0</v>
      </c>
      <c r="BJ20" s="34"/>
      <c r="BK20" s="34"/>
      <c r="BL20" s="34"/>
      <c r="BM20" s="34"/>
      <c r="BN20" s="34"/>
      <c r="BO20" s="30">
        <f t="shared" ref="BO20" si="76">SUM(BJ20:BN20)</f>
        <v>0</v>
      </c>
      <c r="BP20" s="34"/>
      <c r="BQ20" s="34"/>
      <c r="BR20" s="34"/>
      <c r="BS20" s="34"/>
      <c r="BT20" s="34"/>
      <c r="BU20" s="30">
        <f t="shared" si="62"/>
        <v>0</v>
      </c>
      <c r="BV20" s="34"/>
      <c r="BW20" s="30">
        <f t="shared" si="63"/>
        <v>0</v>
      </c>
      <c r="BX20" s="34"/>
      <c r="BY20" s="34"/>
      <c r="BZ20" s="34"/>
      <c r="CA20" s="34"/>
      <c r="CB20" s="34"/>
      <c r="CC20" s="30">
        <f t="shared" ref="CC20" si="77">SUM(BX20:CB20)</f>
        <v>0</v>
      </c>
      <c r="CD20" s="30">
        <f t="shared" si="6"/>
        <v>0</v>
      </c>
      <c r="CE20" s="56" t="str">
        <f t="shared" si="7"/>
        <v/>
      </c>
      <c r="CF20" s="29"/>
      <c r="CG20" s="34"/>
      <c r="CH20" s="34"/>
      <c r="CI20" s="34"/>
      <c r="CJ20" s="34"/>
      <c r="CK20" s="34"/>
      <c r="CL20" s="34"/>
      <c r="CM20" s="30">
        <f t="shared" si="8"/>
        <v>0</v>
      </c>
      <c r="CN20" s="34"/>
      <c r="CO20" s="34"/>
      <c r="CP20" s="34"/>
      <c r="CQ20" s="34"/>
      <c r="CR20" s="34"/>
      <c r="CS20" s="34"/>
      <c r="CT20" s="30">
        <f t="shared" si="9"/>
        <v>0</v>
      </c>
      <c r="CU20" s="34">
        <v>0.5</v>
      </c>
      <c r="CV20" s="34"/>
      <c r="CW20" s="30">
        <f t="shared" si="10"/>
        <v>0.5</v>
      </c>
      <c r="CX20" s="34"/>
      <c r="CY20" s="34"/>
      <c r="CZ20" s="34"/>
      <c r="DA20" s="34"/>
      <c r="DB20" s="34"/>
      <c r="DC20" s="34"/>
      <c r="DD20" s="30">
        <f t="shared" si="26"/>
        <v>0</v>
      </c>
      <c r="DE20" s="34"/>
      <c r="DF20" s="34"/>
      <c r="DG20" s="34"/>
      <c r="DH20" s="34"/>
      <c r="DI20" s="34"/>
      <c r="DJ20" s="30">
        <f t="shared" ref="DJ20" si="78">SUM(DE20:DI20)</f>
        <v>0</v>
      </c>
      <c r="DK20" s="30">
        <f t="shared" si="12"/>
        <v>0.5</v>
      </c>
      <c r="DL20" s="56">
        <f t="shared" si="13"/>
        <v>3.1164945491130628E-5</v>
      </c>
      <c r="DM20" s="29"/>
      <c r="DN20" s="34"/>
      <c r="DO20" s="34"/>
      <c r="DP20" s="34"/>
      <c r="DQ20" s="34"/>
      <c r="DR20" s="34"/>
      <c r="DS20" s="30">
        <f t="shared" si="14"/>
        <v>0</v>
      </c>
      <c r="DT20" s="34"/>
      <c r="DU20" s="34"/>
      <c r="DV20" s="34"/>
      <c r="DW20" s="34"/>
      <c r="DX20" s="34"/>
      <c r="DY20" s="34"/>
      <c r="DZ20" s="34"/>
      <c r="EA20" s="34"/>
      <c r="EB20" s="34"/>
      <c r="EC20" s="34"/>
      <c r="ED20" s="34"/>
      <c r="EE20" s="34"/>
      <c r="EF20" s="30">
        <f t="shared" ref="EF20" si="79">SUM(DT20:EE20)</f>
        <v>0</v>
      </c>
      <c r="EG20" s="30">
        <f t="shared" si="53"/>
        <v>0</v>
      </c>
      <c r="EH20" s="56" t="str">
        <f t="shared" si="16"/>
        <v/>
      </c>
    </row>
    <row r="21" spans="1:139" ht="16.149999999999999" customHeight="1" x14ac:dyDescent="0.25">
      <c r="A21" s="125"/>
      <c r="B21" s="15" t="s">
        <v>18</v>
      </c>
      <c r="C21" s="1"/>
      <c r="D21" s="34"/>
      <c r="E21" s="34">
        <v>1.1474070000000001</v>
      </c>
      <c r="F21" s="34"/>
      <c r="G21" s="34"/>
      <c r="H21" s="34">
        <v>3.3388789999999999</v>
      </c>
      <c r="I21" s="34">
        <v>3.4161069999999998</v>
      </c>
      <c r="J21" s="34">
        <v>4.4112619999999998</v>
      </c>
      <c r="K21" s="34">
        <v>4.7375400000000001</v>
      </c>
      <c r="L21" s="34">
        <v>4.4017959299999996</v>
      </c>
      <c r="M21" s="34">
        <v>4.6965996600000004</v>
      </c>
      <c r="N21" s="34">
        <v>6.2410474099999993</v>
      </c>
      <c r="O21" s="30">
        <f t="shared" si="54"/>
        <v>32.390637999999996</v>
      </c>
      <c r="P21" s="34"/>
      <c r="Q21" s="34"/>
      <c r="R21" s="34"/>
      <c r="S21" s="30">
        <f t="shared" si="55"/>
        <v>0</v>
      </c>
      <c r="T21" s="34"/>
      <c r="U21" s="34"/>
      <c r="V21" s="34"/>
      <c r="W21" s="34"/>
      <c r="X21" s="34"/>
      <c r="Y21" s="30">
        <f t="shared" si="56"/>
        <v>0</v>
      </c>
      <c r="Z21" s="30">
        <f t="shared" si="0"/>
        <v>32.390637999999996</v>
      </c>
      <c r="AA21" s="56">
        <f t="shared" si="1"/>
        <v>7.7230388784525223E-3</v>
      </c>
      <c r="AB21" s="29"/>
      <c r="AC21" s="34">
        <v>4.3643117999999994</v>
      </c>
      <c r="AD21" s="34">
        <v>4.3516252400000006</v>
      </c>
      <c r="AE21" s="34">
        <v>4.5993378800000002</v>
      </c>
      <c r="AF21" s="34"/>
      <c r="AG21" s="34"/>
      <c r="AH21" s="30">
        <f t="shared" si="57"/>
        <v>13.31527492</v>
      </c>
      <c r="AI21" s="34"/>
      <c r="AJ21" s="34"/>
      <c r="AK21" s="34"/>
      <c r="AL21" s="34"/>
      <c r="AM21" s="34"/>
      <c r="AN21" s="30">
        <f t="shared" si="58"/>
        <v>0</v>
      </c>
      <c r="AO21" s="34"/>
      <c r="AP21" s="34"/>
      <c r="AQ21" s="34"/>
      <c r="AR21" s="34"/>
      <c r="AS21" s="34"/>
      <c r="AT21" s="30">
        <f t="shared" si="59"/>
        <v>0</v>
      </c>
      <c r="AU21" s="34"/>
      <c r="AV21" s="34"/>
      <c r="AW21" s="34"/>
      <c r="AX21" s="34"/>
      <c r="AY21" s="34"/>
      <c r="AZ21" s="30">
        <f t="shared" si="60"/>
        <v>0</v>
      </c>
      <c r="BA21" s="30">
        <f t="shared" si="61"/>
        <v>13.31527492</v>
      </c>
      <c r="BB21" s="56">
        <f t="shared" si="2"/>
        <v>1.8003368347704225E-3</v>
      </c>
      <c r="BC21" s="29"/>
      <c r="BD21" s="34"/>
      <c r="BE21" s="34"/>
      <c r="BF21" s="34">
        <v>3.8159674900000002</v>
      </c>
      <c r="BG21" s="34">
        <v>3.6509349800000002</v>
      </c>
      <c r="BH21" s="34">
        <v>3.9437955499999999</v>
      </c>
      <c r="BI21" s="30">
        <f t="shared" si="3"/>
        <v>11.410698020000002</v>
      </c>
      <c r="BJ21" s="34"/>
      <c r="BK21" s="34"/>
      <c r="BL21" s="34"/>
      <c r="BM21" s="34"/>
      <c r="BN21" s="34"/>
      <c r="BO21" s="30">
        <f t="shared" si="4"/>
        <v>0</v>
      </c>
      <c r="BP21" s="34"/>
      <c r="BQ21" s="34"/>
      <c r="BR21" s="34"/>
      <c r="BS21" s="34"/>
      <c r="BT21" s="34"/>
      <c r="BU21" s="30">
        <f t="shared" si="62"/>
        <v>0</v>
      </c>
      <c r="BV21" s="34"/>
      <c r="BW21" s="30">
        <f t="shared" si="63"/>
        <v>0</v>
      </c>
      <c r="BX21" s="34"/>
      <c r="BY21" s="34"/>
      <c r="BZ21" s="34"/>
      <c r="CA21" s="34"/>
      <c r="CB21" s="34"/>
      <c r="CC21" s="30">
        <f t="shared" si="5"/>
        <v>0</v>
      </c>
      <c r="CD21" s="30">
        <f t="shared" si="6"/>
        <v>11.410698020000002</v>
      </c>
      <c r="CE21" s="56">
        <f t="shared" si="7"/>
        <v>1.2336876594433519E-3</v>
      </c>
      <c r="CF21" s="29"/>
      <c r="CG21" s="34">
        <v>3.9437955499999999</v>
      </c>
      <c r="CH21" s="34">
        <v>4</v>
      </c>
      <c r="CI21" s="34"/>
      <c r="CJ21" s="34"/>
      <c r="CK21" s="34"/>
      <c r="CL21" s="34"/>
      <c r="CM21" s="30">
        <f t="shared" si="8"/>
        <v>7.9437955499999999</v>
      </c>
      <c r="CN21" s="34"/>
      <c r="CO21" s="34"/>
      <c r="CP21" s="34"/>
      <c r="CQ21" s="34"/>
      <c r="CR21" s="34"/>
      <c r="CS21" s="34"/>
      <c r="CT21" s="30">
        <f t="shared" si="9"/>
        <v>0</v>
      </c>
      <c r="CU21" s="34">
        <v>15.918512549999999</v>
      </c>
      <c r="CV21" s="34"/>
      <c r="CW21" s="30">
        <f t="shared" si="10"/>
        <v>15.918512549999999</v>
      </c>
      <c r="CX21" s="34"/>
      <c r="CY21" s="34"/>
      <c r="CZ21" s="34"/>
      <c r="DA21" s="34"/>
      <c r="DB21" s="34"/>
      <c r="DC21" s="34"/>
      <c r="DD21" s="30">
        <f t="shared" si="26"/>
        <v>0</v>
      </c>
      <c r="DE21" s="34"/>
      <c r="DF21" s="34"/>
      <c r="DG21" s="34"/>
      <c r="DH21" s="34"/>
      <c r="DI21" s="34"/>
      <c r="DJ21" s="30">
        <f t="shared" si="11"/>
        <v>0</v>
      </c>
      <c r="DK21" s="30">
        <f t="shared" si="12"/>
        <v>23.8623081</v>
      </c>
      <c r="DL21" s="56">
        <f t="shared" si="13"/>
        <v>1.4873350624581298E-3</v>
      </c>
      <c r="DM21" s="29"/>
      <c r="DN21" s="34"/>
      <c r="DO21" s="34"/>
      <c r="DP21" s="34"/>
      <c r="DQ21" s="34"/>
      <c r="DR21" s="34"/>
      <c r="DS21" s="30">
        <f t="shared" si="14"/>
        <v>0</v>
      </c>
      <c r="DT21" s="34"/>
      <c r="DU21" s="34"/>
      <c r="DV21" s="34"/>
      <c r="DW21" s="34"/>
      <c r="DX21" s="34"/>
      <c r="DY21" s="34"/>
      <c r="DZ21" s="34"/>
      <c r="EA21" s="34"/>
      <c r="EB21" s="34"/>
      <c r="EC21" s="34"/>
      <c r="ED21" s="34"/>
      <c r="EE21" s="34"/>
      <c r="EF21" s="30">
        <f t="shared" si="15"/>
        <v>0</v>
      </c>
      <c r="EG21" s="30">
        <f t="shared" si="53"/>
        <v>0</v>
      </c>
      <c r="EH21" s="56" t="str">
        <f t="shared" si="16"/>
        <v/>
      </c>
      <c r="EI21" s="26"/>
    </row>
    <row r="22" spans="1:139" s="26" customFormat="1" x14ac:dyDescent="0.25">
      <c r="A22" s="125"/>
      <c r="B22" s="15" t="s">
        <v>125</v>
      </c>
      <c r="C22" s="1"/>
      <c r="D22" s="34"/>
      <c r="E22" s="34"/>
      <c r="F22" s="34"/>
      <c r="G22" s="34"/>
      <c r="H22" s="34"/>
      <c r="I22" s="34"/>
      <c r="J22" s="34"/>
      <c r="K22" s="34"/>
      <c r="L22" s="34"/>
      <c r="M22" s="34"/>
      <c r="N22" s="34"/>
      <c r="O22" s="30">
        <f t="shared" ref="O22" si="80">SUM(D22:N22)</f>
        <v>0</v>
      </c>
      <c r="P22" s="34"/>
      <c r="Q22" s="34"/>
      <c r="R22" s="34"/>
      <c r="S22" s="30">
        <f t="shared" si="55"/>
        <v>0</v>
      </c>
      <c r="T22" s="34"/>
      <c r="U22" s="34"/>
      <c r="V22" s="34"/>
      <c r="W22" s="34"/>
      <c r="X22" s="34"/>
      <c r="Y22" s="30">
        <f>SUM(T22:X22)</f>
        <v>0</v>
      </c>
      <c r="Z22" s="30">
        <f t="shared" ref="Z22" si="81">SUM(O22,S22,Y22)</f>
        <v>0</v>
      </c>
      <c r="AA22" s="56" t="str">
        <f t="shared" si="1"/>
        <v/>
      </c>
      <c r="AB22" s="29"/>
      <c r="AC22" s="34"/>
      <c r="AD22" s="34"/>
      <c r="AE22" s="34"/>
      <c r="AF22" s="34"/>
      <c r="AG22" s="34"/>
      <c r="AH22" s="30">
        <f t="shared" si="57"/>
        <v>0</v>
      </c>
      <c r="AI22" s="34"/>
      <c r="AJ22" s="34"/>
      <c r="AK22" s="34"/>
      <c r="AL22" s="34"/>
      <c r="AM22" s="34"/>
      <c r="AN22" s="30">
        <f t="shared" si="58"/>
        <v>0</v>
      </c>
      <c r="AO22" s="34"/>
      <c r="AP22" s="34"/>
      <c r="AQ22" s="34"/>
      <c r="AR22" s="34"/>
      <c r="AS22" s="34"/>
      <c r="AT22" s="30">
        <f t="shared" si="59"/>
        <v>0</v>
      </c>
      <c r="AU22" s="34"/>
      <c r="AV22" s="34"/>
      <c r="AW22" s="34"/>
      <c r="AX22" s="34"/>
      <c r="AY22" s="34"/>
      <c r="AZ22" s="30">
        <f>SUM(AU22:AY22)</f>
        <v>0</v>
      </c>
      <c r="BA22" s="30">
        <f>SUM(AH22,AN22,AT22,AZ22)</f>
        <v>0</v>
      </c>
      <c r="BB22" s="56" t="str">
        <f t="shared" si="2"/>
        <v/>
      </c>
      <c r="BC22" s="29"/>
      <c r="BD22" s="34"/>
      <c r="BE22" s="34"/>
      <c r="BF22" s="34"/>
      <c r="BG22" s="34"/>
      <c r="BH22" s="34"/>
      <c r="BI22" s="30">
        <f t="shared" si="3"/>
        <v>0</v>
      </c>
      <c r="BJ22" s="34"/>
      <c r="BK22" s="34"/>
      <c r="BL22" s="34"/>
      <c r="BM22" s="34"/>
      <c r="BN22" s="34"/>
      <c r="BO22" s="30">
        <f t="shared" ref="BO22" si="82">SUM(BJ22:BN22)</f>
        <v>0</v>
      </c>
      <c r="BP22" s="34"/>
      <c r="BQ22" s="34"/>
      <c r="BR22" s="34"/>
      <c r="BS22" s="34"/>
      <c r="BT22" s="34"/>
      <c r="BU22" s="30">
        <f t="shared" si="62"/>
        <v>0</v>
      </c>
      <c r="BV22" s="34"/>
      <c r="BW22" s="30">
        <f t="shared" si="63"/>
        <v>0</v>
      </c>
      <c r="BX22" s="34"/>
      <c r="BY22" s="34"/>
      <c r="BZ22" s="34"/>
      <c r="CA22" s="34"/>
      <c r="CB22" s="34"/>
      <c r="CC22" s="30">
        <f t="shared" ref="CC22" si="83">SUM(BX22:CB22)</f>
        <v>0</v>
      </c>
      <c r="CD22" s="30">
        <f t="shared" ref="CD22" si="84">SUM(BI22,BO22,BU22,CC22,BW22)</f>
        <v>0</v>
      </c>
      <c r="CE22" s="56" t="str">
        <f t="shared" si="7"/>
        <v/>
      </c>
      <c r="CF22" s="29"/>
      <c r="CG22" s="34"/>
      <c r="CH22" s="34"/>
      <c r="CI22" s="34"/>
      <c r="CJ22" s="34"/>
      <c r="CK22" s="34"/>
      <c r="CL22" s="34"/>
      <c r="CM22" s="30">
        <f t="shared" si="8"/>
        <v>0</v>
      </c>
      <c r="CN22" s="34"/>
      <c r="CO22" s="34"/>
      <c r="CP22" s="34"/>
      <c r="CQ22" s="34"/>
      <c r="CR22" s="34"/>
      <c r="CS22" s="34"/>
      <c r="CT22" s="30">
        <f t="shared" si="9"/>
        <v>0</v>
      </c>
      <c r="CU22" s="34">
        <v>8.5266999999999996E-2</v>
      </c>
      <c r="CV22" s="34"/>
      <c r="CW22" s="30">
        <f t="shared" ref="CW22" si="85">SUM(CU22:CV22)</f>
        <v>8.5266999999999996E-2</v>
      </c>
      <c r="CX22" s="34"/>
      <c r="CY22" s="34"/>
      <c r="CZ22" s="34"/>
      <c r="DA22" s="34"/>
      <c r="DB22" s="34"/>
      <c r="DC22" s="34"/>
      <c r="DD22" s="30">
        <f t="shared" si="26"/>
        <v>0</v>
      </c>
      <c r="DE22" s="34"/>
      <c r="DF22" s="34"/>
      <c r="DG22" s="34"/>
      <c r="DH22" s="34"/>
      <c r="DI22" s="34"/>
      <c r="DJ22" s="30">
        <f t="shared" ref="DJ22" si="86">SUM(DE22:DI22)</f>
        <v>0</v>
      </c>
      <c r="DK22" s="30">
        <f t="shared" ref="DK22" si="87">SUM(CM22,CT22,CW22,DJ22,DD22)</f>
        <v>8.5266999999999996E-2</v>
      </c>
      <c r="DL22" s="56">
        <f t="shared" si="13"/>
        <v>5.3146828143844706E-6</v>
      </c>
      <c r="DM22" s="29"/>
      <c r="DN22" s="34"/>
      <c r="DO22" s="34"/>
      <c r="DP22" s="34"/>
      <c r="DQ22" s="34"/>
      <c r="DR22" s="34"/>
      <c r="DS22" s="30">
        <f t="shared" si="14"/>
        <v>0</v>
      </c>
      <c r="DT22" s="34"/>
      <c r="DU22" s="34"/>
      <c r="DV22" s="34"/>
      <c r="DW22" s="34"/>
      <c r="DX22" s="34"/>
      <c r="DY22" s="34"/>
      <c r="DZ22" s="34"/>
      <c r="EA22" s="34"/>
      <c r="EB22" s="34"/>
      <c r="EC22" s="34"/>
      <c r="ED22" s="34"/>
      <c r="EE22" s="34"/>
      <c r="EF22" s="30">
        <f t="shared" ref="EF22" si="88">SUM(DT22:EE22)</f>
        <v>0</v>
      </c>
      <c r="EG22" s="30">
        <f t="shared" si="53"/>
        <v>0</v>
      </c>
      <c r="EH22" s="56" t="str">
        <f t="shared" si="16"/>
        <v/>
      </c>
    </row>
    <row r="23" spans="1:139" ht="16.149999999999999" customHeight="1" x14ac:dyDescent="0.25">
      <c r="A23" s="125"/>
      <c r="B23" s="15" t="s">
        <v>19</v>
      </c>
      <c r="C23" s="1"/>
      <c r="D23" s="34"/>
      <c r="E23" s="34"/>
      <c r="F23" s="34"/>
      <c r="G23" s="34">
        <v>1.26</v>
      </c>
      <c r="H23" s="34"/>
      <c r="I23" s="34"/>
      <c r="J23" s="34"/>
      <c r="K23" s="34">
        <v>4.84964</v>
      </c>
      <c r="L23" s="34">
        <v>23.129054</v>
      </c>
      <c r="M23" s="34">
        <v>28.630130000000001</v>
      </c>
      <c r="N23" s="34"/>
      <c r="O23" s="30">
        <f t="shared" si="54"/>
        <v>57.868824000000004</v>
      </c>
      <c r="P23" s="34"/>
      <c r="Q23" s="34"/>
      <c r="R23" s="34"/>
      <c r="S23" s="30">
        <f t="shared" si="55"/>
        <v>0</v>
      </c>
      <c r="T23" s="34"/>
      <c r="U23" s="34"/>
      <c r="V23" s="34"/>
      <c r="W23" s="34"/>
      <c r="X23" s="34"/>
      <c r="Y23" s="30">
        <f t="shared" si="56"/>
        <v>0</v>
      </c>
      <c r="Z23" s="30">
        <f t="shared" si="0"/>
        <v>57.868824000000004</v>
      </c>
      <c r="AA23" s="56">
        <f t="shared" si="1"/>
        <v>1.3797912149872643E-2</v>
      </c>
      <c r="AB23" s="29"/>
      <c r="AC23" s="34"/>
      <c r="AD23" s="34">
        <v>12.54732252</v>
      </c>
      <c r="AE23" s="34"/>
      <c r="AF23" s="34"/>
      <c r="AG23" s="34">
        <v>22.27009</v>
      </c>
      <c r="AH23" s="30">
        <f t="shared" si="57"/>
        <v>34.817412519999998</v>
      </c>
      <c r="AI23" s="34"/>
      <c r="AJ23" s="34"/>
      <c r="AK23" s="34"/>
      <c r="AL23" s="34"/>
      <c r="AM23" s="34"/>
      <c r="AN23" s="30">
        <f t="shared" si="58"/>
        <v>0</v>
      </c>
      <c r="AO23" s="34"/>
      <c r="AP23" s="34"/>
      <c r="AQ23" s="34"/>
      <c r="AR23" s="34"/>
      <c r="AS23" s="34"/>
      <c r="AT23" s="30">
        <f t="shared" si="59"/>
        <v>0</v>
      </c>
      <c r="AU23" s="34"/>
      <c r="AV23" s="34"/>
      <c r="AW23" s="34"/>
      <c r="AX23" s="34"/>
      <c r="AY23" s="34"/>
      <c r="AZ23" s="30">
        <f t="shared" si="60"/>
        <v>0</v>
      </c>
      <c r="BA23" s="30">
        <f t="shared" si="61"/>
        <v>34.817412519999998</v>
      </c>
      <c r="BB23" s="56">
        <f t="shared" si="2"/>
        <v>4.7076061611766463E-3</v>
      </c>
      <c r="BC23" s="29"/>
      <c r="BD23" s="34">
        <v>14.401260000000001</v>
      </c>
      <c r="BE23" s="34">
        <v>7.8138899999999998</v>
      </c>
      <c r="BF23" s="34">
        <v>53.641868860000002</v>
      </c>
      <c r="BG23" s="34">
        <v>90.595799999999997</v>
      </c>
      <c r="BH23" s="34">
        <v>76.702750000000009</v>
      </c>
      <c r="BI23" s="30">
        <f t="shared" si="3"/>
        <v>243.15556886000002</v>
      </c>
      <c r="BJ23" s="34"/>
      <c r="BK23" s="34"/>
      <c r="BL23" s="34"/>
      <c r="BM23" s="34"/>
      <c r="BN23" s="34"/>
      <c r="BO23" s="30">
        <f t="shared" si="4"/>
        <v>0</v>
      </c>
      <c r="BP23" s="34"/>
      <c r="BQ23" s="34"/>
      <c r="BR23" s="34"/>
      <c r="BS23" s="34"/>
      <c r="BT23" s="34"/>
      <c r="BU23" s="30">
        <f t="shared" si="62"/>
        <v>0</v>
      </c>
      <c r="BV23" s="34"/>
      <c r="BW23" s="30">
        <f t="shared" si="63"/>
        <v>0</v>
      </c>
      <c r="BX23" s="34"/>
      <c r="BY23" s="34"/>
      <c r="BZ23" s="34"/>
      <c r="CA23" s="34"/>
      <c r="CB23" s="34"/>
      <c r="CC23" s="30">
        <f t="shared" si="5"/>
        <v>0</v>
      </c>
      <c r="CD23" s="30">
        <f t="shared" si="6"/>
        <v>243.15556886000002</v>
      </c>
      <c r="CE23" s="56">
        <f t="shared" si="7"/>
        <v>2.6289191432612304E-2</v>
      </c>
      <c r="CF23" s="29"/>
      <c r="CG23" s="34"/>
      <c r="CH23" s="34"/>
      <c r="CI23" s="34"/>
      <c r="CJ23" s="34"/>
      <c r="CK23" s="34"/>
      <c r="CL23" s="34">
        <v>354</v>
      </c>
      <c r="CM23" s="30">
        <f t="shared" si="8"/>
        <v>354</v>
      </c>
      <c r="CN23" s="34"/>
      <c r="CO23" s="34"/>
      <c r="CP23" s="34"/>
      <c r="CQ23" s="34"/>
      <c r="CR23" s="34"/>
      <c r="CS23" s="34"/>
      <c r="CT23" s="30">
        <f t="shared" si="9"/>
        <v>0</v>
      </c>
      <c r="CU23" s="34">
        <v>472</v>
      </c>
      <c r="CV23" s="34"/>
      <c r="CW23" s="30">
        <f t="shared" si="10"/>
        <v>472</v>
      </c>
      <c r="CX23" s="34"/>
      <c r="CY23" s="34"/>
      <c r="CZ23" s="34"/>
      <c r="DA23" s="34"/>
      <c r="DB23" s="34"/>
      <c r="DC23" s="34"/>
      <c r="DD23" s="30">
        <f t="shared" si="26"/>
        <v>0</v>
      </c>
      <c r="DE23" s="34"/>
      <c r="DF23" s="34"/>
      <c r="DG23" s="34"/>
      <c r="DH23" s="34"/>
      <c r="DI23" s="34"/>
      <c r="DJ23" s="30">
        <f t="shared" si="11"/>
        <v>0</v>
      </c>
      <c r="DK23" s="30">
        <f t="shared" si="12"/>
        <v>826</v>
      </c>
      <c r="DL23" s="56">
        <f t="shared" si="13"/>
        <v>5.14844899513478E-2</v>
      </c>
      <c r="DM23" s="29"/>
      <c r="DN23" s="34"/>
      <c r="DO23" s="34"/>
      <c r="DP23" s="34"/>
      <c r="DQ23" s="34"/>
      <c r="DR23" s="34"/>
      <c r="DS23" s="30">
        <f t="shared" si="14"/>
        <v>0</v>
      </c>
      <c r="DT23" s="34"/>
      <c r="DU23" s="34"/>
      <c r="DV23" s="34"/>
      <c r="DW23" s="34"/>
      <c r="DX23" s="34"/>
      <c r="DY23" s="34"/>
      <c r="DZ23" s="34"/>
      <c r="EA23" s="34"/>
      <c r="EB23" s="34"/>
      <c r="EC23" s="34"/>
      <c r="ED23" s="34"/>
      <c r="EE23" s="34"/>
      <c r="EF23" s="30">
        <f t="shared" si="15"/>
        <v>0</v>
      </c>
      <c r="EG23" s="30">
        <f t="shared" si="53"/>
        <v>0</v>
      </c>
      <c r="EH23" s="56" t="str">
        <f t="shared" si="16"/>
        <v/>
      </c>
      <c r="EI23" s="26"/>
    </row>
    <row r="24" spans="1:139" s="26" customFormat="1" x14ac:dyDescent="0.25">
      <c r="A24" s="126"/>
      <c r="B24" s="15" t="s">
        <v>95</v>
      </c>
      <c r="C24" s="1"/>
      <c r="D24" s="34"/>
      <c r="E24" s="34"/>
      <c r="F24" s="34"/>
      <c r="G24" s="34"/>
      <c r="H24" s="34"/>
      <c r="I24" s="34"/>
      <c r="J24" s="34"/>
      <c r="K24" s="34"/>
      <c r="L24" s="34"/>
      <c r="M24" s="34"/>
      <c r="N24" s="34"/>
      <c r="O24" s="30">
        <f t="shared" si="54"/>
        <v>0</v>
      </c>
      <c r="P24" s="34"/>
      <c r="Q24" s="34"/>
      <c r="R24" s="34"/>
      <c r="S24" s="30">
        <f t="shared" si="55"/>
        <v>0</v>
      </c>
      <c r="T24" s="34"/>
      <c r="U24" s="34"/>
      <c r="V24" s="34"/>
      <c r="W24" s="34"/>
      <c r="X24" s="34"/>
      <c r="Y24" s="30">
        <f>SUM(T24:X24)</f>
        <v>0</v>
      </c>
      <c r="Z24" s="30">
        <f t="shared" si="0"/>
        <v>0</v>
      </c>
      <c r="AA24" s="56" t="str">
        <f t="shared" si="1"/>
        <v/>
      </c>
      <c r="AB24" s="29"/>
      <c r="AC24" s="34"/>
      <c r="AD24" s="34"/>
      <c r="AE24" s="34"/>
      <c r="AF24" s="34"/>
      <c r="AG24" s="34"/>
      <c r="AH24" s="30">
        <f t="shared" si="57"/>
        <v>0</v>
      </c>
      <c r="AI24" s="34"/>
      <c r="AJ24" s="34"/>
      <c r="AK24" s="34"/>
      <c r="AL24" s="34"/>
      <c r="AM24" s="34"/>
      <c r="AN24" s="30">
        <f t="shared" si="58"/>
        <v>0</v>
      </c>
      <c r="AO24" s="34"/>
      <c r="AP24" s="34"/>
      <c r="AQ24" s="34"/>
      <c r="AR24" s="34"/>
      <c r="AS24" s="34"/>
      <c r="AT24" s="30">
        <f t="shared" si="59"/>
        <v>0</v>
      </c>
      <c r="AU24" s="34"/>
      <c r="AV24" s="34"/>
      <c r="AW24" s="34"/>
      <c r="AX24" s="34"/>
      <c r="AY24" s="34"/>
      <c r="AZ24" s="30">
        <f>SUM(AU24:AY24)</f>
        <v>0</v>
      </c>
      <c r="BA24" s="30">
        <f>SUM(AH24,AN24,AT24,AZ24)</f>
        <v>0</v>
      </c>
      <c r="BB24" s="56" t="str">
        <f t="shared" si="2"/>
        <v/>
      </c>
      <c r="BC24" s="29"/>
      <c r="BD24" s="34"/>
      <c r="BE24" s="34"/>
      <c r="BF24" s="34"/>
      <c r="BG24" s="34"/>
      <c r="BH24" s="34">
        <v>3.0407500000000001</v>
      </c>
      <c r="BI24" s="30">
        <f t="shared" si="3"/>
        <v>3.0407500000000001</v>
      </c>
      <c r="BJ24" s="34"/>
      <c r="BK24" s="34"/>
      <c r="BL24" s="34"/>
      <c r="BM24" s="34"/>
      <c r="BN24" s="34"/>
      <c r="BO24" s="30">
        <f t="shared" si="4"/>
        <v>0</v>
      </c>
      <c r="BP24" s="34"/>
      <c r="BQ24" s="34"/>
      <c r="BR24" s="34"/>
      <c r="BS24" s="34"/>
      <c r="BT24" s="34"/>
      <c r="BU24" s="30">
        <f t="shared" si="62"/>
        <v>0</v>
      </c>
      <c r="BV24" s="34"/>
      <c r="BW24" s="30">
        <f t="shared" si="63"/>
        <v>0</v>
      </c>
      <c r="BX24" s="34"/>
      <c r="BY24" s="34"/>
      <c r="BZ24" s="34"/>
      <c r="CA24" s="34"/>
      <c r="CB24" s="34"/>
      <c r="CC24" s="30">
        <f t="shared" si="5"/>
        <v>0</v>
      </c>
      <c r="CD24" s="30">
        <f t="shared" si="6"/>
        <v>3.0407500000000001</v>
      </c>
      <c r="CE24" s="56">
        <f t="shared" si="7"/>
        <v>3.2875602735934746E-4</v>
      </c>
      <c r="CF24" s="29"/>
      <c r="CG24" s="34"/>
      <c r="CH24" s="34"/>
      <c r="CI24" s="34"/>
      <c r="CJ24" s="34"/>
      <c r="CK24" s="34"/>
      <c r="CL24" s="34"/>
      <c r="CM24" s="30">
        <f t="shared" ref="CM24" si="89">SUM(CG24:CL24)</f>
        <v>0</v>
      </c>
      <c r="CN24" s="34"/>
      <c r="CO24" s="34"/>
      <c r="CP24" s="34"/>
      <c r="CQ24" s="34"/>
      <c r="CR24" s="34"/>
      <c r="CS24" s="34"/>
      <c r="CT24" s="30">
        <f t="shared" ref="CT24" si="90">SUM(CN24:CS24)</f>
        <v>0</v>
      </c>
      <c r="CU24" s="34">
        <v>2.36</v>
      </c>
      <c r="CV24" s="34"/>
      <c r="CW24" s="30">
        <f t="shared" si="10"/>
        <v>2.36</v>
      </c>
      <c r="CX24" s="34"/>
      <c r="CY24" s="34"/>
      <c r="CZ24" s="34"/>
      <c r="DA24" s="34"/>
      <c r="DB24" s="34"/>
      <c r="DC24" s="34"/>
      <c r="DD24" s="30">
        <f t="shared" si="26"/>
        <v>0</v>
      </c>
      <c r="DE24" s="34"/>
      <c r="DF24" s="34"/>
      <c r="DG24" s="34"/>
      <c r="DH24" s="34"/>
      <c r="DI24" s="34"/>
      <c r="DJ24" s="30">
        <f t="shared" si="11"/>
        <v>0</v>
      </c>
      <c r="DK24" s="30">
        <f t="shared" si="12"/>
        <v>2.36</v>
      </c>
      <c r="DL24" s="56">
        <f t="shared" si="13"/>
        <v>1.4709854271813657E-4</v>
      </c>
      <c r="DM24" s="29"/>
      <c r="DN24" s="34"/>
      <c r="DO24" s="34"/>
      <c r="DP24" s="34"/>
      <c r="DQ24" s="34"/>
      <c r="DR24" s="34"/>
      <c r="DS24" s="30">
        <f t="shared" si="14"/>
        <v>0</v>
      </c>
      <c r="DT24" s="34"/>
      <c r="DU24" s="34"/>
      <c r="DV24" s="34"/>
      <c r="DW24" s="34"/>
      <c r="DX24" s="34"/>
      <c r="DY24" s="34"/>
      <c r="DZ24" s="34"/>
      <c r="EA24" s="34"/>
      <c r="EB24" s="34"/>
      <c r="EC24" s="34"/>
      <c r="ED24" s="34"/>
      <c r="EE24" s="34"/>
      <c r="EF24" s="30">
        <f t="shared" si="15"/>
        <v>0</v>
      </c>
      <c r="EG24" s="30">
        <f t="shared" si="53"/>
        <v>0</v>
      </c>
      <c r="EH24" s="56" t="str">
        <f t="shared" si="16"/>
        <v/>
      </c>
    </row>
    <row r="25" spans="1:139" ht="16.149999999999999" customHeight="1" x14ac:dyDescent="0.25">
      <c r="A25" s="35" t="s">
        <v>168</v>
      </c>
      <c r="B25" s="15" t="s">
        <v>20</v>
      </c>
      <c r="C25" s="1"/>
      <c r="D25" s="34"/>
      <c r="E25" s="34"/>
      <c r="F25" s="34"/>
      <c r="G25" s="34"/>
      <c r="H25" s="34">
        <v>6.0291139999999999</v>
      </c>
      <c r="I25" s="34"/>
      <c r="J25" s="34">
        <v>12.63</v>
      </c>
      <c r="K25" s="34"/>
      <c r="L25" s="34"/>
      <c r="M25" s="34"/>
      <c r="N25" s="34"/>
      <c r="O25" s="30">
        <f t="shared" si="54"/>
        <v>18.659114000000002</v>
      </c>
      <c r="P25" s="34"/>
      <c r="Q25" s="34"/>
      <c r="R25" s="34"/>
      <c r="S25" s="30">
        <f t="shared" si="55"/>
        <v>0</v>
      </c>
      <c r="T25" s="34">
        <v>0</v>
      </c>
      <c r="U25" s="34">
        <v>24.565046000000024</v>
      </c>
      <c r="V25" s="34">
        <v>53.563260002589956</v>
      </c>
      <c r="W25" s="34">
        <v>56.438694760000047</v>
      </c>
      <c r="X25" s="34">
        <v>57.506694699600004</v>
      </c>
      <c r="Y25" s="30">
        <f t="shared" si="56"/>
        <v>192.07369546219002</v>
      </c>
      <c r="Z25" s="30">
        <f t="shared" si="0"/>
        <v>210.73280946219</v>
      </c>
      <c r="AA25" s="56">
        <f t="shared" si="1"/>
        <v>5.0245928482236787E-2</v>
      </c>
      <c r="AB25" s="27"/>
      <c r="AC25" s="34">
        <v>34.5276</v>
      </c>
      <c r="AD25" s="34">
        <v>20.102150000000002</v>
      </c>
      <c r="AE25" s="34">
        <v>34.93515</v>
      </c>
      <c r="AF25" s="34">
        <v>6.8425500000000001</v>
      </c>
      <c r="AG25" s="34">
        <v>30.91638</v>
      </c>
      <c r="AH25" s="30">
        <f t="shared" si="57"/>
        <v>127.32383</v>
      </c>
      <c r="AI25" s="34"/>
      <c r="AJ25" s="34"/>
      <c r="AK25" s="34"/>
      <c r="AL25" s="34"/>
      <c r="AM25" s="34"/>
      <c r="AN25" s="30">
        <f t="shared" si="58"/>
        <v>0</v>
      </c>
      <c r="AO25" s="34"/>
      <c r="AP25" s="34"/>
      <c r="AQ25" s="34"/>
      <c r="AR25" s="34"/>
      <c r="AS25" s="34"/>
      <c r="AT25" s="30">
        <f t="shared" si="59"/>
        <v>0</v>
      </c>
      <c r="AU25" s="34">
        <v>58.726783539999971</v>
      </c>
      <c r="AV25" s="34">
        <v>59.79283795999995</v>
      </c>
      <c r="AW25" s="34">
        <v>61.361619804635794</v>
      </c>
      <c r="AX25" s="34">
        <v>62.597223157887505</v>
      </c>
      <c r="AY25" s="34">
        <v>63.523542813242187</v>
      </c>
      <c r="AZ25" s="30">
        <f t="shared" si="60"/>
        <v>306.00200727576538</v>
      </c>
      <c r="BA25" s="30">
        <f t="shared" si="61"/>
        <v>433.32583727576537</v>
      </c>
      <c r="BB25" s="56">
        <f t="shared" si="2"/>
        <v>5.8589287190271136E-2</v>
      </c>
      <c r="BC25" s="27"/>
      <c r="BD25" s="34">
        <v>109.47999999999999</v>
      </c>
      <c r="BE25" s="34"/>
      <c r="BF25" s="34"/>
      <c r="BG25" s="34"/>
      <c r="BH25" s="34"/>
      <c r="BI25" s="30">
        <f t="shared" si="3"/>
        <v>109.47999999999999</v>
      </c>
      <c r="BJ25" s="34"/>
      <c r="BK25" s="34"/>
      <c r="BL25" s="34"/>
      <c r="BM25" s="34"/>
      <c r="BN25" s="34"/>
      <c r="BO25" s="30">
        <f t="shared" si="4"/>
        <v>0</v>
      </c>
      <c r="BP25" s="34"/>
      <c r="BQ25" s="34"/>
      <c r="BR25" s="34"/>
      <c r="BS25" s="34"/>
      <c r="BT25" s="34"/>
      <c r="BU25" s="30">
        <f t="shared" si="62"/>
        <v>0</v>
      </c>
      <c r="BV25" s="34"/>
      <c r="BW25" s="30">
        <f t="shared" si="63"/>
        <v>0</v>
      </c>
      <c r="BX25" s="34">
        <v>64.772870814461498</v>
      </c>
      <c r="BY25" s="34">
        <v>66.878399880999993</v>
      </c>
      <c r="BZ25" s="34">
        <v>69.105941127589603</v>
      </c>
      <c r="CA25" s="34">
        <v>71.695315907500003</v>
      </c>
      <c r="CB25" s="34">
        <v>74.355331711999995</v>
      </c>
      <c r="CC25" s="30">
        <f t="shared" si="5"/>
        <v>346.80785944255109</v>
      </c>
      <c r="CD25" s="30">
        <f t="shared" si="6"/>
        <v>456.28785944255105</v>
      </c>
      <c r="CE25" s="56">
        <f t="shared" si="7"/>
        <v>4.9332363398054233E-2</v>
      </c>
      <c r="CF25" s="27"/>
      <c r="CG25" s="34">
        <v>18.169499999999999</v>
      </c>
      <c r="CH25" s="34"/>
      <c r="CI25" s="34"/>
      <c r="CJ25" s="34"/>
      <c r="CK25" s="34"/>
      <c r="CL25" s="34">
        <v>277.3</v>
      </c>
      <c r="CM25" s="30">
        <f t="shared" si="8"/>
        <v>295.46950000000004</v>
      </c>
      <c r="CN25" s="34"/>
      <c r="CO25" s="34"/>
      <c r="CP25" s="34"/>
      <c r="CQ25" s="34"/>
      <c r="CR25" s="34"/>
      <c r="CS25" s="34"/>
      <c r="CT25" s="30">
        <f t="shared" si="9"/>
        <v>0</v>
      </c>
      <c r="CU25" s="34">
        <v>118</v>
      </c>
      <c r="CV25" s="34"/>
      <c r="CW25" s="30">
        <f t="shared" si="10"/>
        <v>118</v>
      </c>
      <c r="CX25" s="34"/>
      <c r="CY25" s="34"/>
      <c r="CZ25" s="34"/>
      <c r="DA25" s="34"/>
      <c r="DB25" s="34"/>
      <c r="DC25" s="34"/>
      <c r="DD25" s="30">
        <f t="shared" si="26"/>
        <v>0</v>
      </c>
      <c r="DE25" s="34">
        <v>77.098144197474895</v>
      </c>
      <c r="DF25" s="34">
        <v>122.25903</v>
      </c>
      <c r="DG25" s="34">
        <v>129.79284000000001</v>
      </c>
      <c r="DH25" s="34">
        <v>137.95926</v>
      </c>
      <c r="DI25" s="34">
        <v>146.8158</v>
      </c>
      <c r="DJ25" s="30">
        <f t="shared" si="11"/>
        <v>613.92507419747483</v>
      </c>
      <c r="DK25" s="30">
        <f t="shared" si="12"/>
        <v>1027.3945741974749</v>
      </c>
      <c r="DL25" s="56">
        <f t="shared" si="13"/>
        <v>6.4037391805495336E-2</v>
      </c>
      <c r="DM25" s="27"/>
      <c r="DN25" s="34"/>
      <c r="DO25" s="34"/>
      <c r="DP25" s="34"/>
      <c r="DQ25" s="34"/>
      <c r="DR25" s="34"/>
      <c r="DS25" s="30">
        <f t="shared" si="14"/>
        <v>0</v>
      </c>
      <c r="DT25" s="34">
        <v>156.41997000000001</v>
      </c>
      <c r="DU25" s="34">
        <v>0</v>
      </c>
      <c r="DV25" s="34">
        <v>0</v>
      </c>
      <c r="DW25" s="34">
        <v>0</v>
      </c>
      <c r="DX25" s="34">
        <v>0</v>
      </c>
      <c r="DY25" s="34"/>
      <c r="DZ25" s="34"/>
      <c r="EA25" s="34"/>
      <c r="EB25" s="34"/>
      <c r="EC25" s="34"/>
      <c r="ED25" s="34"/>
      <c r="EE25" s="34"/>
      <c r="EF25" s="30">
        <f t="shared" si="15"/>
        <v>156.41997000000001</v>
      </c>
      <c r="EG25" s="30">
        <f t="shared" si="53"/>
        <v>156.41997000000001</v>
      </c>
      <c r="EH25" s="56">
        <f t="shared" si="16"/>
        <v>0.10390414742805541</v>
      </c>
      <c r="EI25" s="26"/>
    </row>
    <row r="26" spans="1:139" ht="18" customHeight="1" x14ac:dyDescent="0.25">
      <c r="A26" s="35">
        <v>11</v>
      </c>
      <c r="B26" s="15" t="s">
        <v>21</v>
      </c>
      <c r="C26" s="1"/>
      <c r="D26" s="34"/>
      <c r="E26" s="34"/>
      <c r="F26" s="34"/>
      <c r="G26" s="34"/>
      <c r="H26" s="34"/>
      <c r="I26" s="34"/>
      <c r="J26" s="34">
        <v>5.2603999999999997</v>
      </c>
      <c r="K26" s="34">
        <v>5.9480000000000004</v>
      </c>
      <c r="L26" s="34"/>
      <c r="M26" s="34">
        <v>5.7213799999999999</v>
      </c>
      <c r="N26" s="34">
        <v>5.13598</v>
      </c>
      <c r="O26" s="30">
        <f t="shared" si="54"/>
        <v>22.065760000000001</v>
      </c>
      <c r="P26" s="34"/>
      <c r="Q26" s="34"/>
      <c r="R26" s="34"/>
      <c r="S26" s="30">
        <f t="shared" si="55"/>
        <v>0</v>
      </c>
      <c r="T26" s="34"/>
      <c r="U26" s="34"/>
      <c r="V26" s="34"/>
      <c r="W26" s="34"/>
      <c r="X26" s="34"/>
      <c r="Y26" s="30">
        <f t="shared" si="56"/>
        <v>0</v>
      </c>
      <c r="Z26" s="30">
        <f t="shared" si="0"/>
        <v>22.065760000000001</v>
      </c>
      <c r="AA26" s="56">
        <f t="shared" si="1"/>
        <v>5.2612338899469214E-3</v>
      </c>
      <c r="AB26" s="29"/>
      <c r="AC26" s="34">
        <v>26.68774857</v>
      </c>
      <c r="AD26" s="34">
        <v>38.747480209999992</v>
      </c>
      <c r="AE26" s="34">
        <v>40.669683930000005</v>
      </c>
      <c r="AF26" s="34">
        <v>46.490348479999994</v>
      </c>
      <c r="AG26" s="34">
        <v>33.365883410000002</v>
      </c>
      <c r="AH26" s="30">
        <f t="shared" si="57"/>
        <v>185.96114459999998</v>
      </c>
      <c r="AI26" s="34"/>
      <c r="AJ26" s="34"/>
      <c r="AK26" s="34"/>
      <c r="AL26" s="34"/>
      <c r="AM26" s="34"/>
      <c r="AN26" s="30">
        <f t="shared" si="58"/>
        <v>0</v>
      </c>
      <c r="AO26" s="34"/>
      <c r="AP26" s="34"/>
      <c r="AQ26" s="34"/>
      <c r="AR26" s="34"/>
      <c r="AS26" s="34"/>
      <c r="AT26" s="30">
        <f t="shared" si="59"/>
        <v>0</v>
      </c>
      <c r="AU26" s="34"/>
      <c r="AV26" s="34"/>
      <c r="AW26" s="34"/>
      <c r="AX26" s="34"/>
      <c r="AY26" s="34"/>
      <c r="AZ26" s="30">
        <f t="shared" si="60"/>
        <v>0</v>
      </c>
      <c r="BA26" s="30">
        <f t="shared" si="61"/>
        <v>185.96114459999998</v>
      </c>
      <c r="BB26" s="56">
        <f t="shared" si="2"/>
        <v>2.5143506271626332E-2</v>
      </c>
      <c r="BC26" s="29"/>
      <c r="BD26" s="34">
        <v>154.19021137000001</v>
      </c>
      <c r="BE26" s="34">
        <v>127.09497247</v>
      </c>
      <c r="BF26" s="34">
        <v>158.07851249999999</v>
      </c>
      <c r="BG26" s="34">
        <v>152.623875</v>
      </c>
      <c r="BH26" s="34">
        <v>106.6005</v>
      </c>
      <c r="BI26" s="30">
        <f t="shared" si="3"/>
        <v>698.58807133999994</v>
      </c>
      <c r="BJ26" s="34"/>
      <c r="BK26" s="34"/>
      <c r="BL26" s="34"/>
      <c r="BM26" s="34"/>
      <c r="BN26" s="34"/>
      <c r="BO26" s="30">
        <f t="shared" si="4"/>
        <v>0</v>
      </c>
      <c r="BP26" s="34"/>
      <c r="BQ26" s="34"/>
      <c r="BR26" s="34"/>
      <c r="BS26" s="34"/>
      <c r="BT26" s="34"/>
      <c r="BU26" s="30">
        <f t="shared" si="62"/>
        <v>0</v>
      </c>
      <c r="BV26" s="34"/>
      <c r="BW26" s="30">
        <f t="shared" si="63"/>
        <v>0</v>
      </c>
      <c r="BX26" s="34"/>
      <c r="BY26" s="34"/>
      <c r="BZ26" s="34"/>
      <c r="CA26" s="34"/>
      <c r="CB26" s="34"/>
      <c r="CC26" s="30">
        <f t="shared" si="5"/>
        <v>0</v>
      </c>
      <c r="CD26" s="30">
        <f t="shared" si="6"/>
        <v>698.58807133999994</v>
      </c>
      <c r="CE26" s="56">
        <f t="shared" si="7"/>
        <v>7.5529076410216819E-2</v>
      </c>
      <c r="CF26" s="29"/>
      <c r="CG26" s="34">
        <v>137.001</v>
      </c>
      <c r="CH26" s="34">
        <v>138.37049999999999</v>
      </c>
      <c r="CI26" s="34">
        <v>145.60799999999998</v>
      </c>
      <c r="CJ26" s="34">
        <v>146.31</v>
      </c>
      <c r="CK26" s="34">
        <v>147.21299999999997</v>
      </c>
      <c r="CL26" s="34"/>
      <c r="CM26" s="30">
        <f t="shared" si="8"/>
        <v>714.50249999999983</v>
      </c>
      <c r="CN26" s="34"/>
      <c r="CO26" s="34"/>
      <c r="CP26" s="34"/>
      <c r="CQ26" s="34"/>
      <c r="CR26" s="34"/>
      <c r="CS26" s="34"/>
      <c r="CT26" s="30">
        <f t="shared" si="9"/>
        <v>0</v>
      </c>
      <c r="CU26" s="34">
        <v>1065.1449931299999</v>
      </c>
      <c r="CV26" s="34"/>
      <c r="CW26" s="30">
        <f t="shared" si="10"/>
        <v>1065.1449931299999</v>
      </c>
      <c r="CX26" s="34"/>
      <c r="CY26" s="34"/>
      <c r="CZ26" s="34"/>
      <c r="DA26" s="34"/>
      <c r="DB26" s="34"/>
      <c r="DC26" s="34"/>
      <c r="DD26" s="30">
        <f t="shared" si="26"/>
        <v>0</v>
      </c>
      <c r="DE26" s="34"/>
      <c r="DF26" s="34"/>
      <c r="DG26" s="34"/>
      <c r="DH26" s="34"/>
      <c r="DI26" s="34"/>
      <c r="DJ26" s="30">
        <f t="shared" si="11"/>
        <v>0</v>
      </c>
      <c r="DK26" s="30">
        <f t="shared" si="12"/>
        <v>1779.6474931299997</v>
      </c>
      <c r="DL26" s="56">
        <f t="shared" si="13"/>
        <v>0.11092523423364743</v>
      </c>
      <c r="DM26" s="29"/>
      <c r="DN26" s="34"/>
      <c r="DO26" s="34"/>
      <c r="DP26" s="34"/>
      <c r="DQ26" s="34"/>
      <c r="DR26" s="34"/>
      <c r="DS26" s="30">
        <f t="shared" si="14"/>
        <v>0</v>
      </c>
      <c r="DT26" s="34"/>
      <c r="DU26" s="34"/>
      <c r="DV26" s="34"/>
      <c r="DW26" s="34"/>
      <c r="DX26" s="34"/>
      <c r="DY26" s="34"/>
      <c r="DZ26" s="34"/>
      <c r="EA26" s="34"/>
      <c r="EB26" s="34"/>
      <c r="EC26" s="34"/>
      <c r="ED26" s="34"/>
      <c r="EE26" s="34"/>
      <c r="EF26" s="30">
        <f t="shared" si="15"/>
        <v>0</v>
      </c>
      <c r="EG26" s="30">
        <f t="shared" si="53"/>
        <v>0</v>
      </c>
      <c r="EH26" s="56" t="str">
        <f t="shared" si="16"/>
        <v/>
      </c>
      <c r="EI26" s="26"/>
    </row>
    <row r="27" spans="1:139" s="26" customFormat="1" x14ac:dyDescent="0.25">
      <c r="A27" s="125"/>
      <c r="B27" s="15" t="s">
        <v>108</v>
      </c>
      <c r="C27" s="1"/>
      <c r="D27" s="34"/>
      <c r="E27" s="34"/>
      <c r="F27" s="34"/>
      <c r="G27" s="34"/>
      <c r="H27" s="34"/>
      <c r="I27" s="34"/>
      <c r="J27" s="34"/>
      <c r="K27" s="34"/>
      <c r="L27" s="34"/>
      <c r="M27" s="34"/>
      <c r="N27" s="34"/>
      <c r="O27" s="30">
        <f t="shared" si="54"/>
        <v>0</v>
      </c>
      <c r="P27" s="34"/>
      <c r="Q27" s="34"/>
      <c r="R27" s="34"/>
      <c r="S27" s="30">
        <f t="shared" si="55"/>
        <v>0</v>
      </c>
      <c r="T27" s="34"/>
      <c r="U27" s="34"/>
      <c r="V27" s="34"/>
      <c r="W27" s="34"/>
      <c r="X27" s="34"/>
      <c r="Y27" s="30">
        <f>SUM(T27:X27)</f>
        <v>0</v>
      </c>
      <c r="Z27" s="30">
        <f t="shared" si="0"/>
        <v>0</v>
      </c>
      <c r="AA27" s="56" t="str">
        <f t="shared" si="1"/>
        <v/>
      </c>
      <c r="AB27" s="29"/>
      <c r="AC27" s="34"/>
      <c r="AD27" s="34"/>
      <c r="AE27" s="34"/>
      <c r="AF27" s="34"/>
      <c r="AG27" s="34"/>
      <c r="AH27" s="30">
        <f t="shared" si="57"/>
        <v>0</v>
      </c>
      <c r="AI27" s="34"/>
      <c r="AJ27" s="34"/>
      <c r="AK27" s="34"/>
      <c r="AL27" s="34"/>
      <c r="AM27" s="34"/>
      <c r="AN27" s="30">
        <f t="shared" si="58"/>
        <v>0</v>
      </c>
      <c r="AO27" s="34"/>
      <c r="AP27" s="34"/>
      <c r="AQ27" s="34"/>
      <c r="AR27" s="34"/>
      <c r="AS27" s="34"/>
      <c r="AT27" s="30">
        <f t="shared" si="59"/>
        <v>0</v>
      </c>
      <c r="AU27" s="34"/>
      <c r="AV27" s="34"/>
      <c r="AW27" s="34"/>
      <c r="AX27" s="34"/>
      <c r="AY27" s="34"/>
      <c r="AZ27" s="30">
        <f>SUM(AU27:AY27)</f>
        <v>0</v>
      </c>
      <c r="BA27" s="30">
        <f>SUM(AH27,AN27,AT27,AZ27)</f>
        <v>0</v>
      </c>
      <c r="BB27" s="56" t="str">
        <f t="shared" si="2"/>
        <v/>
      </c>
      <c r="BC27" s="29"/>
      <c r="BD27" s="34"/>
      <c r="BE27" s="34"/>
      <c r="BF27" s="34"/>
      <c r="BG27" s="34"/>
      <c r="BH27" s="34"/>
      <c r="BI27" s="30">
        <f t="shared" si="3"/>
        <v>0</v>
      </c>
      <c r="BJ27" s="34"/>
      <c r="BK27" s="34"/>
      <c r="BL27" s="34"/>
      <c r="BM27" s="34"/>
      <c r="BN27" s="34"/>
      <c r="BO27" s="30">
        <f t="shared" si="4"/>
        <v>0</v>
      </c>
      <c r="BP27" s="34"/>
      <c r="BQ27" s="34"/>
      <c r="BR27" s="34"/>
      <c r="BS27" s="34"/>
      <c r="BT27" s="34"/>
      <c r="BU27" s="30">
        <f t="shared" si="62"/>
        <v>0</v>
      </c>
      <c r="BV27" s="34"/>
      <c r="BW27" s="30">
        <f t="shared" ref="BW27" si="91">SUM(BV27)</f>
        <v>0</v>
      </c>
      <c r="BX27" s="34"/>
      <c r="BY27" s="34"/>
      <c r="BZ27" s="34"/>
      <c r="CA27" s="34"/>
      <c r="CB27" s="34"/>
      <c r="CC27" s="30">
        <f t="shared" si="5"/>
        <v>0</v>
      </c>
      <c r="CD27" s="30">
        <f t="shared" si="6"/>
        <v>0</v>
      </c>
      <c r="CE27" s="56" t="str">
        <f t="shared" si="7"/>
        <v/>
      </c>
      <c r="CF27" s="29"/>
      <c r="CG27" s="34"/>
      <c r="CH27" s="34"/>
      <c r="CI27" s="34"/>
      <c r="CJ27" s="34"/>
      <c r="CK27" s="34"/>
      <c r="CL27" s="34"/>
      <c r="CM27" s="30">
        <f t="shared" ref="CM27" si="92">SUM(CG27:CL27)</f>
        <v>0</v>
      </c>
      <c r="CN27" s="34"/>
      <c r="CO27" s="34"/>
      <c r="CP27" s="34"/>
      <c r="CQ27" s="34"/>
      <c r="CR27" s="34"/>
      <c r="CS27" s="34"/>
      <c r="CT27" s="30">
        <f t="shared" ref="CT27" si="93">SUM(CN27:CS27)</f>
        <v>0</v>
      </c>
      <c r="CU27" s="34">
        <v>1.77</v>
      </c>
      <c r="CV27" s="34"/>
      <c r="CW27" s="30">
        <f t="shared" si="10"/>
        <v>1.77</v>
      </c>
      <c r="CX27" s="34"/>
      <c r="CY27" s="34"/>
      <c r="CZ27" s="34"/>
      <c r="DA27" s="34"/>
      <c r="DB27" s="34"/>
      <c r="DC27" s="34"/>
      <c r="DD27" s="30">
        <f t="shared" si="26"/>
        <v>0</v>
      </c>
      <c r="DE27" s="34"/>
      <c r="DF27" s="34"/>
      <c r="DG27" s="34"/>
      <c r="DH27" s="34"/>
      <c r="DI27" s="34"/>
      <c r="DJ27" s="30">
        <f t="shared" si="11"/>
        <v>0</v>
      </c>
      <c r="DK27" s="30">
        <f t="shared" si="12"/>
        <v>1.77</v>
      </c>
      <c r="DL27" s="56">
        <f t="shared" si="13"/>
        <v>1.1032390703860244E-4</v>
      </c>
      <c r="DM27" s="29"/>
      <c r="DN27" s="34"/>
      <c r="DO27" s="34"/>
      <c r="DP27" s="34"/>
      <c r="DQ27" s="34"/>
      <c r="DR27" s="34"/>
      <c r="DS27" s="30">
        <f t="shared" si="14"/>
        <v>0</v>
      </c>
      <c r="DT27" s="34"/>
      <c r="DU27" s="34"/>
      <c r="DV27" s="34"/>
      <c r="DW27" s="34"/>
      <c r="DX27" s="34"/>
      <c r="DY27" s="34"/>
      <c r="DZ27" s="34"/>
      <c r="EA27" s="34"/>
      <c r="EB27" s="34"/>
      <c r="EC27" s="34"/>
      <c r="ED27" s="34"/>
      <c r="EE27" s="34"/>
      <c r="EF27" s="30">
        <f t="shared" si="15"/>
        <v>0</v>
      </c>
      <c r="EG27" s="30">
        <f t="shared" si="53"/>
        <v>0</v>
      </c>
      <c r="EH27" s="56" t="str">
        <f t="shared" si="16"/>
        <v/>
      </c>
    </row>
    <row r="28" spans="1:139" s="26" customFormat="1" x14ac:dyDescent="0.25">
      <c r="A28" s="35">
        <v>12</v>
      </c>
      <c r="B28" s="15" t="s">
        <v>87</v>
      </c>
      <c r="C28" s="1"/>
      <c r="D28" s="34"/>
      <c r="E28" s="34"/>
      <c r="F28" s="34"/>
      <c r="G28" s="34"/>
      <c r="H28" s="34"/>
      <c r="I28" s="34"/>
      <c r="J28" s="34"/>
      <c r="K28" s="34"/>
      <c r="L28" s="34"/>
      <c r="M28" s="34"/>
      <c r="N28" s="34"/>
      <c r="O28" s="30">
        <f>SUM(D28:N28)</f>
        <v>0</v>
      </c>
      <c r="P28" s="34"/>
      <c r="Q28" s="34"/>
      <c r="R28" s="34"/>
      <c r="S28" s="30">
        <f>SUM(P28:R28)</f>
        <v>0</v>
      </c>
      <c r="T28" s="34"/>
      <c r="U28" s="34"/>
      <c r="V28" s="34"/>
      <c r="W28" s="34"/>
      <c r="X28" s="34"/>
      <c r="Y28" s="30">
        <f>SUM(T28:X28)</f>
        <v>0</v>
      </c>
      <c r="Z28" s="30">
        <f t="shared" si="0"/>
        <v>0</v>
      </c>
      <c r="AA28" s="56" t="str">
        <f t="shared" si="1"/>
        <v/>
      </c>
      <c r="AB28" s="29"/>
      <c r="AC28" s="34"/>
      <c r="AD28" s="34"/>
      <c r="AE28" s="34"/>
      <c r="AF28" s="34"/>
      <c r="AG28" s="34"/>
      <c r="AH28" s="30">
        <f>SUM(AC28:AG28)</f>
        <v>0</v>
      </c>
      <c r="AI28" s="34"/>
      <c r="AJ28" s="34"/>
      <c r="AK28" s="34"/>
      <c r="AL28" s="34"/>
      <c r="AM28" s="34"/>
      <c r="AN28" s="30">
        <f>SUM(AI28:AM28)</f>
        <v>0</v>
      </c>
      <c r="AO28" s="34"/>
      <c r="AP28" s="34"/>
      <c r="AQ28" s="34"/>
      <c r="AR28" s="34"/>
      <c r="AS28" s="34"/>
      <c r="AT28" s="30">
        <f>SUM(AO28:AS28)</f>
        <v>0</v>
      </c>
      <c r="AU28" s="34"/>
      <c r="AV28" s="34"/>
      <c r="AW28" s="34"/>
      <c r="AX28" s="34"/>
      <c r="AY28" s="34"/>
      <c r="AZ28" s="30">
        <f>SUM(AU28:AY28)</f>
        <v>0</v>
      </c>
      <c r="BA28" s="30">
        <f>SUM(AH28,AN28,AT28,AZ28)</f>
        <v>0</v>
      </c>
      <c r="BB28" s="56" t="str">
        <f t="shared" si="2"/>
        <v/>
      </c>
      <c r="BC28" s="29"/>
      <c r="BD28" s="34"/>
      <c r="BE28" s="34"/>
      <c r="BF28" s="34">
        <v>1</v>
      </c>
      <c r="BG28" s="34"/>
      <c r="BH28" s="34"/>
      <c r="BI28" s="30">
        <f t="shared" si="3"/>
        <v>1</v>
      </c>
      <c r="BJ28" s="34"/>
      <c r="BK28" s="34"/>
      <c r="BL28" s="34"/>
      <c r="BM28" s="34"/>
      <c r="BN28" s="34"/>
      <c r="BO28" s="30">
        <f t="shared" si="4"/>
        <v>0</v>
      </c>
      <c r="BP28" s="34"/>
      <c r="BQ28" s="34"/>
      <c r="BR28" s="34"/>
      <c r="BS28" s="34"/>
      <c r="BT28" s="34"/>
      <c r="BU28" s="30">
        <f>SUM(BP28:BT28)</f>
        <v>0</v>
      </c>
      <c r="BV28" s="34"/>
      <c r="BW28" s="30">
        <f t="shared" si="63"/>
        <v>0</v>
      </c>
      <c r="BX28" s="34"/>
      <c r="BY28" s="34"/>
      <c r="BZ28" s="34"/>
      <c r="CA28" s="34"/>
      <c r="CB28" s="34"/>
      <c r="CC28" s="30">
        <f>SUM(BX28:CB28)</f>
        <v>0</v>
      </c>
      <c r="CD28" s="30">
        <f t="shared" si="6"/>
        <v>1</v>
      </c>
      <c r="CE28" s="56">
        <f t="shared" si="7"/>
        <v>1.0811675651051467E-4</v>
      </c>
      <c r="CF28" s="29"/>
      <c r="CG28" s="34"/>
      <c r="CH28" s="34"/>
      <c r="CI28" s="34"/>
      <c r="CJ28" s="34"/>
      <c r="CK28" s="34"/>
      <c r="CL28" s="34"/>
      <c r="CM28" s="30">
        <f>SUM(CG28:CL28)</f>
        <v>0</v>
      </c>
      <c r="CN28" s="34"/>
      <c r="CO28" s="34"/>
      <c r="CP28" s="34"/>
      <c r="CQ28" s="34"/>
      <c r="CR28" s="34"/>
      <c r="CS28" s="34"/>
      <c r="CT28" s="30">
        <f>SUM(CN28:CS28)</f>
        <v>0</v>
      </c>
      <c r="CU28" s="34">
        <v>1.9233728300000001</v>
      </c>
      <c r="CV28" s="34"/>
      <c r="CW28" s="30">
        <f t="shared" si="10"/>
        <v>1.9233728300000001</v>
      </c>
      <c r="CX28" s="34"/>
      <c r="CY28" s="34"/>
      <c r="CZ28" s="34"/>
      <c r="DA28" s="34"/>
      <c r="DB28" s="34"/>
      <c r="DC28" s="34"/>
      <c r="DD28" s="30">
        <f t="shared" si="26"/>
        <v>0</v>
      </c>
      <c r="DE28" s="34"/>
      <c r="DF28" s="34"/>
      <c r="DG28" s="34"/>
      <c r="DH28" s="34"/>
      <c r="DI28" s="34"/>
      <c r="DJ28" s="30">
        <f t="shared" si="11"/>
        <v>0</v>
      </c>
      <c r="DK28" s="30">
        <f t="shared" si="12"/>
        <v>1.9233728300000001</v>
      </c>
      <c r="DL28" s="56">
        <f t="shared" si="13"/>
        <v>1.1988361881214332E-4</v>
      </c>
      <c r="DM28" s="29"/>
      <c r="DN28" s="34"/>
      <c r="DO28" s="34"/>
      <c r="DP28" s="34"/>
      <c r="DQ28" s="34"/>
      <c r="DR28" s="34"/>
      <c r="DS28" s="30">
        <f t="shared" si="14"/>
        <v>0</v>
      </c>
      <c r="DT28" s="34"/>
      <c r="DU28" s="34"/>
      <c r="DV28" s="34"/>
      <c r="DW28" s="34"/>
      <c r="DX28" s="34"/>
      <c r="DY28" s="34"/>
      <c r="DZ28" s="34"/>
      <c r="EA28" s="34"/>
      <c r="EB28" s="34"/>
      <c r="EC28" s="34"/>
      <c r="ED28" s="34"/>
      <c r="EE28" s="34"/>
      <c r="EF28" s="30">
        <f t="shared" si="15"/>
        <v>0</v>
      </c>
      <c r="EG28" s="30">
        <f t="shared" si="53"/>
        <v>0</v>
      </c>
      <c r="EH28" s="56" t="str">
        <f t="shared" si="16"/>
        <v/>
      </c>
    </row>
    <row r="29" spans="1:139" x14ac:dyDescent="0.25">
      <c r="A29" s="125"/>
      <c r="B29" s="15" t="s">
        <v>22</v>
      </c>
      <c r="C29" s="1"/>
      <c r="D29" s="34"/>
      <c r="E29" s="34"/>
      <c r="F29" s="34"/>
      <c r="G29" s="34"/>
      <c r="H29" s="34"/>
      <c r="I29" s="34"/>
      <c r="J29" s="34"/>
      <c r="K29" s="34"/>
      <c r="L29" s="34"/>
      <c r="M29" s="34"/>
      <c r="N29" s="34"/>
      <c r="O29" s="30">
        <f t="shared" si="54"/>
        <v>0</v>
      </c>
      <c r="P29" s="34"/>
      <c r="Q29" s="34"/>
      <c r="R29" s="34"/>
      <c r="S29" s="30">
        <f t="shared" si="55"/>
        <v>0</v>
      </c>
      <c r="T29" s="34"/>
      <c r="U29" s="34"/>
      <c r="V29" s="34"/>
      <c r="W29" s="34"/>
      <c r="X29" s="34"/>
      <c r="Y29" s="30">
        <f t="shared" si="56"/>
        <v>0</v>
      </c>
      <c r="Z29" s="30">
        <f t="shared" si="0"/>
        <v>0</v>
      </c>
      <c r="AA29" s="56" t="str">
        <f t="shared" si="1"/>
        <v/>
      </c>
      <c r="AB29" s="29"/>
      <c r="AC29" s="34"/>
      <c r="AD29" s="34"/>
      <c r="AE29" s="34">
        <v>1</v>
      </c>
      <c r="AF29" s="34">
        <v>1</v>
      </c>
      <c r="AG29" s="34">
        <v>1</v>
      </c>
      <c r="AH29" s="30">
        <f t="shared" si="57"/>
        <v>3</v>
      </c>
      <c r="AI29" s="34"/>
      <c r="AJ29" s="34"/>
      <c r="AK29" s="34"/>
      <c r="AL29" s="34"/>
      <c r="AM29" s="34"/>
      <c r="AN29" s="30">
        <f t="shared" si="58"/>
        <v>0</v>
      </c>
      <c r="AO29" s="34"/>
      <c r="AP29" s="34"/>
      <c r="AQ29" s="34"/>
      <c r="AR29" s="34"/>
      <c r="AS29" s="34"/>
      <c r="AT29" s="30">
        <f t="shared" si="59"/>
        <v>0</v>
      </c>
      <c r="AU29" s="34"/>
      <c r="AV29" s="34"/>
      <c r="AW29" s="34"/>
      <c r="AX29" s="34"/>
      <c r="AY29" s="34"/>
      <c r="AZ29" s="30">
        <f t="shared" si="60"/>
        <v>0</v>
      </c>
      <c r="BA29" s="30">
        <f t="shared" si="61"/>
        <v>3</v>
      </c>
      <c r="BB29" s="56">
        <f t="shared" si="2"/>
        <v>4.0562515883158851E-4</v>
      </c>
      <c r="BC29" s="29"/>
      <c r="BD29" s="34">
        <v>1</v>
      </c>
      <c r="BE29" s="34">
        <v>2</v>
      </c>
      <c r="BF29" s="34">
        <v>2</v>
      </c>
      <c r="BG29" s="34">
        <v>2</v>
      </c>
      <c r="BH29" s="34">
        <v>2</v>
      </c>
      <c r="BI29" s="30">
        <f t="shared" si="3"/>
        <v>9</v>
      </c>
      <c r="BJ29" s="34"/>
      <c r="BK29" s="34"/>
      <c r="BL29" s="34"/>
      <c r="BM29" s="34"/>
      <c r="BN29" s="34"/>
      <c r="BO29" s="30">
        <f t="shared" si="4"/>
        <v>0</v>
      </c>
      <c r="BP29" s="34"/>
      <c r="BQ29" s="34"/>
      <c r="BR29" s="34"/>
      <c r="BS29" s="34"/>
      <c r="BT29" s="34"/>
      <c r="BU29" s="30">
        <f t="shared" si="62"/>
        <v>0</v>
      </c>
      <c r="BV29" s="34"/>
      <c r="BW29" s="30">
        <f t="shared" si="63"/>
        <v>0</v>
      </c>
      <c r="BX29" s="34"/>
      <c r="BY29" s="34"/>
      <c r="BZ29" s="34"/>
      <c r="CA29" s="34"/>
      <c r="CB29" s="34"/>
      <c r="CC29" s="30">
        <f t="shared" si="5"/>
        <v>0</v>
      </c>
      <c r="CD29" s="30">
        <f t="shared" si="6"/>
        <v>9</v>
      </c>
      <c r="CE29" s="56">
        <f t="shared" si="7"/>
        <v>9.7305080859463194E-4</v>
      </c>
      <c r="CF29" s="29"/>
      <c r="CG29" s="34"/>
      <c r="CH29" s="34"/>
      <c r="CI29" s="34"/>
      <c r="CJ29" s="34"/>
      <c r="CK29" s="34"/>
      <c r="CL29" s="34">
        <v>15</v>
      </c>
      <c r="CM29" s="30">
        <f t="shared" ref="CM29:CM56" si="94">SUM(CG29:CL29)</f>
        <v>15</v>
      </c>
      <c r="CN29" s="34"/>
      <c r="CO29" s="34"/>
      <c r="CP29" s="34"/>
      <c r="CQ29" s="34"/>
      <c r="CR29" s="34"/>
      <c r="CS29" s="34"/>
      <c r="CT29" s="30">
        <f t="shared" ref="CT29:CT56" si="95">SUM(CN29:CS29)</f>
        <v>0</v>
      </c>
      <c r="CU29" s="34"/>
      <c r="CV29" s="34"/>
      <c r="CW29" s="30">
        <f t="shared" si="10"/>
        <v>0</v>
      </c>
      <c r="CX29" s="34"/>
      <c r="CY29" s="34"/>
      <c r="CZ29" s="34"/>
      <c r="DA29" s="34"/>
      <c r="DB29" s="34"/>
      <c r="DC29" s="34"/>
      <c r="DD29" s="30">
        <f t="shared" si="26"/>
        <v>0</v>
      </c>
      <c r="DE29" s="34"/>
      <c r="DF29" s="34"/>
      <c r="DG29" s="34"/>
      <c r="DH29" s="34"/>
      <c r="DI29" s="34"/>
      <c r="DJ29" s="30">
        <f t="shared" si="11"/>
        <v>0</v>
      </c>
      <c r="DK29" s="30">
        <f t="shared" si="12"/>
        <v>15</v>
      </c>
      <c r="DL29" s="56">
        <f t="shared" si="13"/>
        <v>9.3494836473391886E-4</v>
      </c>
      <c r="DM29" s="29"/>
      <c r="DN29" s="34"/>
      <c r="DO29" s="34"/>
      <c r="DP29" s="34"/>
      <c r="DQ29" s="34"/>
      <c r="DR29" s="34"/>
      <c r="DS29" s="30">
        <f t="shared" si="14"/>
        <v>0</v>
      </c>
      <c r="DT29" s="34"/>
      <c r="DU29" s="34"/>
      <c r="DV29" s="34"/>
      <c r="DW29" s="34"/>
      <c r="DX29" s="34"/>
      <c r="DY29" s="34"/>
      <c r="DZ29" s="34"/>
      <c r="EA29" s="34"/>
      <c r="EB29" s="34"/>
      <c r="EC29" s="34"/>
      <c r="ED29" s="34"/>
      <c r="EE29" s="34"/>
      <c r="EF29" s="30">
        <f t="shared" si="15"/>
        <v>0</v>
      </c>
      <c r="EG29" s="30">
        <f t="shared" si="53"/>
        <v>0</v>
      </c>
      <c r="EH29" s="56" t="str">
        <f t="shared" si="16"/>
        <v/>
      </c>
      <c r="EI29" s="26"/>
    </row>
    <row r="30" spans="1:139" ht="16.149999999999999" customHeight="1" x14ac:dyDescent="0.25">
      <c r="A30" s="125"/>
      <c r="B30" s="15" t="s">
        <v>23</v>
      </c>
      <c r="C30" s="1"/>
      <c r="D30" s="34"/>
      <c r="E30" s="34"/>
      <c r="F30" s="34">
        <v>0.51075000000000004</v>
      </c>
      <c r="G30" s="34">
        <v>0.62375000000000003</v>
      </c>
      <c r="H30" s="34">
        <v>0.65</v>
      </c>
      <c r="I30" s="34">
        <v>0.83145999999999998</v>
      </c>
      <c r="J30" s="34">
        <v>7.9020000000000001</v>
      </c>
      <c r="K30" s="34">
        <v>8.3111999999999995</v>
      </c>
      <c r="L30" s="34">
        <v>3.8413200000000001</v>
      </c>
      <c r="M30" s="34">
        <v>3.54</v>
      </c>
      <c r="N30" s="34">
        <v>3.6308625000000001</v>
      </c>
      <c r="O30" s="30">
        <f t="shared" si="54"/>
        <v>29.8413425</v>
      </c>
      <c r="P30" s="34"/>
      <c r="Q30" s="34"/>
      <c r="R30" s="34"/>
      <c r="S30" s="30">
        <f t="shared" si="55"/>
        <v>0</v>
      </c>
      <c r="T30" s="34"/>
      <c r="U30" s="34"/>
      <c r="V30" s="34"/>
      <c r="W30" s="34"/>
      <c r="X30" s="34"/>
      <c r="Y30" s="30">
        <f t="shared" si="56"/>
        <v>0</v>
      </c>
      <c r="Z30" s="30">
        <f t="shared" si="0"/>
        <v>29.8413425</v>
      </c>
      <c r="AA30" s="56">
        <f t="shared" si="1"/>
        <v>7.1151994077028559E-3</v>
      </c>
      <c r="AB30" s="29"/>
      <c r="AC30" s="34">
        <v>3.2533500000000002</v>
      </c>
      <c r="AD30" s="34">
        <v>2.9647380000000001</v>
      </c>
      <c r="AE30" s="34">
        <v>2.942752</v>
      </c>
      <c r="AF30" s="34">
        <v>2.9399820000000001</v>
      </c>
      <c r="AG30" s="34">
        <v>3.2814000000000001</v>
      </c>
      <c r="AH30" s="30">
        <f t="shared" si="57"/>
        <v>15.382222000000001</v>
      </c>
      <c r="AI30" s="34"/>
      <c r="AJ30" s="34"/>
      <c r="AK30" s="34"/>
      <c r="AL30" s="34"/>
      <c r="AM30" s="34"/>
      <c r="AN30" s="30">
        <f t="shared" si="58"/>
        <v>0</v>
      </c>
      <c r="AO30" s="34"/>
      <c r="AP30" s="34"/>
      <c r="AQ30" s="34"/>
      <c r="AR30" s="34"/>
      <c r="AS30" s="34"/>
      <c r="AT30" s="30">
        <f t="shared" si="59"/>
        <v>0</v>
      </c>
      <c r="AU30" s="34"/>
      <c r="AV30" s="34"/>
      <c r="AW30" s="34"/>
      <c r="AX30" s="34"/>
      <c r="AY30" s="34"/>
      <c r="AZ30" s="30">
        <f t="shared" si="60"/>
        <v>0</v>
      </c>
      <c r="BA30" s="30">
        <f t="shared" si="61"/>
        <v>15.382222000000001</v>
      </c>
      <c r="BB30" s="56">
        <f t="shared" si="2"/>
        <v>2.0798054139775854E-3</v>
      </c>
      <c r="BC30" s="29"/>
      <c r="BD30" s="34">
        <v>3.20139</v>
      </c>
      <c r="BE30" s="34">
        <v>3.5327774900000004</v>
      </c>
      <c r="BF30" s="34">
        <v>3.4058999999999999</v>
      </c>
      <c r="BG30" s="34">
        <v>3.3682799999999999</v>
      </c>
      <c r="BH30" s="34">
        <v>3.2463000000000002</v>
      </c>
      <c r="BI30" s="30">
        <f t="shared" si="3"/>
        <v>16.75464749</v>
      </c>
      <c r="BJ30" s="34"/>
      <c r="BK30" s="34"/>
      <c r="BL30" s="34"/>
      <c r="BM30" s="34"/>
      <c r="BN30" s="34"/>
      <c r="BO30" s="30">
        <f t="shared" si="4"/>
        <v>0</v>
      </c>
      <c r="BP30" s="34"/>
      <c r="BQ30" s="34"/>
      <c r="BR30" s="34"/>
      <c r="BS30" s="34"/>
      <c r="BT30" s="34"/>
      <c r="BU30" s="30">
        <f t="shared" si="62"/>
        <v>0</v>
      </c>
      <c r="BV30" s="34"/>
      <c r="BW30" s="30">
        <f t="shared" si="63"/>
        <v>0</v>
      </c>
      <c r="BX30" s="34"/>
      <c r="BY30" s="34"/>
      <c r="BZ30" s="34"/>
      <c r="CA30" s="34"/>
      <c r="CB30" s="34"/>
      <c r="CC30" s="30">
        <f t="shared" si="5"/>
        <v>0</v>
      </c>
      <c r="CD30" s="30">
        <f t="shared" si="6"/>
        <v>16.75464749</v>
      </c>
      <c r="CE30" s="56">
        <f t="shared" si="7"/>
        <v>1.8114581430958357E-3</v>
      </c>
      <c r="CF30" s="29"/>
      <c r="CG30" s="34">
        <v>3.5190000000000001</v>
      </c>
      <c r="CH30" s="34">
        <v>3.54</v>
      </c>
      <c r="CI30" s="34">
        <v>3.54</v>
      </c>
      <c r="CJ30" s="34">
        <v>3.54</v>
      </c>
      <c r="CK30" s="34">
        <v>3.54</v>
      </c>
      <c r="CL30" s="34">
        <v>3.54</v>
      </c>
      <c r="CM30" s="30">
        <f t="shared" si="94"/>
        <v>21.218999999999998</v>
      </c>
      <c r="CN30" s="34"/>
      <c r="CO30" s="34"/>
      <c r="CP30" s="34"/>
      <c r="CQ30" s="34"/>
      <c r="CR30" s="34"/>
      <c r="CS30" s="34"/>
      <c r="CT30" s="30">
        <f t="shared" si="95"/>
        <v>0</v>
      </c>
      <c r="CU30" s="34">
        <v>4.7720000000000002</v>
      </c>
      <c r="CV30" s="34"/>
      <c r="CW30" s="30">
        <f t="shared" si="10"/>
        <v>4.7720000000000002</v>
      </c>
      <c r="CX30" s="34"/>
      <c r="CY30" s="34"/>
      <c r="CZ30" s="34"/>
      <c r="DA30" s="34"/>
      <c r="DB30" s="34"/>
      <c r="DC30" s="34"/>
      <c r="DD30" s="30">
        <f t="shared" si="26"/>
        <v>0</v>
      </c>
      <c r="DE30" s="34"/>
      <c r="DF30" s="34"/>
      <c r="DG30" s="34"/>
      <c r="DH30" s="34"/>
      <c r="DI30" s="34"/>
      <c r="DJ30" s="30">
        <f t="shared" si="11"/>
        <v>0</v>
      </c>
      <c r="DK30" s="30">
        <f t="shared" si="12"/>
        <v>25.991</v>
      </c>
      <c r="DL30" s="56">
        <f t="shared" si="13"/>
        <v>1.6200161965199524E-3</v>
      </c>
      <c r="DM30" s="29"/>
      <c r="DN30" s="34"/>
      <c r="DO30" s="34"/>
      <c r="DP30" s="34"/>
      <c r="DQ30" s="34"/>
      <c r="DR30" s="34"/>
      <c r="DS30" s="30">
        <f t="shared" si="14"/>
        <v>0</v>
      </c>
      <c r="DT30" s="34"/>
      <c r="DU30" s="34"/>
      <c r="DV30" s="34"/>
      <c r="DW30" s="34"/>
      <c r="DX30" s="34"/>
      <c r="DY30" s="34"/>
      <c r="DZ30" s="34"/>
      <c r="EA30" s="34"/>
      <c r="EB30" s="34"/>
      <c r="EC30" s="34"/>
      <c r="ED30" s="34"/>
      <c r="EE30" s="34"/>
      <c r="EF30" s="30">
        <f t="shared" si="15"/>
        <v>0</v>
      </c>
      <c r="EG30" s="30">
        <f t="shared" si="53"/>
        <v>0</v>
      </c>
      <c r="EH30" s="56" t="str">
        <f t="shared" si="16"/>
        <v/>
      </c>
      <c r="EI30" s="26"/>
    </row>
    <row r="31" spans="1:139" ht="16.149999999999999" customHeight="1" x14ac:dyDescent="0.25">
      <c r="A31" s="125"/>
      <c r="B31" s="15" t="s">
        <v>24</v>
      </c>
      <c r="C31" s="1"/>
      <c r="D31" s="34"/>
      <c r="E31" s="34"/>
      <c r="F31" s="34"/>
      <c r="G31" s="34"/>
      <c r="H31" s="34"/>
      <c r="I31" s="34"/>
      <c r="J31" s="34"/>
      <c r="K31" s="34"/>
      <c r="L31" s="34"/>
      <c r="M31" s="34"/>
      <c r="N31" s="34"/>
      <c r="O31" s="30">
        <f t="shared" si="54"/>
        <v>0</v>
      </c>
      <c r="P31" s="34">
        <v>50.215834319999999</v>
      </c>
      <c r="Q31" s="34">
        <v>55.7</v>
      </c>
      <c r="R31" s="34">
        <v>52.306981999999998</v>
      </c>
      <c r="S31" s="30">
        <f t="shared" si="55"/>
        <v>158.22281631999999</v>
      </c>
      <c r="T31" s="34">
        <v>3.6641409999999999</v>
      </c>
      <c r="U31" s="34">
        <v>7.3695137215355766</v>
      </c>
      <c r="V31" s="34">
        <v>32.221677995491383</v>
      </c>
      <c r="W31" s="34">
        <v>32.365751282802542</v>
      </c>
      <c r="X31" s="34">
        <v>31.162228390399996</v>
      </c>
      <c r="Y31" s="30">
        <f t="shared" si="56"/>
        <v>106.7833123902295</v>
      </c>
      <c r="Z31" s="30">
        <f t="shared" si="0"/>
        <v>265.00612871022952</v>
      </c>
      <c r="AA31" s="56">
        <f t="shared" si="1"/>
        <v>6.3186548997809067E-2</v>
      </c>
      <c r="AB31" s="27"/>
      <c r="AC31" s="34"/>
      <c r="AD31" s="34"/>
      <c r="AE31" s="34"/>
      <c r="AF31" s="34"/>
      <c r="AG31" s="34"/>
      <c r="AH31" s="30">
        <f t="shared" si="57"/>
        <v>0</v>
      </c>
      <c r="AI31" s="34"/>
      <c r="AJ31" s="34"/>
      <c r="AK31" s="34"/>
      <c r="AL31" s="34"/>
      <c r="AM31" s="34"/>
      <c r="AN31" s="30">
        <f t="shared" si="58"/>
        <v>0</v>
      </c>
      <c r="AO31" s="34">
        <v>52.415168000000001</v>
      </c>
      <c r="AP31" s="34">
        <v>52.696072000000001</v>
      </c>
      <c r="AQ31" s="34">
        <v>53.170572</v>
      </c>
      <c r="AR31" s="34">
        <v>53.648868</v>
      </c>
      <c r="AS31" s="34">
        <v>54.324556000000001</v>
      </c>
      <c r="AT31" s="30">
        <f t="shared" si="59"/>
        <v>266.25523599999997</v>
      </c>
      <c r="AU31" s="34">
        <v>32.334698680000024</v>
      </c>
      <c r="AV31" s="34">
        <v>31.270598240000044</v>
      </c>
      <c r="AW31" s="34">
        <v>30.442706665000017</v>
      </c>
      <c r="AX31" s="34">
        <v>29.432654813279985</v>
      </c>
      <c r="AY31" s="34">
        <v>28.267039455000003</v>
      </c>
      <c r="AZ31" s="30">
        <f t="shared" si="60"/>
        <v>151.74769785328007</v>
      </c>
      <c r="BA31" s="30">
        <f t="shared" si="61"/>
        <v>418.00293385328007</v>
      </c>
      <c r="BB31" s="56">
        <f t="shared" si="2"/>
        <v>5.6517502145435577E-2</v>
      </c>
      <c r="BC31" s="27"/>
      <c r="BD31" s="34">
        <v>4.2531999999999996</v>
      </c>
      <c r="BE31" s="34">
        <v>14.32920461</v>
      </c>
      <c r="BF31" s="34">
        <v>32.418120000000002</v>
      </c>
      <c r="BG31" s="34">
        <v>31.113600000000002</v>
      </c>
      <c r="BH31" s="34">
        <v>32.569600000000001</v>
      </c>
      <c r="BI31" s="30">
        <f t="shared" si="3"/>
        <v>114.68372461000001</v>
      </c>
      <c r="BJ31" s="34"/>
      <c r="BK31" s="34"/>
      <c r="BL31" s="34"/>
      <c r="BM31" s="34"/>
      <c r="BN31" s="34"/>
      <c r="BO31" s="30">
        <f t="shared" si="4"/>
        <v>0</v>
      </c>
      <c r="BP31" s="34">
        <v>54.495376</v>
      </c>
      <c r="BQ31" s="34">
        <v>54.666195999999999</v>
      </c>
      <c r="BR31" s="34">
        <v>21.985375679999997</v>
      </c>
      <c r="BS31" s="34">
        <v>0</v>
      </c>
      <c r="BT31" s="34">
        <v>0</v>
      </c>
      <c r="BU31" s="30">
        <f t="shared" si="62"/>
        <v>131.14694768000001</v>
      </c>
      <c r="BV31" s="34">
        <v>0</v>
      </c>
      <c r="BW31" s="30">
        <f t="shared" si="63"/>
        <v>0</v>
      </c>
      <c r="BX31" s="34">
        <v>27.264572465000004</v>
      </c>
      <c r="BY31" s="34">
        <v>26.652268295000002</v>
      </c>
      <c r="BZ31" s="34">
        <v>26.016969315410403</v>
      </c>
      <c r="CA31" s="34">
        <v>25.507020269999998</v>
      </c>
      <c r="CB31" s="34">
        <v>24.996377729999999</v>
      </c>
      <c r="CC31" s="30">
        <f t="shared" si="5"/>
        <v>130.43720807541041</v>
      </c>
      <c r="CD31" s="30">
        <f t="shared" si="6"/>
        <v>376.26788036541041</v>
      </c>
      <c r="CE31" s="56">
        <f t="shared" si="7"/>
        <v>4.0680862804194536E-2</v>
      </c>
      <c r="CF31" s="27"/>
      <c r="CG31" s="34"/>
      <c r="CH31" s="34"/>
      <c r="CI31" s="34"/>
      <c r="CJ31" s="34"/>
      <c r="CK31" s="34"/>
      <c r="CL31" s="34">
        <v>118</v>
      </c>
      <c r="CM31" s="30">
        <f t="shared" si="94"/>
        <v>118</v>
      </c>
      <c r="CN31" s="34"/>
      <c r="CO31" s="34"/>
      <c r="CP31" s="34"/>
      <c r="CQ31" s="34"/>
      <c r="CR31" s="34"/>
      <c r="CS31" s="34"/>
      <c r="CT31" s="30">
        <f t="shared" si="95"/>
        <v>0</v>
      </c>
      <c r="CU31" s="34">
        <v>102.97499999999999</v>
      </c>
      <c r="CV31" s="34"/>
      <c r="CW31" s="30">
        <f t="shared" si="10"/>
        <v>102.97499999999999</v>
      </c>
      <c r="CX31" s="34"/>
      <c r="CY31" s="34"/>
      <c r="CZ31" s="34"/>
      <c r="DA31" s="34"/>
      <c r="DB31" s="34"/>
      <c r="DC31" s="34"/>
      <c r="DD31" s="30">
        <f t="shared" si="26"/>
        <v>0</v>
      </c>
      <c r="DE31" s="34">
        <v>24.505965409225102</v>
      </c>
      <c r="DF31" s="34">
        <v>35.044469999999997</v>
      </c>
      <c r="DG31" s="34">
        <v>35.044469999999997</v>
      </c>
      <c r="DH31" s="34">
        <v>35.044469999999997</v>
      </c>
      <c r="DI31" s="34">
        <v>35.044469999999997</v>
      </c>
      <c r="DJ31" s="30">
        <f t="shared" si="11"/>
        <v>164.68384540922509</v>
      </c>
      <c r="DK31" s="30">
        <f t="shared" si="12"/>
        <v>385.65884540922508</v>
      </c>
      <c r="DL31" s="56">
        <f t="shared" si="13"/>
        <v>2.4038073790701747E-2</v>
      </c>
      <c r="DM31" s="27"/>
      <c r="DN31" s="34"/>
      <c r="DO31" s="34"/>
      <c r="DP31" s="34"/>
      <c r="DQ31" s="34"/>
      <c r="DR31" s="34"/>
      <c r="DS31" s="30">
        <f t="shared" si="14"/>
        <v>0</v>
      </c>
      <c r="DT31" s="34">
        <v>35.987400000000001</v>
      </c>
      <c r="DU31" s="34">
        <v>35.987400000000001</v>
      </c>
      <c r="DV31" s="34">
        <v>35.987400000000001</v>
      </c>
      <c r="DW31" s="34">
        <v>35.987400000000001</v>
      </c>
      <c r="DX31" s="34">
        <v>35.987400000000001</v>
      </c>
      <c r="DY31" s="34"/>
      <c r="DZ31" s="34"/>
      <c r="EA31" s="34"/>
      <c r="EB31" s="34"/>
      <c r="EC31" s="34"/>
      <c r="ED31" s="34"/>
      <c r="EE31" s="34"/>
      <c r="EF31" s="30">
        <f t="shared" si="15"/>
        <v>179.93700000000001</v>
      </c>
      <c r="EG31" s="30">
        <f t="shared" si="53"/>
        <v>179.93700000000001</v>
      </c>
      <c r="EH31" s="56">
        <f t="shared" si="16"/>
        <v>0.11952566271277258</v>
      </c>
      <c r="EI31" s="26"/>
    </row>
    <row r="32" spans="1:139" ht="16.149999999999999" customHeight="1" x14ac:dyDescent="0.25">
      <c r="A32" s="125"/>
      <c r="B32" s="15" t="s">
        <v>25</v>
      </c>
      <c r="C32" s="1"/>
      <c r="D32" s="34"/>
      <c r="E32" s="34"/>
      <c r="F32" s="34"/>
      <c r="G32" s="34"/>
      <c r="H32" s="34"/>
      <c r="I32" s="34"/>
      <c r="J32" s="34"/>
      <c r="K32" s="34"/>
      <c r="L32" s="34"/>
      <c r="M32" s="34"/>
      <c r="N32" s="34"/>
      <c r="O32" s="30">
        <f t="shared" si="54"/>
        <v>0</v>
      </c>
      <c r="P32" s="34"/>
      <c r="Q32" s="34"/>
      <c r="R32" s="34"/>
      <c r="S32" s="30">
        <f t="shared" si="55"/>
        <v>0</v>
      </c>
      <c r="T32" s="34"/>
      <c r="U32" s="34"/>
      <c r="V32" s="34"/>
      <c r="W32" s="34"/>
      <c r="X32" s="34"/>
      <c r="Y32" s="30">
        <f t="shared" si="56"/>
        <v>0</v>
      </c>
      <c r="Z32" s="30">
        <f t="shared" si="0"/>
        <v>0</v>
      </c>
      <c r="AA32" s="56" t="str">
        <f t="shared" si="1"/>
        <v/>
      </c>
      <c r="AB32" s="29"/>
      <c r="AC32" s="34">
        <v>9.3478259999999995</v>
      </c>
      <c r="AD32" s="34">
        <v>9.0673919999999999</v>
      </c>
      <c r="AE32" s="34">
        <v>9.0673919999999999</v>
      </c>
      <c r="AF32" s="34">
        <v>8.6844629999999992</v>
      </c>
      <c r="AG32" s="34">
        <v>17.550746</v>
      </c>
      <c r="AH32" s="30">
        <f t="shared" si="57"/>
        <v>53.717819000000006</v>
      </c>
      <c r="AI32" s="34"/>
      <c r="AJ32" s="34"/>
      <c r="AK32" s="34"/>
      <c r="AL32" s="34"/>
      <c r="AM32" s="34"/>
      <c r="AN32" s="30">
        <f t="shared" si="58"/>
        <v>0</v>
      </c>
      <c r="AO32" s="34"/>
      <c r="AP32" s="34"/>
      <c r="AQ32" s="34"/>
      <c r="AR32" s="34"/>
      <c r="AS32" s="34"/>
      <c r="AT32" s="30">
        <f t="shared" si="59"/>
        <v>0</v>
      </c>
      <c r="AU32" s="34"/>
      <c r="AV32" s="34"/>
      <c r="AW32" s="34"/>
      <c r="AX32" s="34"/>
      <c r="AY32" s="34"/>
      <c r="AZ32" s="30">
        <f t="shared" si="60"/>
        <v>0</v>
      </c>
      <c r="BA32" s="30">
        <f t="shared" si="61"/>
        <v>53.717819000000006</v>
      </c>
      <c r="BB32" s="56">
        <f t="shared" si="2"/>
        <v>7.2630996213205092E-3</v>
      </c>
      <c r="BC32" s="29"/>
      <c r="BD32" s="34">
        <v>18.744266</v>
      </c>
      <c r="BE32" s="34">
        <v>19</v>
      </c>
      <c r="BF32" s="34">
        <v>18.999998999999999</v>
      </c>
      <c r="BG32" s="34">
        <v>19.189285000000002</v>
      </c>
      <c r="BH32" s="34">
        <v>18.810727</v>
      </c>
      <c r="BI32" s="30">
        <f t="shared" si="3"/>
        <v>94.744276999999997</v>
      </c>
      <c r="BJ32" s="34"/>
      <c r="BK32" s="34"/>
      <c r="BL32" s="34"/>
      <c r="BM32" s="34"/>
      <c r="BN32" s="34"/>
      <c r="BO32" s="30">
        <f t="shared" si="4"/>
        <v>0</v>
      </c>
      <c r="BP32" s="34"/>
      <c r="BQ32" s="34"/>
      <c r="BR32" s="34"/>
      <c r="BS32" s="34"/>
      <c r="BT32" s="34"/>
      <c r="BU32" s="30">
        <f t="shared" si="62"/>
        <v>0</v>
      </c>
      <c r="BV32" s="34"/>
      <c r="BW32" s="30">
        <f t="shared" si="63"/>
        <v>0</v>
      </c>
      <c r="BX32" s="34"/>
      <c r="BY32" s="34"/>
      <c r="BZ32" s="34"/>
      <c r="CA32" s="34"/>
      <c r="CB32" s="34"/>
      <c r="CC32" s="30">
        <f t="shared" si="5"/>
        <v>0</v>
      </c>
      <c r="CD32" s="30">
        <f t="shared" si="6"/>
        <v>94.744276999999997</v>
      </c>
      <c r="CE32" s="56">
        <f t="shared" si="7"/>
        <v>1.0243443927173754E-2</v>
      </c>
      <c r="CF32" s="29"/>
      <c r="CG32" s="34">
        <v>40</v>
      </c>
      <c r="CH32" s="34"/>
      <c r="CI32" s="34"/>
      <c r="CJ32" s="34"/>
      <c r="CK32" s="34"/>
      <c r="CL32" s="34">
        <v>60</v>
      </c>
      <c r="CM32" s="30">
        <f t="shared" si="94"/>
        <v>100</v>
      </c>
      <c r="CN32" s="34"/>
      <c r="CO32" s="34"/>
      <c r="CP32" s="34"/>
      <c r="CQ32" s="34"/>
      <c r="CR32" s="34"/>
      <c r="CS32" s="34"/>
      <c r="CT32" s="30">
        <f t="shared" si="95"/>
        <v>0</v>
      </c>
      <c r="CU32" s="34">
        <v>200</v>
      </c>
      <c r="CV32" s="34"/>
      <c r="CW32" s="30">
        <f t="shared" si="10"/>
        <v>200</v>
      </c>
      <c r="CX32" s="34"/>
      <c r="CY32" s="34"/>
      <c r="CZ32" s="34"/>
      <c r="DA32" s="34"/>
      <c r="DB32" s="34"/>
      <c r="DC32" s="34"/>
      <c r="DD32" s="30">
        <f t="shared" si="26"/>
        <v>0</v>
      </c>
      <c r="DE32" s="34"/>
      <c r="DF32" s="34"/>
      <c r="DG32" s="34"/>
      <c r="DH32" s="34"/>
      <c r="DI32" s="34"/>
      <c r="DJ32" s="30">
        <f t="shared" si="11"/>
        <v>0</v>
      </c>
      <c r="DK32" s="30">
        <f t="shared" si="12"/>
        <v>300</v>
      </c>
      <c r="DL32" s="56">
        <f t="shared" si="13"/>
        <v>1.8698967294678379E-2</v>
      </c>
      <c r="DM32" s="29"/>
      <c r="DN32" s="34"/>
      <c r="DO32" s="34"/>
      <c r="DP32" s="34"/>
      <c r="DQ32" s="34"/>
      <c r="DR32" s="34"/>
      <c r="DS32" s="30">
        <f t="shared" si="14"/>
        <v>0</v>
      </c>
      <c r="DT32" s="34"/>
      <c r="DU32" s="34"/>
      <c r="DV32" s="34"/>
      <c r="DW32" s="34"/>
      <c r="DX32" s="34"/>
      <c r="DY32" s="34"/>
      <c r="DZ32" s="34"/>
      <c r="EA32" s="34"/>
      <c r="EB32" s="34"/>
      <c r="EC32" s="34"/>
      <c r="ED32" s="34"/>
      <c r="EE32" s="34"/>
      <c r="EF32" s="30">
        <f t="shared" si="15"/>
        <v>0</v>
      </c>
      <c r="EG32" s="30">
        <f t="shared" si="53"/>
        <v>0</v>
      </c>
      <c r="EH32" s="56" t="str">
        <f t="shared" si="16"/>
        <v/>
      </c>
      <c r="EI32" s="26"/>
    </row>
    <row r="33" spans="1:139" s="26" customFormat="1" ht="15.75" customHeight="1" x14ac:dyDescent="0.25">
      <c r="A33" s="125"/>
      <c r="B33" s="15" t="s">
        <v>26</v>
      </c>
      <c r="C33" s="1"/>
      <c r="D33" s="34"/>
      <c r="E33" s="34"/>
      <c r="F33" s="34"/>
      <c r="G33" s="34"/>
      <c r="H33" s="34"/>
      <c r="I33" s="34"/>
      <c r="J33" s="34"/>
      <c r="K33" s="34"/>
      <c r="L33" s="34"/>
      <c r="M33" s="34"/>
      <c r="N33" s="34"/>
      <c r="O33" s="30">
        <f>SUM(D33:N33)</f>
        <v>0</v>
      </c>
      <c r="P33" s="34"/>
      <c r="Q33" s="34"/>
      <c r="R33" s="34"/>
      <c r="S33" s="30">
        <f>SUM(P33:R33)</f>
        <v>0</v>
      </c>
      <c r="T33" s="34"/>
      <c r="U33" s="34"/>
      <c r="V33" s="34"/>
      <c r="W33" s="34"/>
      <c r="X33" s="34"/>
      <c r="Y33" s="30">
        <f>SUM(T33:X33)</f>
        <v>0</v>
      </c>
      <c r="Z33" s="30">
        <f t="shared" si="0"/>
        <v>0</v>
      </c>
      <c r="AA33" s="56" t="str">
        <f t="shared" si="1"/>
        <v/>
      </c>
      <c r="AB33" s="29"/>
      <c r="AC33" s="34"/>
      <c r="AD33" s="34"/>
      <c r="AE33" s="34"/>
      <c r="AF33" s="34"/>
      <c r="AG33" s="34"/>
      <c r="AH33" s="30">
        <f>SUM(AC33:AG33)</f>
        <v>0</v>
      </c>
      <c r="AI33" s="34"/>
      <c r="AJ33" s="34"/>
      <c r="AK33" s="34"/>
      <c r="AL33" s="34"/>
      <c r="AM33" s="34"/>
      <c r="AN33" s="30">
        <f>SUM(AI33:AM33)</f>
        <v>0</v>
      </c>
      <c r="AO33" s="34"/>
      <c r="AP33" s="34"/>
      <c r="AQ33" s="34"/>
      <c r="AR33" s="34"/>
      <c r="AS33" s="34"/>
      <c r="AT33" s="30">
        <f>SUM(AO33:AS33)</f>
        <v>0</v>
      </c>
      <c r="AU33" s="34"/>
      <c r="AV33" s="34"/>
      <c r="AW33" s="34"/>
      <c r="AX33" s="34"/>
      <c r="AY33" s="34"/>
      <c r="AZ33" s="30">
        <f>SUM(AU33:AY33)</f>
        <v>0</v>
      </c>
      <c r="BA33" s="30">
        <f>SUM(AH33,AN33,AT33,AZ33)</f>
        <v>0</v>
      </c>
      <c r="BB33" s="56" t="str">
        <f t="shared" si="2"/>
        <v/>
      </c>
      <c r="BC33" s="29"/>
      <c r="BD33" s="34">
        <v>2.5</v>
      </c>
      <c r="BE33" s="34">
        <v>5</v>
      </c>
      <c r="BF33" s="34">
        <v>5</v>
      </c>
      <c r="BG33" s="34">
        <v>5</v>
      </c>
      <c r="BH33" s="34">
        <v>5</v>
      </c>
      <c r="BI33" s="30">
        <f t="shared" si="3"/>
        <v>22.5</v>
      </c>
      <c r="BJ33" s="34"/>
      <c r="BK33" s="34"/>
      <c r="BL33" s="34"/>
      <c r="BM33" s="34"/>
      <c r="BN33" s="34"/>
      <c r="BO33" s="30">
        <f t="shared" si="4"/>
        <v>0</v>
      </c>
      <c r="BP33" s="34"/>
      <c r="BQ33" s="34"/>
      <c r="BR33" s="34"/>
      <c r="BS33" s="34"/>
      <c r="BT33" s="34"/>
      <c r="BU33" s="30">
        <f>SUM(BP33:BT33)</f>
        <v>0</v>
      </c>
      <c r="BV33" s="34"/>
      <c r="BW33" s="30">
        <f t="shared" si="63"/>
        <v>0</v>
      </c>
      <c r="BX33" s="34"/>
      <c r="BY33" s="34"/>
      <c r="BZ33" s="34"/>
      <c r="CA33" s="34"/>
      <c r="CB33" s="34"/>
      <c r="CC33" s="30">
        <f t="shared" si="5"/>
        <v>0</v>
      </c>
      <c r="CD33" s="30">
        <f t="shared" si="6"/>
        <v>22.5</v>
      </c>
      <c r="CE33" s="56">
        <f t="shared" si="7"/>
        <v>2.43262702148658E-3</v>
      </c>
      <c r="CF33" s="29"/>
      <c r="CG33" s="34"/>
      <c r="CH33" s="34"/>
      <c r="CI33" s="34"/>
      <c r="CJ33" s="34"/>
      <c r="CK33" s="34"/>
      <c r="CL33" s="34"/>
      <c r="CM33" s="30">
        <f t="shared" si="94"/>
        <v>0</v>
      </c>
      <c r="CN33" s="34"/>
      <c r="CO33" s="34"/>
      <c r="CP33" s="34"/>
      <c r="CQ33" s="34"/>
      <c r="CR33" s="34"/>
      <c r="CS33" s="34"/>
      <c r="CT33" s="30">
        <f t="shared" si="95"/>
        <v>0</v>
      </c>
      <c r="CU33" s="34">
        <v>152.5</v>
      </c>
      <c r="CV33" s="34"/>
      <c r="CW33" s="30">
        <f t="shared" si="10"/>
        <v>152.5</v>
      </c>
      <c r="CX33" s="34"/>
      <c r="CY33" s="34"/>
      <c r="CZ33" s="34"/>
      <c r="DA33" s="34"/>
      <c r="DB33" s="34"/>
      <c r="DC33" s="34"/>
      <c r="DD33" s="30">
        <f t="shared" si="26"/>
        <v>0</v>
      </c>
      <c r="DE33" s="34"/>
      <c r="DF33" s="34"/>
      <c r="DG33" s="34"/>
      <c r="DH33" s="34"/>
      <c r="DI33" s="34"/>
      <c r="DJ33" s="30">
        <f t="shared" si="11"/>
        <v>0</v>
      </c>
      <c r="DK33" s="30">
        <f t="shared" si="12"/>
        <v>152.5</v>
      </c>
      <c r="DL33" s="56">
        <f t="shared" si="13"/>
        <v>9.5053083747948415E-3</v>
      </c>
      <c r="DM33" s="29"/>
      <c r="DN33" s="34"/>
      <c r="DO33" s="34"/>
      <c r="DP33" s="34"/>
      <c r="DQ33" s="34"/>
      <c r="DR33" s="34"/>
      <c r="DS33" s="30">
        <f t="shared" si="14"/>
        <v>0</v>
      </c>
      <c r="DT33" s="34"/>
      <c r="DU33" s="34"/>
      <c r="DV33" s="34"/>
      <c r="DW33" s="34"/>
      <c r="DX33" s="34"/>
      <c r="DY33" s="34"/>
      <c r="DZ33" s="34"/>
      <c r="EA33" s="34"/>
      <c r="EB33" s="34"/>
      <c r="EC33" s="34"/>
      <c r="ED33" s="34"/>
      <c r="EE33" s="34"/>
      <c r="EF33" s="30">
        <f t="shared" si="15"/>
        <v>0</v>
      </c>
      <c r="EG33" s="30">
        <f t="shared" si="53"/>
        <v>0</v>
      </c>
      <c r="EH33" s="56" t="str">
        <f t="shared" si="16"/>
        <v/>
      </c>
    </row>
    <row r="34" spans="1:139" s="26" customFormat="1" x14ac:dyDescent="0.25">
      <c r="A34" s="125"/>
      <c r="B34" s="15" t="s">
        <v>89</v>
      </c>
      <c r="C34" s="1"/>
      <c r="D34" s="34"/>
      <c r="E34" s="34"/>
      <c r="F34" s="34"/>
      <c r="G34" s="34"/>
      <c r="H34" s="34"/>
      <c r="I34" s="34"/>
      <c r="J34" s="34"/>
      <c r="K34" s="34"/>
      <c r="L34" s="34"/>
      <c r="M34" s="34"/>
      <c r="N34" s="34"/>
      <c r="O34" s="30">
        <f>SUM(D34:N34)</f>
        <v>0</v>
      </c>
      <c r="P34" s="34"/>
      <c r="Q34" s="34"/>
      <c r="R34" s="34"/>
      <c r="S34" s="30">
        <f>SUM(P34:R34)</f>
        <v>0</v>
      </c>
      <c r="T34" s="34"/>
      <c r="U34" s="34"/>
      <c r="V34" s="34"/>
      <c r="W34" s="34"/>
      <c r="X34" s="34"/>
      <c r="Y34" s="30">
        <f>SUM(T34:X34)</f>
        <v>0</v>
      </c>
      <c r="Z34" s="30">
        <f t="shared" si="0"/>
        <v>0</v>
      </c>
      <c r="AA34" s="56" t="str">
        <f t="shared" si="1"/>
        <v/>
      </c>
      <c r="AB34" s="29"/>
      <c r="AC34" s="34"/>
      <c r="AD34" s="34"/>
      <c r="AE34" s="34"/>
      <c r="AF34" s="34"/>
      <c r="AG34" s="34"/>
      <c r="AH34" s="30">
        <f>SUM(AC34:AG34)</f>
        <v>0</v>
      </c>
      <c r="AI34" s="34"/>
      <c r="AJ34" s="34"/>
      <c r="AK34" s="34"/>
      <c r="AL34" s="34"/>
      <c r="AM34" s="34"/>
      <c r="AN34" s="30">
        <f>SUM(AI34:AM34)</f>
        <v>0</v>
      </c>
      <c r="AO34" s="34"/>
      <c r="AP34" s="34"/>
      <c r="AQ34" s="34"/>
      <c r="AR34" s="34"/>
      <c r="AS34" s="34"/>
      <c r="AT34" s="30">
        <f>SUM(AO34:AS34)</f>
        <v>0</v>
      </c>
      <c r="AU34" s="34"/>
      <c r="AV34" s="34"/>
      <c r="AW34" s="34"/>
      <c r="AX34" s="34"/>
      <c r="AY34" s="34"/>
      <c r="AZ34" s="30">
        <f>SUM(AU34:AY34)</f>
        <v>0</v>
      </c>
      <c r="BA34" s="30">
        <f>SUM(AH34,AN34,AT34,AZ34)</f>
        <v>0</v>
      </c>
      <c r="BB34" s="56" t="str">
        <f t="shared" si="2"/>
        <v/>
      </c>
      <c r="BC34" s="29"/>
      <c r="BD34" s="34"/>
      <c r="BE34" s="34"/>
      <c r="BF34" s="34"/>
      <c r="BG34" s="34">
        <v>0.5</v>
      </c>
      <c r="BH34" s="34">
        <v>0.5</v>
      </c>
      <c r="BI34" s="30">
        <f t="shared" si="3"/>
        <v>1</v>
      </c>
      <c r="BJ34" s="34"/>
      <c r="BK34" s="34"/>
      <c r="BL34" s="34"/>
      <c r="BM34" s="34"/>
      <c r="BN34" s="34"/>
      <c r="BO34" s="30">
        <f t="shared" si="4"/>
        <v>0</v>
      </c>
      <c r="BP34" s="34"/>
      <c r="BQ34" s="34"/>
      <c r="BR34" s="34"/>
      <c r="BS34" s="34"/>
      <c r="BT34" s="34"/>
      <c r="BU34" s="30">
        <f>SUM(BP34:BT34)</f>
        <v>0</v>
      </c>
      <c r="BV34" s="34"/>
      <c r="BW34" s="30">
        <f t="shared" si="63"/>
        <v>0</v>
      </c>
      <c r="BX34" s="34"/>
      <c r="BY34" s="34"/>
      <c r="BZ34" s="34"/>
      <c r="CA34" s="34"/>
      <c r="CB34" s="34"/>
      <c r="CC34" s="30">
        <f t="shared" si="5"/>
        <v>0</v>
      </c>
      <c r="CD34" s="30">
        <f t="shared" si="6"/>
        <v>1</v>
      </c>
      <c r="CE34" s="56">
        <f t="shared" si="7"/>
        <v>1.0811675651051467E-4</v>
      </c>
      <c r="CF34" s="29"/>
      <c r="CG34" s="34"/>
      <c r="CH34" s="34"/>
      <c r="CI34" s="34"/>
      <c r="CJ34" s="34"/>
      <c r="CK34" s="34"/>
      <c r="CL34" s="34"/>
      <c r="CM34" s="30">
        <f t="shared" si="94"/>
        <v>0</v>
      </c>
      <c r="CN34" s="34"/>
      <c r="CO34" s="34"/>
      <c r="CP34" s="34"/>
      <c r="CQ34" s="34"/>
      <c r="CR34" s="34"/>
      <c r="CS34" s="34"/>
      <c r="CT34" s="30">
        <f t="shared" si="95"/>
        <v>0</v>
      </c>
      <c r="CU34" s="34">
        <v>10</v>
      </c>
      <c r="CV34" s="34"/>
      <c r="CW34" s="30">
        <f t="shared" si="10"/>
        <v>10</v>
      </c>
      <c r="CX34" s="34"/>
      <c r="CY34" s="34"/>
      <c r="CZ34" s="34"/>
      <c r="DA34" s="34"/>
      <c r="DB34" s="34"/>
      <c r="DC34" s="34"/>
      <c r="DD34" s="30">
        <f t="shared" si="26"/>
        <v>0</v>
      </c>
      <c r="DE34" s="34"/>
      <c r="DF34" s="34"/>
      <c r="DG34" s="34"/>
      <c r="DH34" s="34"/>
      <c r="DI34" s="34"/>
      <c r="DJ34" s="30">
        <f t="shared" si="11"/>
        <v>0</v>
      </c>
      <c r="DK34" s="30">
        <f t="shared" si="12"/>
        <v>10</v>
      </c>
      <c r="DL34" s="56">
        <f t="shared" si="13"/>
        <v>6.2329890982261264E-4</v>
      </c>
      <c r="DM34" s="29"/>
      <c r="DN34" s="34"/>
      <c r="DO34" s="34"/>
      <c r="DP34" s="34"/>
      <c r="DQ34" s="34"/>
      <c r="DR34" s="34"/>
      <c r="DS34" s="30">
        <f t="shared" si="14"/>
        <v>0</v>
      </c>
      <c r="DT34" s="34"/>
      <c r="DU34" s="34"/>
      <c r="DV34" s="34"/>
      <c r="DW34" s="34"/>
      <c r="DX34" s="34"/>
      <c r="DY34" s="34"/>
      <c r="DZ34" s="34"/>
      <c r="EA34" s="34"/>
      <c r="EB34" s="34"/>
      <c r="EC34" s="34"/>
      <c r="ED34" s="34"/>
      <c r="EE34" s="34"/>
      <c r="EF34" s="30">
        <f t="shared" si="15"/>
        <v>0</v>
      </c>
      <c r="EG34" s="30">
        <f t="shared" si="53"/>
        <v>0</v>
      </c>
      <c r="EH34" s="56" t="str">
        <f t="shared" si="16"/>
        <v/>
      </c>
    </row>
    <row r="35" spans="1:139" s="26" customFormat="1" x14ac:dyDescent="0.25">
      <c r="A35" s="125"/>
      <c r="B35" s="15" t="s">
        <v>137</v>
      </c>
      <c r="C35" s="1"/>
      <c r="D35" s="34"/>
      <c r="E35" s="34"/>
      <c r="F35" s="34"/>
      <c r="G35" s="34"/>
      <c r="H35" s="34"/>
      <c r="I35" s="34"/>
      <c r="J35" s="34"/>
      <c r="K35" s="34"/>
      <c r="L35" s="34"/>
      <c r="M35" s="34"/>
      <c r="N35" s="34"/>
      <c r="O35" s="30">
        <f t="shared" ref="O35" si="96">SUM(D35:N35)</f>
        <v>0</v>
      </c>
      <c r="P35" s="34"/>
      <c r="Q35" s="34"/>
      <c r="R35" s="34"/>
      <c r="S35" s="30">
        <f t="shared" ref="S35" si="97">SUM(P35:R35)</f>
        <v>0</v>
      </c>
      <c r="T35" s="34"/>
      <c r="U35" s="34"/>
      <c r="V35" s="34"/>
      <c r="W35" s="34"/>
      <c r="X35" s="34"/>
      <c r="Y35" s="30">
        <f>SUM(T35:X35)</f>
        <v>0</v>
      </c>
      <c r="Z35" s="30">
        <f t="shared" ref="Z35" si="98">SUM(O35,S35,Y35)</f>
        <v>0</v>
      </c>
      <c r="AA35" s="56" t="str">
        <f t="shared" si="1"/>
        <v/>
      </c>
      <c r="AB35" s="29"/>
      <c r="AC35" s="34"/>
      <c r="AD35" s="34"/>
      <c r="AE35" s="34"/>
      <c r="AF35" s="34"/>
      <c r="AG35" s="34"/>
      <c r="AH35" s="30">
        <f t="shared" ref="AH35" si="99">SUM(AC35:AG35)</f>
        <v>0</v>
      </c>
      <c r="AI35" s="34"/>
      <c r="AJ35" s="34"/>
      <c r="AK35" s="34"/>
      <c r="AL35" s="34"/>
      <c r="AM35" s="34"/>
      <c r="AN35" s="30">
        <f t="shared" ref="AN35" si="100">SUM(AI35:AM35)</f>
        <v>0</v>
      </c>
      <c r="AO35" s="34"/>
      <c r="AP35" s="34"/>
      <c r="AQ35" s="34"/>
      <c r="AR35" s="34"/>
      <c r="AS35" s="34"/>
      <c r="AT35" s="30">
        <f t="shared" ref="AT35" si="101">SUM(AO35:AS35)</f>
        <v>0</v>
      </c>
      <c r="AU35" s="34"/>
      <c r="AV35" s="34"/>
      <c r="AW35" s="34"/>
      <c r="AX35" s="34"/>
      <c r="AY35" s="34"/>
      <c r="AZ35" s="30">
        <f>SUM(AU35:AY35)</f>
        <v>0</v>
      </c>
      <c r="BA35" s="30">
        <f>SUM(AH35,AN35,AT35,AZ35)</f>
        <v>0</v>
      </c>
      <c r="BB35" s="56" t="str">
        <f t="shared" si="2"/>
        <v/>
      </c>
      <c r="BC35" s="29"/>
      <c r="BD35" s="34"/>
      <c r="BE35" s="34"/>
      <c r="BF35" s="34"/>
      <c r="BG35" s="34"/>
      <c r="BH35" s="34"/>
      <c r="BI35" s="30">
        <f t="shared" si="3"/>
        <v>0</v>
      </c>
      <c r="BJ35" s="34"/>
      <c r="BK35" s="34"/>
      <c r="BL35" s="34"/>
      <c r="BM35" s="34"/>
      <c r="BN35" s="34"/>
      <c r="BO35" s="30">
        <f t="shared" si="4"/>
        <v>0</v>
      </c>
      <c r="BP35" s="34"/>
      <c r="BQ35" s="34"/>
      <c r="BR35" s="34"/>
      <c r="BS35" s="34"/>
      <c r="BT35" s="34"/>
      <c r="BU35" s="30">
        <f t="shared" ref="BU35" si="102">SUM(BP35:BT35)</f>
        <v>0</v>
      </c>
      <c r="BV35" s="34"/>
      <c r="BW35" s="30">
        <f t="shared" ref="BW35" si="103">SUM(BV35)</f>
        <v>0</v>
      </c>
      <c r="BX35" s="34"/>
      <c r="BY35" s="34"/>
      <c r="BZ35" s="34"/>
      <c r="CA35" s="34"/>
      <c r="CB35" s="34"/>
      <c r="CC35" s="30">
        <f t="shared" si="5"/>
        <v>0</v>
      </c>
      <c r="CD35" s="30">
        <f t="shared" ref="CD35" si="104">SUM(BI35,BO35,BU35,CC35,BW35)</f>
        <v>0</v>
      </c>
      <c r="CE35" s="56" t="str">
        <f t="shared" si="7"/>
        <v/>
      </c>
      <c r="CF35" s="29"/>
      <c r="CG35" s="34"/>
      <c r="CH35" s="34"/>
      <c r="CI35" s="34"/>
      <c r="CJ35" s="34"/>
      <c r="CK35" s="34"/>
      <c r="CL35" s="34"/>
      <c r="CM35" s="30">
        <f t="shared" si="94"/>
        <v>0</v>
      </c>
      <c r="CN35" s="34"/>
      <c r="CO35" s="34"/>
      <c r="CP35" s="34"/>
      <c r="CQ35" s="34"/>
      <c r="CR35" s="34"/>
      <c r="CS35" s="34"/>
      <c r="CT35" s="30">
        <f t="shared" si="95"/>
        <v>0</v>
      </c>
      <c r="CU35" s="34">
        <v>0.106</v>
      </c>
      <c r="CV35" s="34"/>
      <c r="CW35" s="30">
        <f t="shared" ref="CW35" si="105">SUM(CU35:CV35)</f>
        <v>0.106</v>
      </c>
      <c r="CX35" s="34"/>
      <c r="CY35" s="34"/>
      <c r="CZ35" s="34"/>
      <c r="DA35" s="34"/>
      <c r="DB35" s="34"/>
      <c r="DC35" s="34"/>
      <c r="DD35" s="30">
        <f t="shared" si="26"/>
        <v>0</v>
      </c>
      <c r="DE35" s="34"/>
      <c r="DF35" s="34"/>
      <c r="DG35" s="34"/>
      <c r="DH35" s="34"/>
      <c r="DI35" s="34"/>
      <c r="DJ35" s="30">
        <f t="shared" si="11"/>
        <v>0</v>
      </c>
      <c r="DK35" s="30">
        <f t="shared" ref="DK35" si="106">SUM(CM35,CT35,CW35,DJ35,DD35)</f>
        <v>0.106</v>
      </c>
      <c r="DL35" s="56">
        <f t="shared" si="13"/>
        <v>6.6069684441196933E-6</v>
      </c>
      <c r="DM35" s="29"/>
      <c r="DN35" s="34"/>
      <c r="DO35" s="34"/>
      <c r="DP35" s="34"/>
      <c r="DQ35" s="34"/>
      <c r="DR35" s="34"/>
      <c r="DS35" s="30">
        <f t="shared" ref="DS35" si="107">SUM(DN35:DR35)</f>
        <v>0</v>
      </c>
      <c r="DT35" s="34"/>
      <c r="DU35" s="34"/>
      <c r="DV35" s="34"/>
      <c r="DW35" s="34"/>
      <c r="DX35" s="34"/>
      <c r="DY35" s="34"/>
      <c r="DZ35" s="34"/>
      <c r="EA35" s="34"/>
      <c r="EB35" s="34"/>
      <c r="EC35" s="34"/>
      <c r="ED35" s="34"/>
      <c r="EE35" s="34"/>
      <c r="EF35" s="30">
        <f t="shared" si="15"/>
        <v>0</v>
      </c>
      <c r="EG35" s="30">
        <f t="shared" ref="EG35" si="108">SUM(EF35,DS35)</f>
        <v>0</v>
      </c>
      <c r="EH35" s="56" t="str">
        <f t="shared" si="16"/>
        <v/>
      </c>
    </row>
    <row r="36" spans="1:139" x14ac:dyDescent="0.25">
      <c r="A36" s="125"/>
      <c r="B36" s="15" t="s">
        <v>27</v>
      </c>
      <c r="C36" s="1"/>
      <c r="D36" s="34"/>
      <c r="E36" s="34"/>
      <c r="F36" s="34"/>
      <c r="G36" s="34"/>
      <c r="H36" s="34"/>
      <c r="I36" s="34">
        <v>0.64515</v>
      </c>
      <c r="J36" s="34">
        <v>1.318775</v>
      </c>
      <c r="K36" s="34">
        <v>0.81184000000000001</v>
      </c>
      <c r="L36" s="34">
        <v>1.4229000000000001</v>
      </c>
      <c r="M36" s="34">
        <v>1.1912400000000001</v>
      </c>
      <c r="N36" s="34">
        <v>1.1004400000000001</v>
      </c>
      <c r="O36" s="30">
        <f t="shared" si="54"/>
        <v>6.4903450000000005</v>
      </c>
      <c r="P36" s="34"/>
      <c r="Q36" s="34"/>
      <c r="R36" s="34"/>
      <c r="S36" s="30">
        <f t="shared" si="55"/>
        <v>0</v>
      </c>
      <c r="T36" s="34"/>
      <c r="U36" s="34"/>
      <c r="V36" s="34"/>
      <c r="W36" s="34"/>
      <c r="X36" s="34"/>
      <c r="Y36" s="30">
        <f t="shared" si="56"/>
        <v>0</v>
      </c>
      <c r="Z36" s="30">
        <f t="shared" si="0"/>
        <v>6.4903450000000005</v>
      </c>
      <c r="AA36" s="56">
        <f t="shared" si="1"/>
        <v>1.5475208228244823E-3</v>
      </c>
      <c r="AB36" s="29"/>
      <c r="AC36" s="34">
        <v>1.18612754</v>
      </c>
      <c r="AD36" s="34">
        <v>1.0752701</v>
      </c>
      <c r="AE36" s="34">
        <v>1.0590259</v>
      </c>
      <c r="AF36" s="34">
        <v>1.1205939599999999</v>
      </c>
      <c r="AG36" s="34">
        <v>0.92074766000000008</v>
      </c>
      <c r="AH36" s="30">
        <f t="shared" si="57"/>
        <v>5.36176516</v>
      </c>
      <c r="AI36" s="34"/>
      <c r="AJ36" s="34"/>
      <c r="AK36" s="34"/>
      <c r="AL36" s="34"/>
      <c r="AM36" s="34"/>
      <c r="AN36" s="30">
        <f t="shared" si="58"/>
        <v>0</v>
      </c>
      <c r="AO36" s="34"/>
      <c r="AP36" s="34"/>
      <c r="AQ36" s="34"/>
      <c r="AR36" s="34"/>
      <c r="AS36" s="34"/>
      <c r="AT36" s="30">
        <f t="shared" si="59"/>
        <v>0</v>
      </c>
      <c r="AU36" s="34"/>
      <c r="AV36" s="34"/>
      <c r="AW36" s="34"/>
      <c r="AX36" s="34"/>
      <c r="AY36" s="34"/>
      <c r="AZ36" s="30">
        <f t="shared" si="60"/>
        <v>0</v>
      </c>
      <c r="BA36" s="30">
        <f t="shared" si="61"/>
        <v>5.36176516</v>
      </c>
      <c r="BB36" s="56">
        <f t="shared" si="2"/>
        <v>7.2495561488089251E-4</v>
      </c>
      <c r="BC36" s="29"/>
      <c r="BD36" s="34">
        <v>0.89615856999999999</v>
      </c>
      <c r="BE36" s="34">
        <v>0.863788</v>
      </c>
      <c r="BF36" s="34">
        <v>0.91593999999999998</v>
      </c>
      <c r="BG36" s="34">
        <v>0.88240200000000002</v>
      </c>
      <c r="BH36" s="34">
        <v>0.94431200000000004</v>
      </c>
      <c r="BI36" s="30">
        <f t="shared" si="3"/>
        <v>4.5026005700000002</v>
      </c>
      <c r="BJ36" s="34"/>
      <c r="BK36" s="34"/>
      <c r="BL36" s="34"/>
      <c r="BM36" s="34"/>
      <c r="BN36" s="34"/>
      <c r="BO36" s="30">
        <f t="shared" si="4"/>
        <v>0</v>
      </c>
      <c r="BP36" s="34"/>
      <c r="BQ36" s="34"/>
      <c r="BR36" s="34"/>
      <c r="BS36" s="34"/>
      <c r="BT36" s="34"/>
      <c r="BU36" s="30">
        <f t="shared" si="62"/>
        <v>0</v>
      </c>
      <c r="BV36" s="34"/>
      <c r="BW36" s="30">
        <f t="shared" si="63"/>
        <v>0</v>
      </c>
      <c r="BX36" s="34"/>
      <c r="BY36" s="34"/>
      <c r="BZ36" s="34"/>
      <c r="CA36" s="34"/>
      <c r="CB36" s="34"/>
      <c r="CC36" s="30">
        <f t="shared" si="5"/>
        <v>0</v>
      </c>
      <c r="CD36" s="30">
        <f t="shared" si="6"/>
        <v>4.5026005700000002</v>
      </c>
      <c r="CE36" s="56">
        <f t="shared" si="7"/>
        <v>4.8680656949079453E-4</v>
      </c>
      <c r="CF36" s="29"/>
      <c r="CG36" s="34">
        <v>1.1918</v>
      </c>
      <c r="CH36" s="34">
        <v>1.18</v>
      </c>
      <c r="CI36" s="34">
        <v>1.18</v>
      </c>
      <c r="CJ36" s="34">
        <v>1.18</v>
      </c>
      <c r="CK36" s="34">
        <v>1.18</v>
      </c>
      <c r="CL36" s="34"/>
      <c r="CM36" s="30">
        <f t="shared" si="94"/>
        <v>5.9117999999999995</v>
      </c>
      <c r="CN36" s="34"/>
      <c r="CO36" s="34"/>
      <c r="CP36" s="34"/>
      <c r="CQ36" s="34"/>
      <c r="CR36" s="34"/>
      <c r="CS36" s="34"/>
      <c r="CT36" s="30">
        <f t="shared" si="95"/>
        <v>0</v>
      </c>
      <c r="CU36" s="34">
        <v>1.1971499999999999</v>
      </c>
      <c r="CV36" s="34"/>
      <c r="CW36" s="30">
        <f t="shared" si="10"/>
        <v>1.1971499999999999</v>
      </c>
      <c r="CX36" s="34"/>
      <c r="CY36" s="34"/>
      <c r="CZ36" s="34"/>
      <c r="DA36" s="34"/>
      <c r="DB36" s="34"/>
      <c r="DC36" s="34"/>
      <c r="DD36" s="30">
        <f t="shared" si="26"/>
        <v>0</v>
      </c>
      <c r="DE36" s="34"/>
      <c r="DF36" s="34"/>
      <c r="DG36" s="34"/>
      <c r="DH36" s="34"/>
      <c r="DI36" s="34"/>
      <c r="DJ36" s="30">
        <f t="shared" si="11"/>
        <v>0</v>
      </c>
      <c r="DK36" s="30">
        <f t="shared" si="12"/>
        <v>7.1089499999999992</v>
      </c>
      <c r="DL36" s="56">
        <f t="shared" si="13"/>
        <v>4.4310007849834615E-4</v>
      </c>
      <c r="DM36" s="29"/>
      <c r="DN36" s="34"/>
      <c r="DO36" s="34"/>
      <c r="DP36" s="34"/>
      <c r="DQ36" s="34"/>
      <c r="DR36" s="34"/>
      <c r="DS36" s="30">
        <f t="shared" si="14"/>
        <v>0</v>
      </c>
      <c r="DT36" s="34"/>
      <c r="DU36" s="34"/>
      <c r="DV36" s="34"/>
      <c r="DW36" s="34"/>
      <c r="DX36" s="34"/>
      <c r="DY36" s="34"/>
      <c r="DZ36" s="34"/>
      <c r="EA36" s="34"/>
      <c r="EB36" s="34"/>
      <c r="EC36" s="34"/>
      <c r="ED36" s="34"/>
      <c r="EE36" s="34"/>
      <c r="EF36" s="30">
        <f t="shared" si="15"/>
        <v>0</v>
      </c>
      <c r="EG36" s="30">
        <f t="shared" si="53"/>
        <v>0</v>
      </c>
      <c r="EH36" s="56" t="str">
        <f t="shared" si="16"/>
        <v/>
      </c>
      <c r="EI36" s="26"/>
    </row>
    <row r="37" spans="1:139" s="26" customFormat="1" x14ac:dyDescent="0.25">
      <c r="A37" s="125"/>
      <c r="B37" s="15" t="s">
        <v>104</v>
      </c>
      <c r="C37" s="1"/>
      <c r="D37" s="34"/>
      <c r="E37" s="34"/>
      <c r="F37" s="34"/>
      <c r="G37" s="34"/>
      <c r="H37" s="34"/>
      <c r="I37" s="34"/>
      <c r="J37" s="34"/>
      <c r="K37" s="34"/>
      <c r="L37" s="34"/>
      <c r="M37" s="34"/>
      <c r="N37" s="34"/>
      <c r="O37" s="30">
        <f t="shared" ref="O37" si="109">SUM(D37:N37)</f>
        <v>0</v>
      </c>
      <c r="P37" s="34"/>
      <c r="Q37" s="34"/>
      <c r="R37" s="34"/>
      <c r="S37" s="30">
        <f t="shared" ref="S37" si="110">SUM(P37:R37)</f>
        <v>0</v>
      </c>
      <c r="T37" s="34"/>
      <c r="U37" s="34"/>
      <c r="V37" s="34"/>
      <c r="W37" s="34"/>
      <c r="X37" s="34"/>
      <c r="Y37" s="30">
        <f>SUM(T37:X37)</f>
        <v>0</v>
      </c>
      <c r="Z37" s="30">
        <f t="shared" si="0"/>
        <v>0</v>
      </c>
      <c r="AA37" s="56" t="str">
        <f t="shared" si="1"/>
        <v/>
      </c>
      <c r="AB37" s="29"/>
      <c r="AC37" s="34"/>
      <c r="AD37" s="34"/>
      <c r="AE37" s="34"/>
      <c r="AF37" s="34"/>
      <c r="AG37" s="34"/>
      <c r="AH37" s="30">
        <f t="shared" ref="AH37" si="111">SUM(AC37:AG37)</f>
        <v>0</v>
      </c>
      <c r="AI37" s="34"/>
      <c r="AJ37" s="34"/>
      <c r="AK37" s="34"/>
      <c r="AL37" s="34"/>
      <c r="AM37" s="34"/>
      <c r="AN37" s="30">
        <f t="shared" ref="AN37" si="112">SUM(AI37:AM37)</f>
        <v>0</v>
      </c>
      <c r="AO37" s="34"/>
      <c r="AP37" s="34"/>
      <c r="AQ37" s="34"/>
      <c r="AR37" s="34"/>
      <c r="AS37" s="34"/>
      <c r="AT37" s="30">
        <f t="shared" ref="AT37" si="113">SUM(AO37:AS37)</f>
        <v>0</v>
      </c>
      <c r="AU37" s="34"/>
      <c r="AV37" s="34"/>
      <c r="AW37" s="34"/>
      <c r="AX37" s="34"/>
      <c r="AY37" s="34"/>
      <c r="AZ37" s="30">
        <f>SUM(AU37:AY37)</f>
        <v>0</v>
      </c>
      <c r="BA37" s="30">
        <f>SUM(AH37,AN37,AT37,AZ37)</f>
        <v>0</v>
      </c>
      <c r="BB37" s="56" t="str">
        <f t="shared" si="2"/>
        <v/>
      </c>
      <c r="BC37" s="29"/>
      <c r="BD37" s="34"/>
      <c r="BE37" s="34"/>
      <c r="BF37" s="34"/>
      <c r="BG37" s="34"/>
      <c r="BH37" s="34">
        <v>2.5000000000000001E-3</v>
      </c>
      <c r="BI37" s="30">
        <f t="shared" si="3"/>
        <v>2.5000000000000001E-3</v>
      </c>
      <c r="BJ37" s="34"/>
      <c r="BK37" s="34"/>
      <c r="BL37" s="34"/>
      <c r="BM37" s="34"/>
      <c r="BN37" s="34"/>
      <c r="BO37" s="30">
        <f t="shared" ref="BO37" si="114">SUM(BJ37:BN37)</f>
        <v>0</v>
      </c>
      <c r="BP37" s="34"/>
      <c r="BQ37" s="34"/>
      <c r="BR37" s="34"/>
      <c r="BS37" s="34"/>
      <c r="BT37" s="34"/>
      <c r="BU37" s="30">
        <f t="shared" ref="BU37" si="115">SUM(BP37:BT37)</f>
        <v>0</v>
      </c>
      <c r="BV37" s="34"/>
      <c r="BW37" s="30">
        <f t="shared" si="63"/>
        <v>0</v>
      </c>
      <c r="BX37" s="34"/>
      <c r="BY37" s="34"/>
      <c r="BZ37" s="34"/>
      <c r="CA37" s="34"/>
      <c r="CB37" s="34"/>
      <c r="CC37" s="30">
        <f t="shared" ref="CC37" si="116">SUM(BX37:CB37)</f>
        <v>0</v>
      </c>
      <c r="CD37" s="30">
        <f t="shared" si="6"/>
        <v>2.5000000000000001E-3</v>
      </c>
      <c r="CE37" s="56">
        <f t="shared" si="7"/>
        <v>2.7029189127628663E-7</v>
      </c>
      <c r="CF37" s="29"/>
      <c r="CG37" s="34"/>
      <c r="CH37" s="34"/>
      <c r="CI37" s="34"/>
      <c r="CJ37" s="34"/>
      <c r="CK37" s="34"/>
      <c r="CL37" s="34"/>
      <c r="CM37" s="30">
        <f t="shared" ref="CM37" si="117">SUM(CG37:CL37)</f>
        <v>0</v>
      </c>
      <c r="CN37" s="34"/>
      <c r="CO37" s="34"/>
      <c r="CP37" s="34"/>
      <c r="CQ37" s="34"/>
      <c r="CR37" s="34"/>
      <c r="CS37" s="34"/>
      <c r="CT37" s="30">
        <f t="shared" ref="CT37" si="118">SUM(CN37:CS37)</f>
        <v>0</v>
      </c>
      <c r="CU37" s="34"/>
      <c r="CV37" s="34"/>
      <c r="CW37" s="30">
        <f t="shared" si="10"/>
        <v>0</v>
      </c>
      <c r="CX37" s="34"/>
      <c r="CY37" s="34"/>
      <c r="CZ37" s="34"/>
      <c r="DA37" s="34"/>
      <c r="DB37" s="34"/>
      <c r="DC37" s="34"/>
      <c r="DD37" s="30">
        <f t="shared" si="26"/>
        <v>0</v>
      </c>
      <c r="DE37" s="34"/>
      <c r="DF37" s="34"/>
      <c r="DG37" s="34"/>
      <c r="DH37" s="34"/>
      <c r="DI37" s="34"/>
      <c r="DJ37" s="30">
        <f t="shared" ref="DJ37" si="119">SUM(DE37:DI37)</f>
        <v>0</v>
      </c>
      <c r="DK37" s="30">
        <f t="shared" si="12"/>
        <v>0</v>
      </c>
      <c r="DL37" s="56" t="str">
        <f t="shared" si="13"/>
        <v/>
      </c>
      <c r="DM37" s="29"/>
      <c r="DN37" s="34"/>
      <c r="DO37" s="34"/>
      <c r="DP37" s="34"/>
      <c r="DQ37" s="34"/>
      <c r="DR37" s="34"/>
      <c r="DS37" s="30">
        <f t="shared" si="14"/>
        <v>0</v>
      </c>
      <c r="DT37" s="34"/>
      <c r="DU37" s="34"/>
      <c r="DV37" s="34"/>
      <c r="DW37" s="34"/>
      <c r="DX37" s="34"/>
      <c r="DY37" s="34"/>
      <c r="DZ37" s="34"/>
      <c r="EA37" s="34"/>
      <c r="EB37" s="34"/>
      <c r="EC37" s="34"/>
      <c r="ED37" s="34"/>
      <c r="EE37" s="34"/>
      <c r="EF37" s="30">
        <f t="shared" ref="EF37" si="120">SUM(DT37:EE37)</f>
        <v>0</v>
      </c>
      <c r="EG37" s="30">
        <f t="shared" si="53"/>
        <v>0</v>
      </c>
      <c r="EH37" s="56" t="str">
        <f t="shared" si="16"/>
        <v/>
      </c>
    </row>
    <row r="38" spans="1:139" s="26" customFormat="1" x14ac:dyDescent="0.25">
      <c r="A38" s="125"/>
      <c r="B38" s="15" t="s">
        <v>28</v>
      </c>
      <c r="C38" s="1"/>
      <c r="D38" s="34"/>
      <c r="E38" s="34"/>
      <c r="F38" s="34"/>
      <c r="G38" s="34"/>
      <c r="H38" s="34"/>
      <c r="I38" s="34"/>
      <c r="J38" s="34"/>
      <c r="K38" s="34"/>
      <c r="L38" s="34"/>
      <c r="M38" s="34"/>
      <c r="N38" s="34"/>
      <c r="O38" s="30">
        <f t="shared" si="54"/>
        <v>0</v>
      </c>
      <c r="P38" s="34"/>
      <c r="Q38" s="34"/>
      <c r="R38" s="34"/>
      <c r="S38" s="30">
        <f t="shared" si="55"/>
        <v>0</v>
      </c>
      <c r="T38" s="34"/>
      <c r="U38" s="34"/>
      <c r="V38" s="34"/>
      <c r="W38" s="34"/>
      <c r="X38" s="34"/>
      <c r="Y38" s="30">
        <f>SUM(T38:X38)</f>
        <v>0</v>
      </c>
      <c r="Z38" s="30">
        <f t="shared" si="0"/>
        <v>0</v>
      </c>
      <c r="AA38" s="56" t="str">
        <f t="shared" si="1"/>
        <v/>
      </c>
      <c r="AB38" s="29"/>
      <c r="AC38" s="34"/>
      <c r="AD38" s="34"/>
      <c r="AE38" s="34"/>
      <c r="AF38" s="34"/>
      <c r="AG38" s="34"/>
      <c r="AH38" s="30">
        <f t="shared" si="57"/>
        <v>0</v>
      </c>
      <c r="AI38" s="34"/>
      <c r="AJ38" s="34"/>
      <c r="AK38" s="34"/>
      <c r="AL38" s="34"/>
      <c r="AM38" s="34"/>
      <c r="AN38" s="30">
        <f t="shared" si="58"/>
        <v>0</v>
      </c>
      <c r="AO38" s="34"/>
      <c r="AP38" s="34"/>
      <c r="AQ38" s="34"/>
      <c r="AR38" s="34"/>
      <c r="AS38" s="34"/>
      <c r="AT38" s="30">
        <f t="shared" si="59"/>
        <v>0</v>
      </c>
      <c r="AU38" s="34"/>
      <c r="AV38" s="34"/>
      <c r="AW38" s="34"/>
      <c r="AX38" s="34"/>
      <c r="AY38" s="34"/>
      <c r="AZ38" s="30">
        <f>SUM(AU38:AY38)</f>
        <v>0</v>
      </c>
      <c r="BA38" s="30">
        <f>SUM(AH38,AN38,AT38,AZ38)</f>
        <v>0</v>
      </c>
      <c r="BB38" s="56" t="str">
        <f t="shared" si="2"/>
        <v/>
      </c>
      <c r="BC38" s="29"/>
      <c r="BD38" s="34"/>
      <c r="BE38" s="34">
        <v>0.107821</v>
      </c>
      <c r="BF38" s="34">
        <v>0.18451200000000001</v>
      </c>
      <c r="BG38" s="34">
        <v>0.16945199999999999</v>
      </c>
      <c r="BH38" s="34">
        <v>0.81949499999999997</v>
      </c>
      <c r="BI38" s="30">
        <f t="shared" si="3"/>
        <v>1.28128</v>
      </c>
      <c r="BJ38" s="34"/>
      <c r="BK38" s="34"/>
      <c r="BL38" s="34"/>
      <c r="BM38" s="34"/>
      <c r="BN38" s="34"/>
      <c r="BO38" s="30">
        <f t="shared" si="4"/>
        <v>0</v>
      </c>
      <c r="BP38" s="34"/>
      <c r="BQ38" s="34"/>
      <c r="BR38" s="34"/>
      <c r="BS38" s="34"/>
      <c r="BT38" s="34"/>
      <c r="BU38" s="30">
        <f t="shared" si="62"/>
        <v>0</v>
      </c>
      <c r="BV38" s="34"/>
      <c r="BW38" s="30">
        <f t="shared" si="63"/>
        <v>0</v>
      </c>
      <c r="BX38" s="34"/>
      <c r="BY38" s="34"/>
      <c r="BZ38" s="34"/>
      <c r="CA38" s="34"/>
      <c r="CB38" s="34"/>
      <c r="CC38" s="30">
        <f t="shared" si="5"/>
        <v>0</v>
      </c>
      <c r="CD38" s="30">
        <f t="shared" si="6"/>
        <v>1.28128</v>
      </c>
      <c r="CE38" s="56">
        <f t="shared" si="7"/>
        <v>1.3852783778179223E-4</v>
      </c>
      <c r="CF38" s="29"/>
      <c r="CG38" s="34"/>
      <c r="CH38" s="34"/>
      <c r="CI38" s="34"/>
      <c r="CJ38" s="34"/>
      <c r="CK38" s="34"/>
      <c r="CL38" s="34">
        <v>0.70918000000000003</v>
      </c>
      <c r="CM38" s="30">
        <f t="shared" si="94"/>
        <v>0.70918000000000003</v>
      </c>
      <c r="CN38" s="34"/>
      <c r="CO38" s="34"/>
      <c r="CP38" s="34"/>
      <c r="CQ38" s="34"/>
      <c r="CR38" s="34"/>
      <c r="CS38" s="34"/>
      <c r="CT38" s="30">
        <f t="shared" si="95"/>
        <v>0</v>
      </c>
      <c r="CU38" s="34">
        <v>6.0364609999999999E-2</v>
      </c>
      <c r="CV38" s="34"/>
      <c r="CW38" s="30">
        <f t="shared" si="10"/>
        <v>6.0364609999999999E-2</v>
      </c>
      <c r="CX38" s="34"/>
      <c r="CY38" s="34"/>
      <c r="CZ38" s="34"/>
      <c r="DA38" s="34"/>
      <c r="DB38" s="34"/>
      <c r="DC38" s="34"/>
      <c r="DD38" s="30">
        <f t="shared" si="26"/>
        <v>0</v>
      </c>
      <c r="DE38" s="34"/>
      <c r="DF38" s="34"/>
      <c r="DG38" s="34"/>
      <c r="DH38" s="34"/>
      <c r="DI38" s="34"/>
      <c r="DJ38" s="30">
        <f t="shared" si="11"/>
        <v>0</v>
      </c>
      <c r="DK38" s="30">
        <f t="shared" si="12"/>
        <v>0.76954461000000007</v>
      </c>
      <c r="DL38" s="56">
        <f t="shared" si="13"/>
        <v>4.7965631647286761E-5</v>
      </c>
      <c r="DM38" s="29"/>
      <c r="DN38" s="34"/>
      <c r="DO38" s="34"/>
      <c r="DP38" s="34"/>
      <c r="DQ38" s="34"/>
      <c r="DR38" s="34"/>
      <c r="DS38" s="30">
        <f t="shared" si="14"/>
        <v>0</v>
      </c>
      <c r="DT38" s="34"/>
      <c r="DU38" s="34"/>
      <c r="DV38" s="34"/>
      <c r="DW38" s="34"/>
      <c r="DX38" s="34"/>
      <c r="DY38" s="34"/>
      <c r="DZ38" s="34"/>
      <c r="EA38" s="34"/>
      <c r="EB38" s="34"/>
      <c r="EC38" s="34"/>
      <c r="ED38" s="34"/>
      <c r="EE38" s="34"/>
      <c r="EF38" s="30">
        <f t="shared" si="15"/>
        <v>0</v>
      </c>
      <c r="EG38" s="30">
        <f t="shared" si="53"/>
        <v>0</v>
      </c>
      <c r="EH38" s="56" t="str">
        <f t="shared" si="16"/>
        <v/>
      </c>
    </row>
    <row r="39" spans="1:139" x14ac:dyDescent="0.25">
      <c r="A39" s="125"/>
      <c r="B39" s="15" t="s">
        <v>29</v>
      </c>
      <c r="C39" s="1"/>
      <c r="D39" s="34"/>
      <c r="E39" s="34">
        <v>24.060334999999998</v>
      </c>
      <c r="F39" s="34">
        <v>13.375171999999999</v>
      </c>
      <c r="G39" s="34">
        <v>16.492642</v>
      </c>
      <c r="H39" s="34">
        <v>17.329865999999999</v>
      </c>
      <c r="I39" s="34">
        <v>15.859413999999999</v>
      </c>
      <c r="J39" s="34"/>
      <c r="K39" s="34">
        <v>33.547469</v>
      </c>
      <c r="L39" s="34">
        <v>38.884999999999998</v>
      </c>
      <c r="M39" s="34">
        <v>31.20579</v>
      </c>
      <c r="N39" s="34">
        <v>25.111384999999999</v>
      </c>
      <c r="O39" s="30">
        <f t="shared" si="54"/>
        <v>215.867073</v>
      </c>
      <c r="P39" s="34"/>
      <c r="Q39" s="34"/>
      <c r="R39" s="34"/>
      <c r="S39" s="30">
        <f t="shared" si="55"/>
        <v>0</v>
      </c>
      <c r="T39" s="34">
        <v>0</v>
      </c>
      <c r="U39" s="34">
        <v>0</v>
      </c>
      <c r="V39" s="34">
        <v>0</v>
      </c>
      <c r="W39" s="34">
        <v>13.901458</v>
      </c>
      <c r="X39" s="34">
        <v>0</v>
      </c>
      <c r="Y39" s="30">
        <f t="shared" si="56"/>
        <v>13.901458</v>
      </c>
      <c r="Z39" s="30">
        <f t="shared" si="0"/>
        <v>229.768531</v>
      </c>
      <c r="AA39" s="56">
        <f t="shared" si="1"/>
        <v>5.4784697293024112E-2</v>
      </c>
      <c r="AB39" s="27"/>
      <c r="AC39" s="34">
        <v>26.326000000000001</v>
      </c>
      <c r="AD39" s="34">
        <v>14.2065</v>
      </c>
      <c r="AE39" s="34">
        <v>34.427500000000002</v>
      </c>
      <c r="AF39" s="34">
        <v>39.8048</v>
      </c>
      <c r="AG39" s="34">
        <v>33.945599999999999</v>
      </c>
      <c r="AH39" s="30">
        <f t="shared" si="57"/>
        <v>148.71039999999999</v>
      </c>
      <c r="AI39" s="34"/>
      <c r="AJ39" s="34"/>
      <c r="AK39" s="34"/>
      <c r="AL39" s="34"/>
      <c r="AM39" s="34"/>
      <c r="AN39" s="30">
        <f t="shared" si="58"/>
        <v>0</v>
      </c>
      <c r="AO39" s="34"/>
      <c r="AP39" s="34"/>
      <c r="AQ39" s="34"/>
      <c r="AR39" s="34"/>
      <c r="AS39" s="34"/>
      <c r="AT39" s="30">
        <f t="shared" si="59"/>
        <v>0</v>
      </c>
      <c r="AU39" s="34">
        <v>0</v>
      </c>
      <c r="AV39" s="34">
        <v>18.749499100000001</v>
      </c>
      <c r="AW39" s="34">
        <v>18.245283100000002</v>
      </c>
      <c r="AX39" s="34">
        <v>17.6592299</v>
      </c>
      <c r="AY39" s="34">
        <v>17.0317516</v>
      </c>
      <c r="AZ39" s="30">
        <f t="shared" si="60"/>
        <v>71.685763699999995</v>
      </c>
      <c r="BA39" s="30">
        <f t="shared" si="61"/>
        <v>220.39616369999999</v>
      </c>
      <c r="BB39" s="56">
        <f t="shared" si="2"/>
        <v>2.9799409635561762E-2</v>
      </c>
      <c r="BC39" s="27"/>
      <c r="BD39" s="34">
        <v>38.309967</v>
      </c>
      <c r="BE39" s="34">
        <v>39.687885206048698</v>
      </c>
      <c r="BF39" s="34">
        <v>43.211356807244997</v>
      </c>
      <c r="BG39" s="34">
        <v>44.270948750000002</v>
      </c>
      <c r="BH39" s="34">
        <v>45.126247499999998</v>
      </c>
      <c r="BI39" s="30">
        <f t="shared" si="3"/>
        <v>210.60640526329368</v>
      </c>
      <c r="BJ39" s="34">
        <v>1.1754248600000001</v>
      </c>
      <c r="BK39" s="34">
        <v>1.7841312499999999</v>
      </c>
      <c r="BL39" s="34">
        <v>2.6510681799999998</v>
      </c>
      <c r="BM39" s="34">
        <v>3.0045091200000007</v>
      </c>
      <c r="BN39" s="34">
        <v>2.8549210999999994</v>
      </c>
      <c r="BO39" s="30">
        <f t="shared" si="4"/>
        <v>11.470054510000001</v>
      </c>
      <c r="BP39" s="34"/>
      <c r="BQ39" s="34"/>
      <c r="BR39" s="34"/>
      <c r="BS39" s="34"/>
      <c r="BT39" s="34"/>
      <c r="BU39" s="30">
        <f t="shared" si="62"/>
        <v>0</v>
      </c>
      <c r="BV39" s="34"/>
      <c r="BW39" s="30">
        <f t="shared" si="63"/>
        <v>0</v>
      </c>
      <c r="BX39" s="34">
        <v>16.4596321</v>
      </c>
      <c r="BY39" s="34">
        <v>16.416646010000001</v>
      </c>
      <c r="BZ39" s="34">
        <v>16.416646010000001</v>
      </c>
      <c r="CA39" s="34">
        <v>16.416646</v>
      </c>
      <c r="CB39" s="34">
        <v>16.583335000000002</v>
      </c>
      <c r="CC39" s="30">
        <f t="shared" si="5"/>
        <v>82.29290512</v>
      </c>
      <c r="CD39" s="30">
        <f t="shared" si="6"/>
        <v>304.36936489329366</v>
      </c>
      <c r="CE39" s="56">
        <f t="shared" si="7"/>
        <v>3.2907428513428219E-2</v>
      </c>
      <c r="CF39" s="27"/>
      <c r="CG39" s="34">
        <v>11.8</v>
      </c>
      <c r="CH39" s="34">
        <v>11.8</v>
      </c>
      <c r="CI39" s="34">
        <v>11.8</v>
      </c>
      <c r="CJ39" s="34">
        <v>11.8</v>
      </c>
      <c r="CK39" s="34">
        <v>11.8</v>
      </c>
      <c r="CL39" s="34"/>
      <c r="CM39" s="30">
        <f t="shared" si="94"/>
        <v>59</v>
      </c>
      <c r="CN39" s="34">
        <v>5.9</v>
      </c>
      <c r="CO39" s="34">
        <v>5.9</v>
      </c>
      <c r="CP39" s="34">
        <v>5.8999999999999995</v>
      </c>
      <c r="CQ39" s="34">
        <v>5.9</v>
      </c>
      <c r="CR39" s="34">
        <v>5.9</v>
      </c>
      <c r="CS39" s="34"/>
      <c r="CT39" s="30">
        <f t="shared" si="95"/>
        <v>29.5</v>
      </c>
      <c r="CU39" s="34">
        <v>82.923500000000004</v>
      </c>
      <c r="CV39" s="34"/>
      <c r="CW39" s="30">
        <f t="shared" si="10"/>
        <v>82.923500000000004</v>
      </c>
      <c r="CX39" s="34"/>
      <c r="CY39" s="34"/>
      <c r="CZ39" s="34"/>
      <c r="DA39" s="34"/>
      <c r="DB39" s="34"/>
      <c r="DC39" s="34"/>
      <c r="DD39" s="30">
        <f t="shared" si="26"/>
        <v>0</v>
      </c>
      <c r="DE39" s="34">
        <v>30.597249999999995</v>
      </c>
      <c r="DF39" s="34">
        <v>30.597249999999995</v>
      </c>
      <c r="DG39" s="34">
        <v>30.597249999999995</v>
      </c>
      <c r="DH39" s="34">
        <v>30.597249999999995</v>
      </c>
      <c r="DI39" s="34">
        <v>30.597249999999995</v>
      </c>
      <c r="DJ39" s="30">
        <f t="shared" si="11"/>
        <v>152.98624999999998</v>
      </c>
      <c r="DK39" s="30">
        <f t="shared" si="12"/>
        <v>324.40974999999997</v>
      </c>
      <c r="DL39" s="56">
        <f t="shared" si="13"/>
        <v>2.0220424351082629E-2</v>
      </c>
      <c r="DM39" s="27"/>
      <c r="DN39" s="34"/>
      <c r="DO39" s="34"/>
      <c r="DP39" s="34"/>
      <c r="DQ39" s="34"/>
      <c r="DR39" s="34"/>
      <c r="DS39" s="30">
        <f t="shared" si="14"/>
        <v>0</v>
      </c>
      <c r="DT39" s="34">
        <v>30.597249999999995</v>
      </c>
      <c r="DU39" s="34">
        <v>30.597249999999995</v>
      </c>
      <c r="DV39" s="34">
        <v>30.597249999999995</v>
      </c>
      <c r="DW39" s="34">
        <v>30.597249999999995</v>
      </c>
      <c r="DX39" s="34">
        <v>30.597249999999995</v>
      </c>
      <c r="DY39" s="34"/>
      <c r="DZ39" s="34"/>
      <c r="EA39" s="34"/>
      <c r="EB39" s="34"/>
      <c r="EC39" s="34"/>
      <c r="ED39" s="34"/>
      <c r="EE39" s="34"/>
      <c r="EF39" s="30">
        <f t="shared" si="15"/>
        <v>152.98624999999998</v>
      </c>
      <c r="EG39" s="30">
        <f t="shared" si="53"/>
        <v>152.98624999999998</v>
      </c>
      <c r="EH39" s="56">
        <f t="shared" si="16"/>
        <v>0.10162325101114224</v>
      </c>
      <c r="EI39" s="26"/>
    </row>
    <row r="40" spans="1:139" s="26" customFormat="1" x14ac:dyDescent="0.25">
      <c r="A40" s="125"/>
      <c r="B40" s="15" t="s">
        <v>109</v>
      </c>
      <c r="C40" s="1"/>
      <c r="D40" s="34"/>
      <c r="E40" s="34"/>
      <c r="F40" s="34"/>
      <c r="G40" s="34"/>
      <c r="H40" s="34"/>
      <c r="I40" s="34"/>
      <c r="J40" s="34"/>
      <c r="K40" s="34"/>
      <c r="L40" s="34"/>
      <c r="M40" s="34"/>
      <c r="N40" s="34"/>
      <c r="O40" s="30">
        <f t="shared" si="54"/>
        <v>0</v>
      </c>
      <c r="P40" s="34"/>
      <c r="Q40" s="34"/>
      <c r="R40" s="34"/>
      <c r="S40" s="30">
        <f t="shared" si="55"/>
        <v>0</v>
      </c>
      <c r="T40" s="34"/>
      <c r="U40" s="34"/>
      <c r="V40" s="34"/>
      <c r="W40" s="34"/>
      <c r="X40" s="34"/>
      <c r="Y40" s="30">
        <f>SUM(T40:X40)</f>
        <v>0</v>
      </c>
      <c r="Z40" s="30">
        <f t="shared" si="0"/>
        <v>0</v>
      </c>
      <c r="AA40" s="56" t="str">
        <f t="shared" si="1"/>
        <v/>
      </c>
      <c r="AB40" s="29"/>
      <c r="AC40" s="34"/>
      <c r="AD40" s="34"/>
      <c r="AE40" s="34"/>
      <c r="AF40" s="34"/>
      <c r="AG40" s="34"/>
      <c r="AH40" s="30">
        <f t="shared" si="57"/>
        <v>0</v>
      </c>
      <c r="AI40" s="34"/>
      <c r="AJ40" s="34"/>
      <c r="AK40" s="34"/>
      <c r="AL40" s="34"/>
      <c r="AM40" s="34"/>
      <c r="AN40" s="30">
        <f t="shared" si="58"/>
        <v>0</v>
      </c>
      <c r="AO40" s="34"/>
      <c r="AP40" s="34"/>
      <c r="AQ40" s="34"/>
      <c r="AR40" s="34"/>
      <c r="AS40" s="34"/>
      <c r="AT40" s="30">
        <f t="shared" si="59"/>
        <v>0</v>
      </c>
      <c r="AU40" s="34"/>
      <c r="AV40" s="34"/>
      <c r="AW40" s="34"/>
      <c r="AX40" s="34"/>
      <c r="AY40" s="34"/>
      <c r="AZ40" s="30">
        <f>SUM(AU40:AY40)</f>
        <v>0</v>
      </c>
      <c r="BA40" s="30">
        <f>SUM(AH40,AN40,AT40,AZ40)</f>
        <v>0</v>
      </c>
      <c r="BB40" s="56" t="str">
        <f t="shared" si="2"/>
        <v/>
      </c>
      <c r="BC40" s="29"/>
      <c r="BD40" s="34"/>
      <c r="BE40" s="34"/>
      <c r="BF40" s="34"/>
      <c r="BG40" s="34"/>
      <c r="BH40" s="34"/>
      <c r="BI40" s="30">
        <f t="shared" si="3"/>
        <v>0</v>
      </c>
      <c r="BJ40" s="34"/>
      <c r="BK40" s="34"/>
      <c r="BL40" s="34"/>
      <c r="BM40" s="34"/>
      <c r="BN40" s="34"/>
      <c r="BO40" s="30">
        <f t="shared" si="4"/>
        <v>0</v>
      </c>
      <c r="BP40" s="34"/>
      <c r="BQ40" s="34"/>
      <c r="BR40" s="34"/>
      <c r="BS40" s="34"/>
      <c r="BT40" s="34"/>
      <c r="BU40" s="30">
        <f t="shared" si="62"/>
        <v>0</v>
      </c>
      <c r="BV40" s="34"/>
      <c r="BW40" s="30">
        <f t="shared" ref="BW40" si="121">SUM(BV40)</f>
        <v>0</v>
      </c>
      <c r="BX40" s="34"/>
      <c r="BY40" s="34"/>
      <c r="BZ40" s="34"/>
      <c r="CA40" s="34"/>
      <c r="CB40" s="34"/>
      <c r="CC40" s="30">
        <f t="shared" si="5"/>
        <v>0</v>
      </c>
      <c r="CD40" s="30">
        <f t="shared" si="6"/>
        <v>0</v>
      </c>
      <c r="CE40" s="56" t="str">
        <f t="shared" si="7"/>
        <v/>
      </c>
      <c r="CF40" s="29"/>
      <c r="CG40" s="34"/>
      <c r="CH40" s="34"/>
      <c r="CI40" s="34"/>
      <c r="CJ40" s="34"/>
      <c r="CK40" s="34"/>
      <c r="CL40" s="34"/>
      <c r="CM40" s="30">
        <f t="shared" si="94"/>
        <v>0</v>
      </c>
      <c r="CN40" s="34"/>
      <c r="CO40" s="34"/>
      <c r="CP40" s="34"/>
      <c r="CQ40" s="34"/>
      <c r="CR40" s="34"/>
      <c r="CS40" s="34"/>
      <c r="CT40" s="30">
        <f t="shared" si="95"/>
        <v>0</v>
      </c>
      <c r="CU40" s="34">
        <v>12.235199999999999</v>
      </c>
      <c r="CV40" s="34"/>
      <c r="CW40" s="30">
        <f t="shared" si="10"/>
        <v>12.235199999999999</v>
      </c>
      <c r="CX40" s="34"/>
      <c r="CY40" s="34"/>
      <c r="CZ40" s="34"/>
      <c r="DA40" s="34"/>
      <c r="DB40" s="34"/>
      <c r="DC40" s="34"/>
      <c r="DD40" s="30">
        <f t="shared" si="26"/>
        <v>0</v>
      </c>
      <c r="DE40" s="34"/>
      <c r="DF40" s="34"/>
      <c r="DG40" s="34"/>
      <c r="DH40" s="34"/>
      <c r="DI40" s="34"/>
      <c r="DJ40" s="30">
        <f t="shared" si="11"/>
        <v>0</v>
      </c>
      <c r="DK40" s="30">
        <f t="shared" si="12"/>
        <v>12.235199999999999</v>
      </c>
      <c r="DL40" s="56">
        <f t="shared" si="13"/>
        <v>7.6261868214616286E-4</v>
      </c>
      <c r="DM40" s="29"/>
      <c r="DN40" s="34"/>
      <c r="DO40" s="34"/>
      <c r="DP40" s="34"/>
      <c r="DQ40" s="34"/>
      <c r="DR40" s="34"/>
      <c r="DS40" s="30">
        <f t="shared" si="14"/>
        <v>0</v>
      </c>
      <c r="DT40" s="34"/>
      <c r="DU40" s="34"/>
      <c r="DV40" s="34"/>
      <c r="DW40" s="34"/>
      <c r="DX40" s="34"/>
      <c r="DY40" s="34"/>
      <c r="DZ40" s="34"/>
      <c r="EA40" s="34"/>
      <c r="EB40" s="34"/>
      <c r="EC40" s="34"/>
      <c r="ED40" s="34"/>
      <c r="EE40" s="34"/>
      <c r="EF40" s="30">
        <f t="shared" si="15"/>
        <v>0</v>
      </c>
      <c r="EG40" s="30">
        <f t="shared" si="53"/>
        <v>0</v>
      </c>
      <c r="EH40" s="56" t="str">
        <f t="shared" si="16"/>
        <v/>
      </c>
    </row>
    <row r="41" spans="1:139" s="26" customFormat="1" x14ac:dyDescent="0.25">
      <c r="A41" s="125"/>
      <c r="B41" s="15" t="s">
        <v>122</v>
      </c>
      <c r="C41" s="1"/>
      <c r="D41" s="34"/>
      <c r="E41" s="34"/>
      <c r="F41" s="34"/>
      <c r="G41" s="34"/>
      <c r="H41" s="34"/>
      <c r="I41" s="34"/>
      <c r="J41" s="34"/>
      <c r="K41" s="34"/>
      <c r="L41" s="34"/>
      <c r="M41" s="34"/>
      <c r="N41" s="34"/>
      <c r="O41" s="30">
        <f t="shared" ref="O41" si="122">SUM(D41:N41)</f>
        <v>0</v>
      </c>
      <c r="P41" s="34"/>
      <c r="Q41" s="34"/>
      <c r="R41" s="34"/>
      <c r="S41" s="30">
        <f t="shared" ref="S41" si="123">SUM(P41:R41)</f>
        <v>0</v>
      </c>
      <c r="T41" s="34"/>
      <c r="U41" s="34"/>
      <c r="V41" s="34"/>
      <c r="W41" s="34"/>
      <c r="X41" s="34"/>
      <c r="Y41" s="30">
        <f>SUM(T41:X41)</f>
        <v>0</v>
      </c>
      <c r="Z41" s="30">
        <f t="shared" ref="Z41" si="124">SUM(O41,S41,Y41)</f>
        <v>0</v>
      </c>
      <c r="AA41" s="56" t="str">
        <f t="shared" si="1"/>
        <v/>
      </c>
      <c r="AB41" s="29"/>
      <c r="AC41" s="34"/>
      <c r="AD41" s="34"/>
      <c r="AE41" s="34"/>
      <c r="AF41" s="34"/>
      <c r="AG41" s="34"/>
      <c r="AH41" s="30">
        <f t="shared" ref="AH41" si="125">SUM(AC41:AG41)</f>
        <v>0</v>
      </c>
      <c r="AI41" s="34"/>
      <c r="AJ41" s="34"/>
      <c r="AK41" s="34"/>
      <c r="AL41" s="34"/>
      <c r="AM41" s="34"/>
      <c r="AN41" s="30">
        <f t="shared" ref="AN41" si="126">SUM(AI41:AM41)</f>
        <v>0</v>
      </c>
      <c r="AO41" s="34"/>
      <c r="AP41" s="34"/>
      <c r="AQ41" s="34"/>
      <c r="AR41" s="34"/>
      <c r="AS41" s="34"/>
      <c r="AT41" s="30">
        <f t="shared" ref="AT41" si="127">SUM(AO41:AS41)</f>
        <v>0</v>
      </c>
      <c r="AU41" s="34"/>
      <c r="AV41" s="34"/>
      <c r="AW41" s="34"/>
      <c r="AX41" s="34"/>
      <c r="AY41" s="34"/>
      <c r="AZ41" s="30">
        <f>SUM(AU41:AY41)</f>
        <v>0</v>
      </c>
      <c r="BA41" s="30">
        <f>SUM(AH41,AN41,AT41,AZ41)</f>
        <v>0</v>
      </c>
      <c r="BB41" s="56" t="str">
        <f t="shared" si="2"/>
        <v/>
      </c>
      <c r="BC41" s="29"/>
      <c r="BD41" s="34"/>
      <c r="BE41" s="34"/>
      <c r="BF41" s="34"/>
      <c r="BG41" s="34"/>
      <c r="BH41" s="34"/>
      <c r="BI41" s="30">
        <f t="shared" si="3"/>
        <v>0</v>
      </c>
      <c r="BJ41" s="34"/>
      <c r="BK41" s="34"/>
      <c r="BL41" s="34"/>
      <c r="BM41" s="34"/>
      <c r="BN41" s="34"/>
      <c r="BO41" s="30">
        <f t="shared" ref="BO41" si="128">SUM(BJ41:BN41)</f>
        <v>0</v>
      </c>
      <c r="BP41" s="34"/>
      <c r="BQ41" s="34"/>
      <c r="BR41" s="34"/>
      <c r="BS41" s="34"/>
      <c r="BT41" s="34"/>
      <c r="BU41" s="30">
        <f t="shared" ref="BU41" si="129">SUM(BP41:BT41)</f>
        <v>0</v>
      </c>
      <c r="BV41" s="34"/>
      <c r="BW41" s="30">
        <f t="shared" ref="BW41" si="130">SUM(BV41)</f>
        <v>0</v>
      </c>
      <c r="BX41" s="34"/>
      <c r="BY41" s="34"/>
      <c r="BZ41" s="34"/>
      <c r="CA41" s="34"/>
      <c r="CB41" s="34"/>
      <c r="CC41" s="30">
        <f t="shared" ref="CC41" si="131">SUM(BX41:CB41)</f>
        <v>0</v>
      </c>
      <c r="CD41" s="30">
        <f t="shared" ref="CD41" si="132">SUM(BI41,BO41,BU41,CC41,BW41)</f>
        <v>0</v>
      </c>
      <c r="CE41" s="56" t="str">
        <f t="shared" si="7"/>
        <v/>
      </c>
      <c r="CF41" s="29"/>
      <c r="CG41" s="34">
        <v>0.92887122999999994</v>
      </c>
      <c r="CH41" s="34"/>
      <c r="CI41" s="34"/>
      <c r="CJ41" s="34"/>
      <c r="CK41" s="34"/>
      <c r="CL41" s="34"/>
      <c r="CM41" s="30">
        <f t="shared" ref="CM41" si="133">SUM(CG41:CL41)</f>
        <v>0.92887122999999994</v>
      </c>
      <c r="CN41" s="34"/>
      <c r="CO41" s="34"/>
      <c r="CP41" s="34"/>
      <c r="CQ41" s="34"/>
      <c r="CR41" s="34"/>
      <c r="CS41" s="34"/>
      <c r="CT41" s="30">
        <f t="shared" ref="CT41" si="134">SUM(CN41:CS41)</f>
        <v>0</v>
      </c>
      <c r="CU41" s="34"/>
      <c r="CV41" s="34"/>
      <c r="CW41" s="30">
        <f t="shared" ref="CW41" si="135">SUM(CU41:CV41)</f>
        <v>0</v>
      </c>
      <c r="CX41" s="34"/>
      <c r="CY41" s="34"/>
      <c r="CZ41" s="34"/>
      <c r="DA41" s="34"/>
      <c r="DB41" s="34"/>
      <c r="DC41" s="34"/>
      <c r="DD41" s="30">
        <f t="shared" si="26"/>
        <v>0</v>
      </c>
      <c r="DE41" s="34"/>
      <c r="DF41" s="34"/>
      <c r="DG41" s="34"/>
      <c r="DH41" s="34"/>
      <c r="DI41" s="34"/>
      <c r="DJ41" s="30">
        <f t="shared" ref="DJ41" si="136">SUM(DE41:DI41)</f>
        <v>0</v>
      </c>
      <c r="DK41" s="30">
        <f t="shared" ref="DK41" si="137">SUM(CM41,CT41,CW41,DJ41,DD41)</f>
        <v>0.92887122999999994</v>
      </c>
      <c r="DL41" s="56">
        <f t="shared" si="13"/>
        <v>5.7896442502458919E-5</v>
      </c>
      <c r="DM41" s="29"/>
      <c r="DN41" s="34"/>
      <c r="DO41" s="34"/>
      <c r="DP41" s="34"/>
      <c r="DQ41" s="34"/>
      <c r="DR41" s="34"/>
      <c r="DS41" s="30">
        <f t="shared" si="14"/>
        <v>0</v>
      </c>
      <c r="DT41" s="34"/>
      <c r="DU41" s="34"/>
      <c r="DV41" s="34"/>
      <c r="DW41" s="34"/>
      <c r="DX41" s="34"/>
      <c r="DY41" s="34"/>
      <c r="DZ41" s="34"/>
      <c r="EA41" s="34"/>
      <c r="EB41" s="34"/>
      <c r="EC41" s="34"/>
      <c r="ED41" s="34"/>
      <c r="EE41" s="34"/>
      <c r="EF41" s="30">
        <f t="shared" ref="EF41" si="138">SUM(DT41:EE41)</f>
        <v>0</v>
      </c>
      <c r="EG41" s="30">
        <f t="shared" ref="EG41" si="139">SUM(EF41,DS41)</f>
        <v>0</v>
      </c>
      <c r="EH41" s="56" t="str">
        <f t="shared" si="16"/>
        <v/>
      </c>
    </row>
    <row r="42" spans="1:139" ht="17.25" customHeight="1" x14ac:dyDescent="0.25">
      <c r="A42" s="125"/>
      <c r="B42" s="15" t="s">
        <v>30</v>
      </c>
      <c r="C42" s="1"/>
      <c r="D42" s="34"/>
      <c r="E42" s="34">
        <v>17.894690000000001</v>
      </c>
      <c r="F42" s="34">
        <v>21.325655999999999</v>
      </c>
      <c r="G42" s="34">
        <v>21.791087000000001</v>
      </c>
      <c r="H42" s="34">
        <v>40.924593000000002</v>
      </c>
      <c r="I42" s="34">
        <v>39.534593999999998</v>
      </c>
      <c r="J42" s="34">
        <v>67.379313999999994</v>
      </c>
      <c r="K42" s="34">
        <v>86.156761000000003</v>
      </c>
      <c r="L42" s="34">
        <v>65.449479999999994</v>
      </c>
      <c r="M42" s="34">
        <v>82.800325000000001</v>
      </c>
      <c r="N42" s="34">
        <v>82.257132270000014</v>
      </c>
      <c r="O42" s="30">
        <f t="shared" si="54"/>
        <v>525.51363227000002</v>
      </c>
      <c r="P42" s="34"/>
      <c r="Q42" s="34"/>
      <c r="R42" s="34">
        <v>2.0816750000000002</v>
      </c>
      <c r="S42" s="30">
        <f t="shared" si="55"/>
        <v>2.0816750000000002</v>
      </c>
      <c r="T42" s="34">
        <v>5.1840000000000002</v>
      </c>
      <c r="U42" s="34">
        <v>5.1840000000000002</v>
      </c>
      <c r="V42" s="34">
        <v>5.2055309999999997</v>
      </c>
      <c r="W42" s="34">
        <v>5.1542490000000001</v>
      </c>
      <c r="X42" s="34">
        <v>20.221109999999996</v>
      </c>
      <c r="Y42" s="30">
        <f t="shared" si="56"/>
        <v>40.948889999999992</v>
      </c>
      <c r="Z42" s="30">
        <f t="shared" si="0"/>
        <v>568.54419727000004</v>
      </c>
      <c r="AA42" s="56">
        <f t="shared" si="1"/>
        <v>0.1355604338400124</v>
      </c>
      <c r="AB42" s="27"/>
      <c r="AC42" s="34">
        <v>73.381615209999993</v>
      </c>
      <c r="AD42" s="34">
        <v>106.8762334</v>
      </c>
      <c r="AE42" s="34">
        <v>126.86237634</v>
      </c>
      <c r="AF42" s="34">
        <v>147.60507283053536</v>
      </c>
      <c r="AG42" s="34">
        <v>157.46568499999998</v>
      </c>
      <c r="AH42" s="30">
        <f t="shared" si="57"/>
        <v>612.19098278053536</v>
      </c>
      <c r="AI42" s="34"/>
      <c r="AJ42" s="34"/>
      <c r="AK42" s="34"/>
      <c r="AL42" s="34"/>
      <c r="AM42" s="34"/>
      <c r="AN42" s="30">
        <f t="shared" si="58"/>
        <v>0</v>
      </c>
      <c r="AO42" s="34">
        <v>25</v>
      </c>
      <c r="AP42" s="34">
        <v>15</v>
      </c>
      <c r="AQ42" s="34">
        <v>1.6683250000000003</v>
      </c>
      <c r="AR42" s="34">
        <v>0</v>
      </c>
      <c r="AS42" s="34">
        <v>0</v>
      </c>
      <c r="AT42" s="30">
        <f t="shared" si="59"/>
        <v>41.668325000000003</v>
      </c>
      <c r="AU42" s="34">
        <v>7.587764</v>
      </c>
      <c r="AV42" s="34">
        <v>22.290019000000001</v>
      </c>
      <c r="AW42" s="34">
        <v>21.901595499999999</v>
      </c>
      <c r="AX42" s="34">
        <v>21.301718999999999</v>
      </c>
      <c r="AY42" s="34">
        <v>20.662393999999999</v>
      </c>
      <c r="AZ42" s="30">
        <f t="shared" si="60"/>
        <v>93.743491500000005</v>
      </c>
      <c r="BA42" s="30">
        <f t="shared" si="61"/>
        <v>747.60279928053535</v>
      </c>
      <c r="BB42" s="56">
        <f t="shared" si="2"/>
        <v>0.10108216806703578</v>
      </c>
      <c r="BC42" s="27"/>
      <c r="BD42" s="34">
        <v>139.66753800000001</v>
      </c>
      <c r="BE42" s="34">
        <v>159.4341574210714</v>
      </c>
      <c r="BF42" s="34">
        <v>137.30391501892859</v>
      </c>
      <c r="BG42" s="34">
        <v>141.9148166761436</v>
      </c>
      <c r="BH42" s="34">
        <v>191.71355470740451</v>
      </c>
      <c r="BI42" s="30">
        <f t="shared" si="3"/>
        <v>770.03398182354817</v>
      </c>
      <c r="BJ42" s="34"/>
      <c r="BK42" s="34"/>
      <c r="BL42" s="34"/>
      <c r="BM42" s="34"/>
      <c r="BN42" s="34"/>
      <c r="BO42" s="30">
        <f t="shared" si="4"/>
        <v>0</v>
      </c>
      <c r="BP42" s="34">
        <v>0</v>
      </c>
      <c r="BQ42" s="34">
        <v>0</v>
      </c>
      <c r="BR42" s="34">
        <v>0</v>
      </c>
      <c r="BS42" s="34">
        <v>0</v>
      </c>
      <c r="BT42" s="34">
        <v>0</v>
      </c>
      <c r="BU42" s="30">
        <f t="shared" si="62"/>
        <v>0</v>
      </c>
      <c r="BV42" s="34">
        <v>0</v>
      </c>
      <c r="BW42" s="30">
        <f t="shared" si="63"/>
        <v>0</v>
      </c>
      <c r="BX42" s="34">
        <v>20.039071</v>
      </c>
      <c r="BY42" s="34">
        <v>19.675442</v>
      </c>
      <c r="BZ42" s="34">
        <v>19.213834550000001</v>
      </c>
      <c r="CA42" s="34">
        <v>18.8834175</v>
      </c>
      <c r="CB42" s="34">
        <v>18.518881499999999</v>
      </c>
      <c r="CC42" s="30">
        <f t="shared" si="5"/>
        <v>96.330646549999983</v>
      </c>
      <c r="CD42" s="30">
        <f t="shared" si="6"/>
        <v>866.36462837354816</v>
      </c>
      <c r="CE42" s="56">
        <f t="shared" si="7"/>
        <v>9.3668533575185425E-2</v>
      </c>
      <c r="CF42" s="27"/>
      <c r="CG42" s="34">
        <v>128.36645028624594</v>
      </c>
      <c r="CH42" s="34">
        <v>127.58381256970333</v>
      </c>
      <c r="CI42" s="34">
        <v>142.81629911821867</v>
      </c>
      <c r="CJ42" s="34">
        <v>142.41415567943542</v>
      </c>
      <c r="CK42" s="34">
        <v>142.08091310620566</v>
      </c>
      <c r="CL42" s="34"/>
      <c r="CM42" s="30">
        <f t="shared" si="94"/>
        <v>683.26163075980901</v>
      </c>
      <c r="CN42" s="34">
        <v>4.8</v>
      </c>
      <c r="CO42" s="34">
        <v>4.8</v>
      </c>
      <c r="CP42" s="34">
        <v>4.8</v>
      </c>
      <c r="CQ42" s="34">
        <v>4.8</v>
      </c>
      <c r="CR42" s="34">
        <v>4.8</v>
      </c>
      <c r="CS42" s="34"/>
      <c r="CT42" s="30">
        <f t="shared" si="95"/>
        <v>24</v>
      </c>
      <c r="CU42" s="34">
        <v>24.935122630000009</v>
      </c>
      <c r="CV42" s="34"/>
      <c r="CW42" s="30">
        <f t="shared" si="10"/>
        <v>24.935122630000009</v>
      </c>
      <c r="CX42" s="34">
        <v>11.459467913299999</v>
      </c>
      <c r="CY42" s="34">
        <v>11.635999999999999</v>
      </c>
      <c r="CZ42" s="34">
        <v>11.635999999999999</v>
      </c>
      <c r="DA42" s="34">
        <v>11.635999999999999</v>
      </c>
      <c r="DB42" s="34">
        <v>11.635999999999999</v>
      </c>
      <c r="DC42" s="34"/>
      <c r="DD42" s="30">
        <f t="shared" si="26"/>
        <v>58.003467913299986</v>
      </c>
      <c r="DE42" s="34">
        <v>42.128</v>
      </c>
      <c r="DF42" s="34">
        <v>42.128</v>
      </c>
      <c r="DG42" s="34">
        <v>42.128</v>
      </c>
      <c r="DH42" s="34">
        <v>42.128</v>
      </c>
      <c r="DI42" s="34">
        <v>42.128</v>
      </c>
      <c r="DJ42" s="30">
        <f t="shared" si="11"/>
        <v>210.64</v>
      </c>
      <c r="DK42" s="30">
        <f t="shared" si="12"/>
        <v>1000.840221303109</v>
      </c>
      <c r="DL42" s="56">
        <f t="shared" si="13"/>
        <v>6.2382261884485021E-2</v>
      </c>
      <c r="DM42" s="27"/>
      <c r="DN42" s="34">
        <v>11.635999999999999</v>
      </c>
      <c r="DO42" s="34">
        <v>11.635999999999999</v>
      </c>
      <c r="DP42" s="34">
        <v>11.635999999999999</v>
      </c>
      <c r="DQ42" s="34">
        <v>11.635999999999999</v>
      </c>
      <c r="DR42" s="34">
        <v>11.635999999999999</v>
      </c>
      <c r="DS42" s="30">
        <f t="shared" si="14"/>
        <v>58.179999999999993</v>
      </c>
      <c r="DT42" s="34">
        <v>42.128</v>
      </c>
      <c r="DU42" s="34">
        <v>42.128</v>
      </c>
      <c r="DV42" s="34">
        <v>42.128</v>
      </c>
      <c r="DW42" s="34">
        <v>42.128</v>
      </c>
      <c r="DX42" s="34">
        <v>42.128</v>
      </c>
      <c r="DY42" s="34"/>
      <c r="DZ42" s="34"/>
      <c r="EA42" s="34"/>
      <c r="EB42" s="34"/>
      <c r="EC42" s="34"/>
      <c r="ED42" s="34"/>
      <c r="EE42" s="34"/>
      <c r="EF42" s="30">
        <f t="shared" si="15"/>
        <v>210.64</v>
      </c>
      <c r="EG42" s="30">
        <f t="shared" si="53"/>
        <v>268.82</v>
      </c>
      <c r="EH42" s="56">
        <f t="shared" si="16"/>
        <v>0.17856743554937296</v>
      </c>
      <c r="EI42" s="26"/>
    </row>
    <row r="43" spans="1:139" s="26" customFormat="1" x14ac:dyDescent="0.25">
      <c r="A43" s="125"/>
      <c r="B43" s="15" t="s">
        <v>31</v>
      </c>
      <c r="C43" s="1"/>
      <c r="D43" s="34"/>
      <c r="E43" s="34"/>
      <c r="F43" s="34"/>
      <c r="G43" s="34"/>
      <c r="H43" s="34"/>
      <c r="I43" s="34"/>
      <c r="J43" s="34"/>
      <c r="K43" s="34"/>
      <c r="L43" s="34"/>
      <c r="M43" s="34"/>
      <c r="N43" s="34"/>
      <c r="O43" s="30">
        <f>SUM(D43:N43)</f>
        <v>0</v>
      </c>
      <c r="P43" s="34"/>
      <c r="Q43" s="34"/>
      <c r="R43" s="34"/>
      <c r="S43" s="30">
        <f>SUM(P43:R43)</f>
        <v>0</v>
      </c>
      <c r="T43" s="34"/>
      <c r="U43" s="34"/>
      <c r="V43" s="34"/>
      <c r="W43" s="34"/>
      <c r="X43" s="34"/>
      <c r="Y43" s="30">
        <f>SUM(T43:X43)</f>
        <v>0</v>
      </c>
      <c r="Z43" s="30">
        <f t="shared" si="0"/>
        <v>0</v>
      </c>
      <c r="AA43" s="56" t="str">
        <f t="shared" si="1"/>
        <v/>
      </c>
      <c r="AB43" s="29"/>
      <c r="AC43" s="34"/>
      <c r="AD43" s="34"/>
      <c r="AE43" s="34"/>
      <c r="AF43" s="34"/>
      <c r="AG43" s="34"/>
      <c r="AH43" s="30">
        <f>SUM(AC43:AG43)</f>
        <v>0</v>
      </c>
      <c r="AI43" s="34"/>
      <c r="AJ43" s="34"/>
      <c r="AK43" s="34"/>
      <c r="AL43" s="34"/>
      <c r="AM43" s="34"/>
      <c r="AN43" s="30">
        <f>SUM(AI43:AM43)</f>
        <v>0</v>
      </c>
      <c r="AO43" s="34"/>
      <c r="AP43" s="34"/>
      <c r="AQ43" s="34"/>
      <c r="AR43" s="34"/>
      <c r="AS43" s="34"/>
      <c r="AT43" s="30">
        <f>SUM(AO43:AS43)</f>
        <v>0</v>
      </c>
      <c r="AU43" s="34"/>
      <c r="AV43" s="34"/>
      <c r="AW43" s="34"/>
      <c r="AX43" s="34"/>
      <c r="AY43" s="34"/>
      <c r="AZ43" s="30">
        <f>SUM(AU43:AY43)</f>
        <v>0</v>
      </c>
      <c r="BA43" s="30">
        <f t="shared" si="61"/>
        <v>0</v>
      </c>
      <c r="BB43" s="56" t="str">
        <f t="shared" si="2"/>
        <v/>
      </c>
      <c r="BC43" s="29"/>
      <c r="BD43" s="34">
        <v>0.6</v>
      </c>
      <c r="BE43" s="34">
        <v>0.6</v>
      </c>
      <c r="BF43" s="34">
        <v>0.6</v>
      </c>
      <c r="BG43" s="34">
        <v>0.6</v>
      </c>
      <c r="BH43" s="34">
        <v>0.6</v>
      </c>
      <c r="BI43" s="30">
        <f t="shared" si="3"/>
        <v>3</v>
      </c>
      <c r="BJ43" s="34"/>
      <c r="BK43" s="34"/>
      <c r="BL43" s="34"/>
      <c r="BM43" s="34"/>
      <c r="BN43" s="34"/>
      <c r="BO43" s="30">
        <f t="shared" si="4"/>
        <v>0</v>
      </c>
      <c r="BP43" s="34"/>
      <c r="BQ43" s="34"/>
      <c r="BR43" s="34"/>
      <c r="BS43" s="34"/>
      <c r="BT43" s="34"/>
      <c r="BU43" s="30">
        <f>SUM(BP43:BT43)</f>
        <v>0</v>
      </c>
      <c r="BV43" s="34"/>
      <c r="BW43" s="30">
        <f t="shared" si="63"/>
        <v>0</v>
      </c>
      <c r="BX43" s="34"/>
      <c r="BY43" s="34"/>
      <c r="BZ43" s="34"/>
      <c r="CA43" s="34"/>
      <c r="CB43" s="34"/>
      <c r="CC43" s="30">
        <f t="shared" si="5"/>
        <v>0</v>
      </c>
      <c r="CD43" s="30">
        <f t="shared" si="6"/>
        <v>3</v>
      </c>
      <c r="CE43" s="56">
        <f t="shared" si="7"/>
        <v>3.24350269531544E-4</v>
      </c>
      <c r="CF43" s="29"/>
      <c r="CG43" s="34"/>
      <c r="CH43" s="34"/>
      <c r="CI43" s="34"/>
      <c r="CJ43" s="34"/>
      <c r="CK43" s="34"/>
      <c r="CL43" s="34"/>
      <c r="CM43" s="30">
        <f t="shared" si="94"/>
        <v>0</v>
      </c>
      <c r="CN43" s="34"/>
      <c r="CO43" s="34"/>
      <c r="CP43" s="34"/>
      <c r="CQ43" s="34"/>
      <c r="CR43" s="34"/>
      <c r="CS43" s="34"/>
      <c r="CT43" s="30">
        <f t="shared" si="95"/>
        <v>0</v>
      </c>
      <c r="CU43" s="34"/>
      <c r="CV43" s="34"/>
      <c r="CW43" s="30">
        <f t="shared" si="10"/>
        <v>0</v>
      </c>
      <c r="CX43" s="34"/>
      <c r="CY43" s="34"/>
      <c r="CZ43" s="34"/>
      <c r="DA43" s="34"/>
      <c r="DB43" s="34"/>
      <c r="DC43" s="34"/>
      <c r="DD43" s="30">
        <f t="shared" si="26"/>
        <v>0</v>
      </c>
      <c r="DE43" s="34"/>
      <c r="DF43" s="34"/>
      <c r="DG43" s="34"/>
      <c r="DH43" s="34"/>
      <c r="DI43" s="34"/>
      <c r="DJ43" s="30">
        <f t="shared" si="11"/>
        <v>0</v>
      </c>
      <c r="DK43" s="30">
        <f t="shared" si="12"/>
        <v>0</v>
      </c>
      <c r="DL43" s="56" t="str">
        <f t="shared" si="13"/>
        <v/>
      </c>
      <c r="DM43" s="29"/>
      <c r="DN43" s="34"/>
      <c r="DO43" s="34"/>
      <c r="DP43" s="34"/>
      <c r="DQ43" s="34"/>
      <c r="DR43" s="34"/>
      <c r="DS43" s="30">
        <f t="shared" si="14"/>
        <v>0</v>
      </c>
      <c r="DT43" s="34"/>
      <c r="DU43" s="34"/>
      <c r="DV43" s="34"/>
      <c r="DW43" s="34"/>
      <c r="DX43" s="34"/>
      <c r="DY43" s="34"/>
      <c r="DZ43" s="34"/>
      <c r="EA43" s="34"/>
      <c r="EB43" s="34"/>
      <c r="EC43" s="34"/>
      <c r="ED43" s="34"/>
      <c r="EE43" s="34"/>
      <c r="EF43" s="30">
        <f t="shared" si="15"/>
        <v>0</v>
      </c>
      <c r="EG43" s="30">
        <f t="shared" si="53"/>
        <v>0</v>
      </c>
      <c r="EH43" s="56" t="str">
        <f t="shared" si="16"/>
        <v/>
      </c>
    </row>
    <row r="44" spans="1:139" s="26" customFormat="1" x14ac:dyDescent="0.25">
      <c r="A44" s="125"/>
      <c r="B44" s="15" t="s">
        <v>138</v>
      </c>
      <c r="C44" s="1"/>
      <c r="D44" s="34"/>
      <c r="E44" s="34"/>
      <c r="F44" s="34"/>
      <c r="G44" s="34"/>
      <c r="H44" s="34"/>
      <c r="I44" s="34"/>
      <c r="J44" s="34"/>
      <c r="K44" s="34"/>
      <c r="L44" s="34"/>
      <c r="M44" s="34"/>
      <c r="N44" s="34"/>
      <c r="O44" s="30">
        <f t="shared" ref="O44" si="140">SUM(D44:N44)</f>
        <v>0</v>
      </c>
      <c r="P44" s="34"/>
      <c r="Q44" s="34"/>
      <c r="R44" s="34"/>
      <c r="S44" s="30">
        <f t="shared" ref="S44" si="141">SUM(P44:R44)</f>
        <v>0</v>
      </c>
      <c r="T44" s="34"/>
      <c r="U44" s="34"/>
      <c r="V44" s="34"/>
      <c r="W44" s="34"/>
      <c r="X44" s="34"/>
      <c r="Y44" s="30">
        <f>SUM(T44:X44)</f>
        <v>0</v>
      </c>
      <c r="Z44" s="30">
        <f t="shared" si="0"/>
        <v>0</v>
      </c>
      <c r="AA44" s="56" t="str">
        <f t="shared" si="1"/>
        <v/>
      </c>
      <c r="AB44" s="29"/>
      <c r="AC44" s="34"/>
      <c r="AD44" s="34"/>
      <c r="AE44" s="34"/>
      <c r="AF44" s="34"/>
      <c r="AG44" s="34"/>
      <c r="AH44" s="30">
        <f t="shared" ref="AH44" si="142">SUM(AC44:AG44)</f>
        <v>0</v>
      </c>
      <c r="AI44" s="34"/>
      <c r="AJ44" s="34"/>
      <c r="AK44" s="34"/>
      <c r="AL44" s="34"/>
      <c r="AM44" s="34"/>
      <c r="AN44" s="30">
        <f t="shared" ref="AN44" si="143">SUM(AI44:AM44)</f>
        <v>0</v>
      </c>
      <c r="AO44" s="34"/>
      <c r="AP44" s="34"/>
      <c r="AQ44" s="34"/>
      <c r="AR44" s="34"/>
      <c r="AS44" s="34"/>
      <c r="AT44" s="30">
        <f t="shared" ref="AT44" si="144">SUM(AO44:AS44)</f>
        <v>0</v>
      </c>
      <c r="AU44" s="34"/>
      <c r="AV44" s="34"/>
      <c r="AW44" s="34"/>
      <c r="AX44" s="34"/>
      <c r="AY44" s="34"/>
      <c r="AZ44" s="30">
        <f>SUM(AU44:AY44)</f>
        <v>0</v>
      </c>
      <c r="BA44" s="30">
        <f>SUM(AH44,AN44,AT44,AZ44)</f>
        <v>0</v>
      </c>
      <c r="BB44" s="56" t="str">
        <f t="shared" si="2"/>
        <v/>
      </c>
      <c r="BC44" s="29"/>
      <c r="BD44" s="34"/>
      <c r="BE44" s="34"/>
      <c r="BF44" s="34"/>
      <c r="BG44" s="34"/>
      <c r="BH44" s="34"/>
      <c r="BI44" s="30">
        <f t="shared" si="3"/>
        <v>0</v>
      </c>
      <c r="BJ44" s="34"/>
      <c r="BK44" s="34"/>
      <c r="BL44" s="34"/>
      <c r="BM44" s="34"/>
      <c r="BN44" s="34"/>
      <c r="BO44" s="30">
        <f t="shared" ref="BO44" si="145">SUM(BJ44:BN44)</f>
        <v>0</v>
      </c>
      <c r="BP44" s="34"/>
      <c r="BQ44" s="34"/>
      <c r="BR44" s="34"/>
      <c r="BS44" s="34"/>
      <c r="BT44" s="34"/>
      <c r="BU44" s="30">
        <f t="shared" ref="BU44" si="146">SUM(BP44:BT44)</f>
        <v>0</v>
      </c>
      <c r="BV44" s="34"/>
      <c r="BW44" s="30">
        <f t="shared" si="63"/>
        <v>0</v>
      </c>
      <c r="BX44" s="34"/>
      <c r="BY44" s="34"/>
      <c r="BZ44" s="34"/>
      <c r="CA44" s="34"/>
      <c r="CB44" s="34"/>
      <c r="CC44" s="30">
        <f t="shared" ref="CC44" si="147">SUM(BX44:CB44)</f>
        <v>0</v>
      </c>
      <c r="CD44" s="30">
        <f t="shared" si="6"/>
        <v>0</v>
      </c>
      <c r="CE44" s="56" t="str">
        <f t="shared" si="7"/>
        <v/>
      </c>
      <c r="CF44" s="29"/>
      <c r="CG44" s="34"/>
      <c r="CH44" s="34"/>
      <c r="CI44" s="34"/>
      <c r="CJ44" s="34"/>
      <c r="CK44" s="34"/>
      <c r="CL44" s="34"/>
      <c r="CM44" s="30">
        <f t="shared" ref="CM44" si="148">SUM(CG44:CL44)</f>
        <v>0</v>
      </c>
      <c r="CN44" s="34"/>
      <c r="CO44" s="34"/>
      <c r="CP44" s="34"/>
      <c r="CQ44" s="34"/>
      <c r="CR44" s="34"/>
      <c r="CS44" s="34"/>
      <c r="CT44" s="30">
        <f t="shared" ref="CT44" si="149">SUM(CN44:CS44)</f>
        <v>0</v>
      </c>
      <c r="CU44" s="34">
        <v>0.1</v>
      </c>
      <c r="CV44" s="34"/>
      <c r="CW44" s="30">
        <f t="shared" si="10"/>
        <v>0.1</v>
      </c>
      <c r="CX44" s="34"/>
      <c r="CY44" s="34"/>
      <c r="CZ44" s="34"/>
      <c r="DA44" s="34"/>
      <c r="DB44" s="34"/>
      <c r="DC44" s="34"/>
      <c r="DD44" s="30">
        <f t="shared" si="26"/>
        <v>0</v>
      </c>
      <c r="DE44" s="34"/>
      <c r="DF44" s="34"/>
      <c r="DG44" s="34"/>
      <c r="DH44" s="34"/>
      <c r="DI44" s="34"/>
      <c r="DJ44" s="30">
        <f t="shared" ref="DJ44" si="150">SUM(DE44:DI44)</f>
        <v>0</v>
      </c>
      <c r="DK44" s="30">
        <f t="shared" si="12"/>
        <v>0.1</v>
      </c>
      <c r="DL44" s="56">
        <f t="shared" si="13"/>
        <v>6.232989098226126E-6</v>
      </c>
      <c r="DM44" s="29"/>
      <c r="DN44" s="34"/>
      <c r="DO44" s="34"/>
      <c r="DP44" s="34"/>
      <c r="DQ44" s="34"/>
      <c r="DR44" s="34"/>
      <c r="DS44" s="30">
        <f t="shared" si="14"/>
        <v>0</v>
      </c>
      <c r="DT44" s="34"/>
      <c r="DU44" s="34"/>
      <c r="DV44" s="34"/>
      <c r="DW44" s="34"/>
      <c r="DX44" s="34"/>
      <c r="DY44" s="34"/>
      <c r="DZ44" s="34"/>
      <c r="EA44" s="34"/>
      <c r="EB44" s="34"/>
      <c r="EC44" s="34"/>
      <c r="ED44" s="34"/>
      <c r="EE44" s="34"/>
      <c r="EF44" s="30">
        <f t="shared" ref="EF44" si="151">SUM(DT44:EE44)</f>
        <v>0</v>
      </c>
      <c r="EG44" s="30">
        <f t="shared" si="53"/>
        <v>0</v>
      </c>
      <c r="EH44" s="56" t="str">
        <f t="shared" si="16"/>
        <v/>
      </c>
    </row>
    <row r="45" spans="1:139" s="26" customFormat="1" x14ac:dyDescent="0.25">
      <c r="A45" s="125"/>
      <c r="B45" s="15" t="s">
        <v>96</v>
      </c>
      <c r="C45" s="1"/>
      <c r="D45" s="34"/>
      <c r="E45" s="34"/>
      <c r="F45" s="34"/>
      <c r="G45" s="34"/>
      <c r="H45" s="34"/>
      <c r="I45" s="34"/>
      <c r="J45" s="34"/>
      <c r="K45" s="34"/>
      <c r="L45" s="34"/>
      <c r="M45" s="34"/>
      <c r="N45" s="34"/>
      <c r="O45" s="30">
        <f t="shared" ref="O45" si="152">SUM(D45:N45)</f>
        <v>0</v>
      </c>
      <c r="P45" s="34"/>
      <c r="Q45" s="34"/>
      <c r="R45" s="34"/>
      <c r="S45" s="30">
        <f t="shared" ref="S45" si="153">SUM(P45:R45)</f>
        <v>0</v>
      </c>
      <c r="T45" s="34"/>
      <c r="U45" s="34"/>
      <c r="V45" s="34"/>
      <c r="W45" s="34"/>
      <c r="X45" s="34"/>
      <c r="Y45" s="30">
        <f>SUM(T45:X45)</f>
        <v>0</v>
      </c>
      <c r="Z45" s="30">
        <f t="shared" si="0"/>
        <v>0</v>
      </c>
      <c r="AA45" s="56" t="str">
        <f t="shared" si="1"/>
        <v/>
      </c>
      <c r="AB45" s="29"/>
      <c r="AC45" s="34"/>
      <c r="AD45" s="34"/>
      <c r="AE45" s="34"/>
      <c r="AF45" s="34"/>
      <c r="AG45" s="34"/>
      <c r="AH45" s="30">
        <f t="shared" ref="AH45" si="154">SUM(AC45:AG45)</f>
        <v>0</v>
      </c>
      <c r="AI45" s="34"/>
      <c r="AJ45" s="34"/>
      <c r="AK45" s="34"/>
      <c r="AL45" s="34"/>
      <c r="AM45" s="34"/>
      <c r="AN45" s="30">
        <f t="shared" ref="AN45" si="155">SUM(AI45:AM45)</f>
        <v>0</v>
      </c>
      <c r="AO45" s="34"/>
      <c r="AP45" s="34"/>
      <c r="AQ45" s="34"/>
      <c r="AR45" s="34"/>
      <c r="AS45" s="34"/>
      <c r="AT45" s="30">
        <f t="shared" ref="AT45" si="156">SUM(AO45:AS45)</f>
        <v>0</v>
      </c>
      <c r="AU45" s="34"/>
      <c r="AV45" s="34"/>
      <c r="AW45" s="34"/>
      <c r="AX45" s="34"/>
      <c r="AY45" s="34"/>
      <c r="AZ45" s="30">
        <f>SUM(AU45:AY45)</f>
        <v>0</v>
      </c>
      <c r="BA45" s="30">
        <f>SUM(AH45,AN45,AT45,AZ45)</f>
        <v>0</v>
      </c>
      <c r="BB45" s="56" t="str">
        <f t="shared" si="2"/>
        <v/>
      </c>
      <c r="BC45" s="29"/>
      <c r="BD45" s="34"/>
      <c r="BE45" s="34"/>
      <c r="BF45" s="34"/>
      <c r="BG45" s="34"/>
      <c r="BH45" s="34"/>
      <c r="BI45" s="30">
        <f t="shared" si="3"/>
        <v>0</v>
      </c>
      <c r="BJ45" s="34"/>
      <c r="BK45" s="34"/>
      <c r="BL45" s="34"/>
      <c r="BM45" s="34"/>
      <c r="BN45" s="34"/>
      <c r="BO45" s="30">
        <f t="shared" si="4"/>
        <v>0</v>
      </c>
      <c r="BP45" s="34"/>
      <c r="BQ45" s="34"/>
      <c r="BR45" s="34"/>
      <c r="BS45" s="34"/>
      <c r="BT45" s="34"/>
      <c r="BU45" s="30">
        <f t="shared" ref="BU45" si="157">SUM(BP45:BT45)</f>
        <v>0</v>
      </c>
      <c r="BV45" s="34"/>
      <c r="BW45" s="30">
        <f t="shared" si="63"/>
        <v>0</v>
      </c>
      <c r="BX45" s="34"/>
      <c r="BY45" s="34"/>
      <c r="BZ45" s="34"/>
      <c r="CA45" s="34"/>
      <c r="CB45" s="34"/>
      <c r="CC45" s="30">
        <f t="shared" si="5"/>
        <v>0</v>
      </c>
      <c r="CD45" s="30">
        <f t="shared" si="6"/>
        <v>0</v>
      </c>
      <c r="CE45" s="56" t="str">
        <f t="shared" si="7"/>
        <v/>
      </c>
      <c r="CF45" s="29"/>
      <c r="CG45" s="34">
        <v>2.3599999999999999E-2</v>
      </c>
      <c r="CH45" s="34">
        <v>2.3599999999999999E-2</v>
      </c>
      <c r="CI45" s="34">
        <v>2.3599999999999999E-2</v>
      </c>
      <c r="CJ45" s="34">
        <v>2.3599999999999999E-2</v>
      </c>
      <c r="CK45" s="34">
        <v>2.3599999999999999E-2</v>
      </c>
      <c r="CL45" s="111"/>
      <c r="CM45" s="30">
        <f t="shared" si="94"/>
        <v>0.11799999999999999</v>
      </c>
      <c r="CN45" s="34"/>
      <c r="CO45" s="34"/>
      <c r="CP45" s="34"/>
      <c r="CQ45" s="34"/>
      <c r="CR45" s="34"/>
      <c r="CS45" s="34"/>
      <c r="CT45" s="30">
        <f t="shared" si="95"/>
        <v>0</v>
      </c>
      <c r="CU45" s="34">
        <v>0.80018750000000005</v>
      </c>
      <c r="CV45" s="34"/>
      <c r="CW45" s="30">
        <f t="shared" si="10"/>
        <v>0.80018750000000005</v>
      </c>
      <c r="CX45" s="34"/>
      <c r="CY45" s="34"/>
      <c r="CZ45" s="34"/>
      <c r="DA45" s="34"/>
      <c r="DB45" s="34"/>
      <c r="DC45" s="34"/>
      <c r="DD45" s="30">
        <f t="shared" si="26"/>
        <v>0</v>
      </c>
      <c r="DE45" s="34"/>
      <c r="DF45" s="34"/>
      <c r="DG45" s="34"/>
      <c r="DH45" s="34"/>
      <c r="DI45" s="34"/>
      <c r="DJ45" s="30">
        <f t="shared" si="11"/>
        <v>0</v>
      </c>
      <c r="DK45" s="30">
        <f t="shared" si="12"/>
        <v>0.91818750000000005</v>
      </c>
      <c r="DL45" s="56">
        <f t="shared" si="13"/>
        <v>5.7230526776275011E-5</v>
      </c>
      <c r="DM45" s="29"/>
      <c r="DN45" s="34"/>
      <c r="DO45" s="34"/>
      <c r="DP45" s="34"/>
      <c r="DQ45" s="34"/>
      <c r="DR45" s="34"/>
      <c r="DS45" s="30">
        <f t="shared" si="14"/>
        <v>0</v>
      </c>
      <c r="DT45" s="34"/>
      <c r="DU45" s="34"/>
      <c r="DV45" s="34"/>
      <c r="DW45" s="34"/>
      <c r="DX45" s="34"/>
      <c r="DY45" s="34"/>
      <c r="DZ45" s="34"/>
      <c r="EA45" s="34"/>
      <c r="EB45" s="34"/>
      <c r="EC45" s="34"/>
      <c r="ED45" s="34"/>
      <c r="EE45" s="34"/>
      <c r="EF45" s="30">
        <f t="shared" si="15"/>
        <v>0</v>
      </c>
      <c r="EG45" s="30">
        <f t="shared" si="53"/>
        <v>0</v>
      </c>
      <c r="EH45" s="56" t="str">
        <f t="shared" si="16"/>
        <v/>
      </c>
    </row>
    <row r="46" spans="1:139" s="26" customFormat="1" x14ac:dyDescent="0.25">
      <c r="A46" s="125"/>
      <c r="B46" s="15" t="s">
        <v>32</v>
      </c>
      <c r="C46" s="1"/>
      <c r="D46" s="34"/>
      <c r="E46" s="34"/>
      <c r="F46" s="34"/>
      <c r="G46" s="34"/>
      <c r="H46" s="34"/>
      <c r="I46" s="34"/>
      <c r="J46" s="34"/>
      <c r="K46" s="34"/>
      <c r="L46" s="34"/>
      <c r="M46" s="34"/>
      <c r="N46" s="34"/>
      <c r="O46" s="30">
        <f>SUM(D46:N46)</f>
        <v>0</v>
      </c>
      <c r="P46" s="34"/>
      <c r="Q46" s="34"/>
      <c r="R46" s="34"/>
      <c r="S46" s="30">
        <f>SUM(P46:R46)</f>
        <v>0</v>
      </c>
      <c r="T46" s="34"/>
      <c r="U46" s="34"/>
      <c r="V46" s="34"/>
      <c r="W46" s="34"/>
      <c r="X46" s="34"/>
      <c r="Y46" s="30">
        <f>SUM(T46:X46)</f>
        <v>0</v>
      </c>
      <c r="Z46" s="30">
        <f t="shared" si="0"/>
        <v>0</v>
      </c>
      <c r="AA46" s="56" t="str">
        <f t="shared" si="1"/>
        <v/>
      </c>
      <c r="AB46" s="29"/>
      <c r="AC46" s="34"/>
      <c r="AD46" s="34"/>
      <c r="AE46" s="34"/>
      <c r="AF46" s="34"/>
      <c r="AG46" s="34"/>
      <c r="AH46" s="30">
        <f>SUM(AC46:AG46)</f>
        <v>0</v>
      </c>
      <c r="AI46" s="34"/>
      <c r="AJ46" s="34"/>
      <c r="AK46" s="34"/>
      <c r="AL46" s="34"/>
      <c r="AM46" s="34"/>
      <c r="AN46" s="30">
        <f>SUM(AI46:AM46)</f>
        <v>0</v>
      </c>
      <c r="AO46" s="34"/>
      <c r="AP46" s="34"/>
      <c r="AQ46" s="34"/>
      <c r="AR46" s="34"/>
      <c r="AS46" s="34"/>
      <c r="AT46" s="30">
        <f>SUM(AO46:AS46)</f>
        <v>0</v>
      </c>
      <c r="AU46" s="34"/>
      <c r="AV46" s="34"/>
      <c r="AW46" s="34"/>
      <c r="AX46" s="34"/>
      <c r="AY46" s="34"/>
      <c r="AZ46" s="30">
        <f>SUM(AU46:AY46)</f>
        <v>0</v>
      </c>
      <c r="BA46" s="30">
        <f>SUM(AH46,AN46,AT46,AZ46)</f>
        <v>0</v>
      </c>
      <c r="BB46" s="56" t="str">
        <f t="shared" si="2"/>
        <v/>
      </c>
      <c r="BC46" s="29"/>
      <c r="BD46" s="34">
        <v>2</v>
      </c>
      <c r="BE46" s="34">
        <v>2</v>
      </c>
      <c r="BF46" s="34">
        <v>2</v>
      </c>
      <c r="BG46" s="34">
        <v>2</v>
      </c>
      <c r="BH46" s="34">
        <v>2</v>
      </c>
      <c r="BI46" s="30">
        <f t="shared" si="3"/>
        <v>10</v>
      </c>
      <c r="BJ46" s="34"/>
      <c r="BK46" s="34"/>
      <c r="BL46" s="34"/>
      <c r="BM46" s="34"/>
      <c r="BN46" s="34"/>
      <c r="BO46" s="30">
        <f t="shared" si="4"/>
        <v>0</v>
      </c>
      <c r="BP46" s="34"/>
      <c r="BQ46" s="34"/>
      <c r="BR46" s="34"/>
      <c r="BS46" s="34"/>
      <c r="BT46" s="34"/>
      <c r="BU46" s="30">
        <f>SUM(BP46:BT46)</f>
        <v>0</v>
      </c>
      <c r="BV46" s="34"/>
      <c r="BW46" s="30">
        <f t="shared" si="63"/>
        <v>0</v>
      </c>
      <c r="BX46" s="34"/>
      <c r="BY46" s="34"/>
      <c r="BZ46" s="34"/>
      <c r="CA46" s="34"/>
      <c r="CB46" s="34"/>
      <c r="CC46" s="30">
        <f t="shared" si="5"/>
        <v>0</v>
      </c>
      <c r="CD46" s="30">
        <f t="shared" si="6"/>
        <v>10</v>
      </c>
      <c r="CE46" s="56">
        <f t="shared" si="7"/>
        <v>1.0811675651051466E-3</v>
      </c>
      <c r="CF46" s="29"/>
      <c r="CG46" s="34"/>
      <c r="CH46" s="34"/>
      <c r="CI46" s="34"/>
      <c r="CJ46" s="34"/>
      <c r="CK46" s="34"/>
      <c r="CL46" s="34">
        <v>10</v>
      </c>
      <c r="CM46" s="30">
        <f t="shared" si="94"/>
        <v>10</v>
      </c>
      <c r="CN46" s="34"/>
      <c r="CO46" s="34"/>
      <c r="CP46" s="34"/>
      <c r="CQ46" s="34"/>
      <c r="CR46" s="34"/>
      <c r="CS46" s="34"/>
      <c r="CT46" s="30">
        <f t="shared" si="95"/>
        <v>0</v>
      </c>
      <c r="CU46" s="34">
        <v>10</v>
      </c>
      <c r="CV46" s="34"/>
      <c r="CW46" s="30">
        <f t="shared" si="10"/>
        <v>10</v>
      </c>
      <c r="CX46" s="34"/>
      <c r="CY46" s="34"/>
      <c r="CZ46" s="34"/>
      <c r="DA46" s="34"/>
      <c r="DB46" s="34"/>
      <c r="DC46" s="34"/>
      <c r="DD46" s="30">
        <f t="shared" si="26"/>
        <v>0</v>
      </c>
      <c r="DE46" s="34"/>
      <c r="DF46" s="34"/>
      <c r="DG46" s="34"/>
      <c r="DH46" s="34"/>
      <c r="DI46" s="34"/>
      <c r="DJ46" s="30">
        <f t="shared" si="11"/>
        <v>0</v>
      </c>
      <c r="DK46" s="30">
        <f t="shared" si="12"/>
        <v>20</v>
      </c>
      <c r="DL46" s="56">
        <f t="shared" si="13"/>
        <v>1.2465978196452253E-3</v>
      </c>
      <c r="DM46" s="29"/>
      <c r="DN46" s="34"/>
      <c r="DO46" s="34"/>
      <c r="DP46" s="34"/>
      <c r="DQ46" s="34"/>
      <c r="DR46" s="34"/>
      <c r="DS46" s="30">
        <f t="shared" si="14"/>
        <v>0</v>
      </c>
      <c r="DT46" s="34"/>
      <c r="DU46" s="34"/>
      <c r="DV46" s="34"/>
      <c r="DW46" s="34"/>
      <c r="DX46" s="34"/>
      <c r="DY46" s="34"/>
      <c r="DZ46" s="34"/>
      <c r="EA46" s="34"/>
      <c r="EB46" s="34"/>
      <c r="EC46" s="34"/>
      <c r="ED46" s="34"/>
      <c r="EE46" s="34"/>
      <c r="EF46" s="30">
        <f t="shared" si="15"/>
        <v>0</v>
      </c>
      <c r="EG46" s="30">
        <f t="shared" si="53"/>
        <v>0</v>
      </c>
      <c r="EH46" s="56" t="str">
        <f t="shared" si="16"/>
        <v/>
      </c>
    </row>
    <row r="47" spans="1:139" x14ac:dyDescent="0.25">
      <c r="A47" s="125"/>
      <c r="B47" s="15" t="s">
        <v>33</v>
      </c>
      <c r="C47" s="1"/>
      <c r="D47" s="34"/>
      <c r="E47" s="34"/>
      <c r="F47" s="34"/>
      <c r="G47" s="34"/>
      <c r="H47" s="34"/>
      <c r="I47" s="34"/>
      <c r="J47" s="34"/>
      <c r="K47" s="34"/>
      <c r="L47" s="34"/>
      <c r="M47" s="34"/>
      <c r="N47" s="34">
        <v>0.4</v>
      </c>
      <c r="O47" s="30">
        <f t="shared" si="54"/>
        <v>0.4</v>
      </c>
      <c r="P47" s="34"/>
      <c r="Q47" s="34"/>
      <c r="R47" s="34"/>
      <c r="S47" s="30">
        <f t="shared" si="55"/>
        <v>0</v>
      </c>
      <c r="T47" s="34"/>
      <c r="U47" s="34"/>
      <c r="V47" s="34"/>
      <c r="W47" s="34"/>
      <c r="X47" s="34"/>
      <c r="Y47" s="30">
        <f t="shared" si="56"/>
        <v>0</v>
      </c>
      <c r="Z47" s="30">
        <f t="shared" si="0"/>
        <v>0.4</v>
      </c>
      <c r="AA47" s="56">
        <f t="shared" si="1"/>
        <v>9.5373717287723991E-5</v>
      </c>
      <c r="AB47" s="29"/>
      <c r="AC47" s="34">
        <v>0.3</v>
      </c>
      <c r="AD47" s="34">
        <v>0.3</v>
      </c>
      <c r="AE47" s="34">
        <v>1</v>
      </c>
      <c r="AF47" s="34">
        <v>1</v>
      </c>
      <c r="AG47" s="34">
        <v>4</v>
      </c>
      <c r="AH47" s="30">
        <f t="shared" si="57"/>
        <v>6.6</v>
      </c>
      <c r="AI47" s="34"/>
      <c r="AJ47" s="34"/>
      <c r="AK47" s="34"/>
      <c r="AL47" s="34"/>
      <c r="AM47" s="34"/>
      <c r="AN47" s="30">
        <f t="shared" si="58"/>
        <v>0</v>
      </c>
      <c r="AO47" s="34"/>
      <c r="AP47" s="34"/>
      <c r="AQ47" s="34"/>
      <c r="AR47" s="34"/>
      <c r="AS47" s="34"/>
      <c r="AT47" s="30">
        <f t="shared" si="59"/>
        <v>0</v>
      </c>
      <c r="AU47" s="34"/>
      <c r="AV47" s="34"/>
      <c r="AW47" s="34"/>
      <c r="AX47" s="34"/>
      <c r="AY47" s="34"/>
      <c r="AZ47" s="30">
        <f t="shared" si="60"/>
        <v>0</v>
      </c>
      <c r="BA47" s="30">
        <f t="shared" si="61"/>
        <v>6.6</v>
      </c>
      <c r="BB47" s="56">
        <f t="shared" si="2"/>
        <v>8.9237534942949472E-4</v>
      </c>
      <c r="BC47" s="29"/>
      <c r="BD47" s="34">
        <v>4</v>
      </c>
      <c r="BE47" s="34">
        <v>4</v>
      </c>
      <c r="BF47" s="34">
        <v>4</v>
      </c>
      <c r="BG47" s="34">
        <v>4.7372954400000005</v>
      </c>
      <c r="BH47" s="34">
        <v>5.4808400900000001</v>
      </c>
      <c r="BI47" s="30">
        <f t="shared" si="3"/>
        <v>22.218135530000001</v>
      </c>
      <c r="BJ47" s="34"/>
      <c r="BK47" s="34"/>
      <c r="BL47" s="34"/>
      <c r="BM47" s="34"/>
      <c r="BN47" s="34"/>
      <c r="BO47" s="30">
        <f t="shared" si="4"/>
        <v>0</v>
      </c>
      <c r="BP47" s="34"/>
      <c r="BQ47" s="34"/>
      <c r="BR47" s="34"/>
      <c r="BS47" s="34"/>
      <c r="BT47" s="34"/>
      <c r="BU47" s="30">
        <f t="shared" si="62"/>
        <v>0</v>
      </c>
      <c r="BV47" s="34"/>
      <c r="BW47" s="30">
        <f t="shared" si="63"/>
        <v>0</v>
      </c>
      <c r="BX47" s="34"/>
      <c r="BY47" s="34"/>
      <c r="BZ47" s="34"/>
      <c r="CA47" s="34"/>
      <c r="CB47" s="34"/>
      <c r="CC47" s="30">
        <f t="shared" si="5"/>
        <v>0</v>
      </c>
      <c r="CD47" s="30">
        <f t="shared" si="6"/>
        <v>22.218135530000001</v>
      </c>
      <c r="CE47" s="56">
        <f t="shared" si="7"/>
        <v>2.4021527492146246E-3</v>
      </c>
      <c r="CF47" s="29"/>
      <c r="CG47" s="34">
        <v>5</v>
      </c>
      <c r="CH47" s="34">
        <v>6.25</v>
      </c>
      <c r="CI47" s="34">
        <v>6.25</v>
      </c>
      <c r="CJ47" s="34">
        <v>6.25</v>
      </c>
      <c r="CK47" s="34">
        <v>6.25</v>
      </c>
      <c r="CL47" s="34"/>
      <c r="CM47" s="30">
        <f t="shared" si="94"/>
        <v>30</v>
      </c>
      <c r="CN47" s="34"/>
      <c r="CO47" s="34"/>
      <c r="CP47" s="34"/>
      <c r="CQ47" s="34"/>
      <c r="CR47" s="34"/>
      <c r="CS47" s="34"/>
      <c r="CT47" s="30">
        <f t="shared" si="95"/>
        <v>0</v>
      </c>
      <c r="CU47" s="34">
        <v>10</v>
      </c>
      <c r="CV47" s="34"/>
      <c r="CW47" s="30">
        <f t="shared" si="10"/>
        <v>10</v>
      </c>
      <c r="CX47" s="34"/>
      <c r="CY47" s="34"/>
      <c r="CZ47" s="34"/>
      <c r="DA47" s="34"/>
      <c r="DB47" s="34"/>
      <c r="DC47" s="34"/>
      <c r="DD47" s="30">
        <f t="shared" si="26"/>
        <v>0</v>
      </c>
      <c r="DE47" s="34"/>
      <c r="DF47" s="34"/>
      <c r="DG47" s="34"/>
      <c r="DH47" s="34"/>
      <c r="DI47" s="34"/>
      <c r="DJ47" s="30">
        <f t="shared" si="11"/>
        <v>0</v>
      </c>
      <c r="DK47" s="30">
        <f t="shared" si="12"/>
        <v>40</v>
      </c>
      <c r="DL47" s="56">
        <f t="shared" si="13"/>
        <v>2.4931956392904506E-3</v>
      </c>
      <c r="DM47" s="29"/>
      <c r="DN47" s="34"/>
      <c r="DO47" s="34"/>
      <c r="DP47" s="34"/>
      <c r="DQ47" s="34"/>
      <c r="DR47" s="34"/>
      <c r="DS47" s="30">
        <f t="shared" si="14"/>
        <v>0</v>
      </c>
      <c r="DT47" s="34"/>
      <c r="DU47" s="34"/>
      <c r="DV47" s="34"/>
      <c r="DW47" s="34"/>
      <c r="DX47" s="34"/>
      <c r="DY47" s="34"/>
      <c r="DZ47" s="34"/>
      <c r="EA47" s="34"/>
      <c r="EB47" s="34"/>
      <c r="EC47" s="34"/>
      <c r="ED47" s="34"/>
      <c r="EE47" s="34"/>
      <c r="EF47" s="30">
        <f t="shared" si="15"/>
        <v>0</v>
      </c>
      <c r="EG47" s="30">
        <f t="shared" si="53"/>
        <v>0</v>
      </c>
      <c r="EH47" s="56" t="str">
        <f t="shared" si="16"/>
        <v/>
      </c>
      <c r="EI47" s="26"/>
    </row>
    <row r="48" spans="1:139" x14ac:dyDescent="0.25">
      <c r="A48" s="125"/>
      <c r="B48" s="15" t="s">
        <v>34</v>
      </c>
      <c r="C48" s="1"/>
      <c r="D48" s="34"/>
      <c r="E48" s="34"/>
      <c r="F48" s="34"/>
      <c r="G48" s="34"/>
      <c r="H48" s="34"/>
      <c r="I48" s="34"/>
      <c r="J48" s="34"/>
      <c r="K48" s="34"/>
      <c r="L48" s="34"/>
      <c r="M48" s="34"/>
      <c r="N48" s="34"/>
      <c r="O48" s="30">
        <f t="shared" si="54"/>
        <v>0</v>
      </c>
      <c r="P48" s="34"/>
      <c r="Q48" s="34"/>
      <c r="R48" s="34">
        <v>8</v>
      </c>
      <c r="S48" s="30">
        <f t="shared" si="55"/>
        <v>8</v>
      </c>
      <c r="T48" s="34"/>
      <c r="U48" s="34"/>
      <c r="V48" s="34"/>
      <c r="W48" s="34"/>
      <c r="X48" s="34"/>
      <c r="Y48" s="30">
        <f t="shared" si="56"/>
        <v>0</v>
      </c>
      <c r="Z48" s="30">
        <f t="shared" si="0"/>
        <v>8</v>
      </c>
      <c r="AA48" s="56">
        <f t="shared" si="1"/>
        <v>1.9074743457544797E-3</v>
      </c>
      <c r="AB48" s="29"/>
      <c r="AC48" s="34"/>
      <c r="AD48" s="34"/>
      <c r="AE48" s="34"/>
      <c r="AF48" s="34"/>
      <c r="AG48" s="34"/>
      <c r="AH48" s="30">
        <f t="shared" si="57"/>
        <v>0</v>
      </c>
      <c r="AI48" s="34"/>
      <c r="AJ48" s="34"/>
      <c r="AK48" s="34"/>
      <c r="AL48" s="34"/>
      <c r="AM48" s="34"/>
      <c r="AN48" s="30">
        <f t="shared" si="58"/>
        <v>0</v>
      </c>
      <c r="AO48" s="34">
        <v>8</v>
      </c>
      <c r="AP48" s="34">
        <v>8</v>
      </c>
      <c r="AQ48" s="34">
        <v>8</v>
      </c>
      <c r="AR48" s="34">
        <v>8</v>
      </c>
      <c r="AS48" s="34">
        <v>8</v>
      </c>
      <c r="AT48" s="30">
        <f t="shared" si="59"/>
        <v>40</v>
      </c>
      <c r="AU48" s="34"/>
      <c r="AV48" s="34"/>
      <c r="AW48" s="34"/>
      <c r="AX48" s="34"/>
      <c r="AY48" s="34"/>
      <c r="AZ48" s="30">
        <f t="shared" si="60"/>
        <v>0</v>
      </c>
      <c r="BA48" s="30">
        <f t="shared" si="61"/>
        <v>40</v>
      </c>
      <c r="BB48" s="56">
        <f t="shared" si="2"/>
        <v>5.408335451087847E-3</v>
      </c>
      <c r="BC48" s="29"/>
      <c r="BD48" s="34"/>
      <c r="BE48" s="34"/>
      <c r="BF48" s="34"/>
      <c r="BG48" s="34"/>
      <c r="BH48" s="34"/>
      <c r="BI48" s="30">
        <f t="shared" si="3"/>
        <v>0</v>
      </c>
      <c r="BJ48" s="34"/>
      <c r="BK48" s="34"/>
      <c r="BL48" s="34"/>
      <c r="BM48" s="34"/>
      <c r="BN48" s="34"/>
      <c r="BO48" s="30">
        <f t="shared" si="4"/>
        <v>0</v>
      </c>
      <c r="BP48" s="34">
        <v>8</v>
      </c>
      <c r="BQ48" s="34">
        <v>8</v>
      </c>
      <c r="BR48" s="34">
        <v>6</v>
      </c>
      <c r="BS48" s="34">
        <v>0</v>
      </c>
      <c r="BT48" s="34">
        <v>0</v>
      </c>
      <c r="BU48" s="30">
        <f t="shared" si="62"/>
        <v>22</v>
      </c>
      <c r="BV48" s="34">
        <v>0</v>
      </c>
      <c r="BW48" s="30">
        <f t="shared" si="63"/>
        <v>0</v>
      </c>
      <c r="BX48" s="34"/>
      <c r="BY48" s="34"/>
      <c r="BZ48" s="34"/>
      <c r="CA48" s="34"/>
      <c r="CB48" s="34"/>
      <c r="CC48" s="30">
        <f t="shared" si="5"/>
        <v>0</v>
      </c>
      <c r="CD48" s="30">
        <f t="shared" si="6"/>
        <v>22</v>
      </c>
      <c r="CE48" s="56">
        <f t="shared" si="7"/>
        <v>2.3785686432313225E-3</v>
      </c>
      <c r="CF48" s="29"/>
      <c r="CG48" s="34">
        <v>10</v>
      </c>
      <c r="CH48" s="34"/>
      <c r="CI48" s="34"/>
      <c r="CJ48" s="34"/>
      <c r="CK48" s="34"/>
      <c r="CL48" s="34"/>
      <c r="CM48" s="30">
        <f t="shared" si="94"/>
        <v>10</v>
      </c>
      <c r="CN48" s="34"/>
      <c r="CO48" s="34"/>
      <c r="CP48" s="34"/>
      <c r="CQ48" s="34"/>
      <c r="CR48" s="34"/>
      <c r="CS48" s="34"/>
      <c r="CT48" s="30">
        <f t="shared" si="95"/>
        <v>0</v>
      </c>
      <c r="CU48" s="34"/>
      <c r="CV48" s="34"/>
      <c r="CW48" s="30">
        <f t="shared" si="10"/>
        <v>0</v>
      </c>
      <c r="CX48" s="34"/>
      <c r="CY48" s="34"/>
      <c r="CZ48" s="34"/>
      <c r="DA48" s="34"/>
      <c r="DB48" s="34"/>
      <c r="DC48" s="34"/>
      <c r="DD48" s="30">
        <f t="shared" si="26"/>
        <v>0</v>
      </c>
      <c r="DE48" s="34"/>
      <c r="DF48" s="34"/>
      <c r="DG48" s="34"/>
      <c r="DH48" s="34"/>
      <c r="DI48" s="34"/>
      <c r="DJ48" s="30">
        <f t="shared" si="11"/>
        <v>0</v>
      </c>
      <c r="DK48" s="30">
        <f t="shared" si="12"/>
        <v>10</v>
      </c>
      <c r="DL48" s="56">
        <f t="shared" si="13"/>
        <v>6.2329890982261264E-4</v>
      </c>
      <c r="DM48" s="29"/>
      <c r="DN48" s="34"/>
      <c r="DO48" s="34"/>
      <c r="DP48" s="34"/>
      <c r="DQ48" s="34"/>
      <c r="DR48" s="34"/>
      <c r="DS48" s="30">
        <f t="shared" si="14"/>
        <v>0</v>
      </c>
      <c r="DT48" s="34"/>
      <c r="DU48" s="34"/>
      <c r="DV48" s="34"/>
      <c r="DW48" s="34"/>
      <c r="DX48" s="34"/>
      <c r="DY48" s="34"/>
      <c r="DZ48" s="34"/>
      <c r="EA48" s="34"/>
      <c r="EB48" s="34"/>
      <c r="EC48" s="34"/>
      <c r="ED48" s="34"/>
      <c r="EE48" s="34"/>
      <c r="EF48" s="30">
        <f t="shared" si="15"/>
        <v>0</v>
      </c>
      <c r="EG48" s="30">
        <f t="shared" si="53"/>
        <v>0</v>
      </c>
      <c r="EH48" s="56" t="str">
        <f t="shared" si="16"/>
        <v/>
      </c>
      <c r="EI48" s="26"/>
    </row>
    <row r="49" spans="1:139" s="26" customFormat="1" x14ac:dyDescent="0.25">
      <c r="A49" s="125"/>
      <c r="B49" s="15" t="s">
        <v>126</v>
      </c>
      <c r="C49" s="1"/>
      <c r="D49" s="34"/>
      <c r="E49" s="34"/>
      <c r="F49" s="34"/>
      <c r="G49" s="34"/>
      <c r="H49" s="34"/>
      <c r="I49" s="34"/>
      <c r="J49" s="34"/>
      <c r="K49" s="34"/>
      <c r="L49" s="34"/>
      <c r="M49" s="34"/>
      <c r="N49" s="34"/>
      <c r="O49" s="30">
        <f t="shared" ref="O49" si="158">SUM(D49:N49)</f>
        <v>0</v>
      </c>
      <c r="P49" s="34"/>
      <c r="Q49" s="34"/>
      <c r="R49" s="34"/>
      <c r="S49" s="30">
        <f t="shared" si="55"/>
        <v>0</v>
      </c>
      <c r="T49" s="34"/>
      <c r="U49" s="34"/>
      <c r="V49" s="34"/>
      <c r="W49" s="34"/>
      <c r="X49" s="34"/>
      <c r="Y49" s="30">
        <f>SUM(T49:X49)</f>
        <v>0</v>
      </c>
      <c r="Z49" s="30">
        <f t="shared" ref="Z49" si="159">SUM(O49,S49,Y49)</f>
        <v>0</v>
      </c>
      <c r="AA49" s="56" t="str">
        <f t="shared" si="1"/>
        <v/>
      </c>
      <c r="AB49" s="29"/>
      <c r="AC49" s="34"/>
      <c r="AD49" s="34"/>
      <c r="AE49" s="34"/>
      <c r="AF49" s="34"/>
      <c r="AG49" s="34"/>
      <c r="AH49" s="30">
        <f t="shared" si="57"/>
        <v>0</v>
      </c>
      <c r="AI49" s="34"/>
      <c r="AJ49" s="34"/>
      <c r="AK49" s="34"/>
      <c r="AL49" s="34"/>
      <c r="AM49" s="34"/>
      <c r="AN49" s="30">
        <f t="shared" si="58"/>
        <v>0</v>
      </c>
      <c r="AO49" s="34"/>
      <c r="AP49" s="34"/>
      <c r="AQ49" s="34"/>
      <c r="AR49" s="34"/>
      <c r="AS49" s="34"/>
      <c r="AT49" s="30">
        <f t="shared" si="59"/>
        <v>0</v>
      </c>
      <c r="AU49" s="34"/>
      <c r="AV49" s="34"/>
      <c r="AW49" s="34"/>
      <c r="AX49" s="34"/>
      <c r="AY49" s="34"/>
      <c r="AZ49" s="30">
        <f>SUM(AU49:AY49)</f>
        <v>0</v>
      </c>
      <c r="BA49" s="30">
        <f>SUM(AH49,AN49,AT49,AZ49)</f>
        <v>0</v>
      </c>
      <c r="BB49" s="56" t="str">
        <f t="shared" si="2"/>
        <v/>
      </c>
      <c r="BC49" s="29"/>
      <c r="BD49" s="34"/>
      <c r="BE49" s="34"/>
      <c r="BF49" s="34"/>
      <c r="BG49" s="34"/>
      <c r="BH49" s="34"/>
      <c r="BI49" s="30">
        <f t="shared" si="3"/>
        <v>0</v>
      </c>
      <c r="BJ49" s="34"/>
      <c r="BK49" s="34"/>
      <c r="BL49" s="34"/>
      <c r="BM49" s="34"/>
      <c r="BN49" s="34"/>
      <c r="BO49" s="30">
        <f t="shared" ref="BO49" si="160">SUM(BJ49:BN49)</f>
        <v>0</v>
      </c>
      <c r="BP49" s="34"/>
      <c r="BQ49" s="34"/>
      <c r="BR49" s="34"/>
      <c r="BS49" s="34"/>
      <c r="BT49" s="34"/>
      <c r="BU49" s="30">
        <f t="shared" si="62"/>
        <v>0</v>
      </c>
      <c r="BV49" s="34"/>
      <c r="BW49" s="30">
        <f t="shared" si="63"/>
        <v>0</v>
      </c>
      <c r="BX49" s="34"/>
      <c r="BY49" s="34"/>
      <c r="BZ49" s="34"/>
      <c r="CA49" s="34"/>
      <c r="CB49" s="34"/>
      <c r="CC49" s="30">
        <f t="shared" ref="CC49" si="161">SUM(BX49:CB49)</f>
        <v>0</v>
      </c>
      <c r="CD49" s="30">
        <f t="shared" ref="CD49" si="162">SUM(BI49,BO49,BU49,CC49,BW49)</f>
        <v>0</v>
      </c>
      <c r="CE49" s="56" t="str">
        <f t="shared" si="7"/>
        <v/>
      </c>
      <c r="CF49" s="29"/>
      <c r="CG49" s="34"/>
      <c r="CH49" s="34"/>
      <c r="CI49" s="34"/>
      <c r="CJ49" s="34"/>
      <c r="CK49" s="34"/>
      <c r="CL49" s="34"/>
      <c r="CM49" s="30">
        <f t="shared" si="94"/>
        <v>0</v>
      </c>
      <c r="CN49" s="34"/>
      <c r="CO49" s="34"/>
      <c r="CP49" s="34"/>
      <c r="CQ49" s="34"/>
      <c r="CR49" s="34"/>
      <c r="CS49" s="34"/>
      <c r="CT49" s="30">
        <f t="shared" si="95"/>
        <v>0</v>
      </c>
      <c r="CU49" s="34">
        <v>5</v>
      </c>
      <c r="CV49" s="34"/>
      <c r="CW49" s="30">
        <f t="shared" ref="CW49" si="163">SUM(CU49:CV49)</f>
        <v>5</v>
      </c>
      <c r="CX49" s="34"/>
      <c r="CY49" s="34"/>
      <c r="CZ49" s="34"/>
      <c r="DA49" s="34"/>
      <c r="DB49" s="34"/>
      <c r="DC49" s="34"/>
      <c r="DD49" s="30">
        <f t="shared" si="26"/>
        <v>0</v>
      </c>
      <c r="DE49" s="34"/>
      <c r="DF49" s="34"/>
      <c r="DG49" s="34"/>
      <c r="DH49" s="34"/>
      <c r="DI49" s="34"/>
      <c r="DJ49" s="30">
        <f t="shared" ref="DJ49" si="164">SUM(DE49:DI49)</f>
        <v>0</v>
      </c>
      <c r="DK49" s="30">
        <f t="shared" ref="DK49" si="165">SUM(CM49,CT49,CW49,DJ49,DD49)</f>
        <v>5</v>
      </c>
      <c r="DL49" s="56">
        <f t="shared" si="13"/>
        <v>3.1164945491130632E-4</v>
      </c>
      <c r="DM49" s="29"/>
      <c r="DN49" s="34"/>
      <c r="DO49" s="34"/>
      <c r="DP49" s="34"/>
      <c r="DQ49" s="34"/>
      <c r="DR49" s="34"/>
      <c r="DS49" s="30">
        <f t="shared" si="14"/>
        <v>0</v>
      </c>
      <c r="DT49" s="34"/>
      <c r="DU49" s="34"/>
      <c r="DV49" s="34"/>
      <c r="DW49" s="34"/>
      <c r="DX49" s="34"/>
      <c r="DY49" s="34"/>
      <c r="DZ49" s="34"/>
      <c r="EA49" s="34"/>
      <c r="EB49" s="34"/>
      <c r="EC49" s="34"/>
      <c r="ED49" s="34"/>
      <c r="EE49" s="34"/>
      <c r="EF49" s="30">
        <f t="shared" ref="EF49" si="166">SUM(DT49:EE49)</f>
        <v>0</v>
      </c>
      <c r="EG49" s="30">
        <f t="shared" si="53"/>
        <v>0</v>
      </c>
      <c r="EH49" s="56" t="str">
        <f t="shared" si="16"/>
        <v/>
      </c>
    </row>
    <row r="50" spans="1:139" x14ac:dyDescent="0.25">
      <c r="A50" s="125"/>
      <c r="B50" s="15" t="s">
        <v>35</v>
      </c>
      <c r="C50" s="1"/>
      <c r="D50" s="34"/>
      <c r="E50" s="34"/>
      <c r="F50" s="34"/>
      <c r="G50" s="34"/>
      <c r="H50" s="34"/>
      <c r="I50" s="34"/>
      <c r="J50" s="34"/>
      <c r="K50" s="34"/>
      <c r="L50" s="34"/>
      <c r="M50" s="34"/>
      <c r="N50" s="34"/>
      <c r="O50" s="30">
        <f t="shared" si="54"/>
        <v>0</v>
      </c>
      <c r="P50" s="34"/>
      <c r="Q50" s="34"/>
      <c r="R50" s="34"/>
      <c r="S50" s="30">
        <f t="shared" si="55"/>
        <v>0</v>
      </c>
      <c r="T50" s="34">
        <v>0</v>
      </c>
      <c r="U50" s="34">
        <v>0.96</v>
      </c>
      <c r="V50" s="34">
        <v>0.96140999999999999</v>
      </c>
      <c r="W50" s="34">
        <v>0.95342499999999997</v>
      </c>
      <c r="X50" s="34">
        <v>0.917161</v>
      </c>
      <c r="Y50" s="30">
        <f t="shared" si="56"/>
        <v>3.7919960000000001</v>
      </c>
      <c r="Z50" s="30">
        <f t="shared" si="0"/>
        <v>3.7919960000000001</v>
      </c>
      <c r="AA50" s="56">
        <f t="shared" si="1"/>
        <v>9.0414188615045056E-4</v>
      </c>
      <c r="AB50" s="27"/>
      <c r="AC50" s="34"/>
      <c r="AD50" s="34"/>
      <c r="AE50" s="34"/>
      <c r="AF50" s="34"/>
      <c r="AG50" s="34"/>
      <c r="AH50" s="30">
        <f t="shared" si="57"/>
        <v>0</v>
      </c>
      <c r="AI50" s="34"/>
      <c r="AJ50" s="34"/>
      <c r="AK50" s="34"/>
      <c r="AL50" s="34"/>
      <c r="AM50" s="34"/>
      <c r="AN50" s="30">
        <f t="shared" si="58"/>
        <v>0</v>
      </c>
      <c r="AO50" s="34"/>
      <c r="AP50" s="34"/>
      <c r="AQ50" s="34"/>
      <c r="AR50" s="34"/>
      <c r="AS50" s="34"/>
      <c r="AT50" s="30">
        <f t="shared" si="59"/>
        <v>0</v>
      </c>
      <c r="AU50" s="34">
        <v>0.87799899999999997</v>
      </c>
      <c r="AV50" s="34">
        <v>0.83905099999999999</v>
      </c>
      <c r="AW50" s="34">
        <v>0.80727899999999997</v>
      </c>
      <c r="AX50" s="34">
        <v>0.76977399999999996</v>
      </c>
      <c r="AY50" s="34">
        <v>0.73293799999999998</v>
      </c>
      <c r="AZ50" s="30">
        <f t="shared" si="60"/>
        <v>4.0270409999999996</v>
      </c>
      <c r="BA50" s="30">
        <f t="shared" si="61"/>
        <v>4.0270409999999996</v>
      </c>
      <c r="BB50" s="56">
        <f t="shared" si="2"/>
        <v>5.4448971508210637E-4</v>
      </c>
      <c r="BC50" s="27"/>
      <c r="BD50" s="34"/>
      <c r="BE50" s="34"/>
      <c r="BF50" s="34"/>
      <c r="BG50" s="34"/>
      <c r="BH50" s="34"/>
      <c r="BI50" s="30">
        <f t="shared" si="3"/>
        <v>0</v>
      </c>
      <c r="BJ50" s="34"/>
      <c r="BK50" s="34"/>
      <c r="BL50" s="34"/>
      <c r="BM50" s="34"/>
      <c r="BN50" s="34"/>
      <c r="BO50" s="30">
        <f t="shared" si="4"/>
        <v>0</v>
      </c>
      <c r="BP50" s="34"/>
      <c r="BQ50" s="34"/>
      <c r="BR50" s="34"/>
      <c r="BS50" s="34"/>
      <c r="BT50" s="34"/>
      <c r="BU50" s="30">
        <f t="shared" si="62"/>
        <v>0</v>
      </c>
      <c r="BV50" s="34"/>
      <c r="BW50" s="30">
        <f t="shared" si="63"/>
        <v>0</v>
      </c>
      <c r="BX50" s="34">
        <v>0.713584</v>
      </c>
      <c r="BY50" s="34">
        <v>0.67802499999999999</v>
      </c>
      <c r="BZ50" s="34">
        <v>0.65235922000000002</v>
      </c>
      <c r="CA50" s="34">
        <v>0.63345099999999999</v>
      </c>
      <c r="CB50" s="34">
        <v>0.68774000000000002</v>
      </c>
      <c r="CC50" s="30">
        <f t="shared" si="5"/>
        <v>3.3651592199999998</v>
      </c>
      <c r="CD50" s="30">
        <f t="shared" si="6"/>
        <v>3.3651592199999998</v>
      </c>
      <c r="CE50" s="56">
        <f t="shared" si="7"/>
        <v>3.6383010000785339E-4</v>
      </c>
      <c r="CF50" s="27"/>
      <c r="CG50" s="34"/>
      <c r="CH50" s="34"/>
      <c r="CI50" s="34"/>
      <c r="CJ50" s="34"/>
      <c r="CK50" s="34"/>
      <c r="CL50" s="34"/>
      <c r="CM50" s="30">
        <f t="shared" si="94"/>
        <v>0</v>
      </c>
      <c r="CN50" s="34"/>
      <c r="CO50" s="34"/>
      <c r="CP50" s="34"/>
      <c r="CQ50" s="34"/>
      <c r="CR50" s="34"/>
      <c r="CS50" s="34"/>
      <c r="CT50" s="30">
        <f t="shared" si="95"/>
        <v>0</v>
      </c>
      <c r="CU50" s="34"/>
      <c r="CV50" s="34"/>
      <c r="CW50" s="30">
        <f t="shared" si="10"/>
        <v>0</v>
      </c>
      <c r="CX50" s="34"/>
      <c r="CY50" s="34"/>
      <c r="CZ50" s="34"/>
      <c r="DA50" s="34"/>
      <c r="DB50" s="34"/>
      <c r="DC50" s="34"/>
      <c r="DD50" s="30">
        <f t="shared" si="26"/>
        <v>0</v>
      </c>
      <c r="DE50" s="34">
        <v>0.995</v>
      </c>
      <c r="DF50" s="34">
        <v>1</v>
      </c>
      <c r="DG50" s="34">
        <v>1</v>
      </c>
      <c r="DH50" s="34">
        <v>1</v>
      </c>
      <c r="DI50" s="34">
        <v>1</v>
      </c>
      <c r="DJ50" s="30">
        <f t="shared" si="11"/>
        <v>4.9950000000000001</v>
      </c>
      <c r="DK50" s="30">
        <f t="shared" si="12"/>
        <v>4.9950000000000001</v>
      </c>
      <c r="DL50" s="56">
        <f t="shared" si="13"/>
        <v>3.1133780545639501E-4</v>
      </c>
      <c r="DM50" s="27"/>
      <c r="DN50" s="34"/>
      <c r="DO50" s="34"/>
      <c r="DP50" s="34"/>
      <c r="DQ50" s="34"/>
      <c r="DR50" s="34"/>
      <c r="DS50" s="30">
        <f t="shared" si="14"/>
        <v>0</v>
      </c>
      <c r="DT50" s="34">
        <v>1</v>
      </c>
      <c r="DU50" s="34">
        <v>0</v>
      </c>
      <c r="DV50" s="34">
        <v>0</v>
      </c>
      <c r="DW50" s="34">
        <v>0</v>
      </c>
      <c r="DX50" s="34">
        <v>0</v>
      </c>
      <c r="DY50" s="34"/>
      <c r="DZ50" s="34"/>
      <c r="EA50" s="34"/>
      <c r="EB50" s="34"/>
      <c r="EC50" s="34"/>
      <c r="ED50" s="34"/>
      <c r="EE50" s="34"/>
      <c r="EF50" s="30">
        <f t="shared" si="15"/>
        <v>1</v>
      </c>
      <c r="EG50" s="30">
        <f t="shared" si="53"/>
        <v>1</v>
      </c>
      <c r="EH50" s="56">
        <f t="shared" si="16"/>
        <v>6.6426395189856768E-4</v>
      </c>
      <c r="EI50" s="26"/>
    </row>
    <row r="51" spans="1:139" x14ac:dyDescent="0.25">
      <c r="A51" s="125"/>
      <c r="B51" s="15" t="s">
        <v>36</v>
      </c>
      <c r="C51" s="1"/>
      <c r="D51" s="34"/>
      <c r="E51" s="34"/>
      <c r="F51" s="34"/>
      <c r="G51" s="34"/>
      <c r="H51" s="34"/>
      <c r="I51" s="34"/>
      <c r="J51" s="34"/>
      <c r="K51" s="34"/>
      <c r="L51" s="34">
        <v>40.536209999999997</v>
      </c>
      <c r="M51" s="34"/>
      <c r="N51" s="34">
        <v>2.6657999999999999</v>
      </c>
      <c r="O51" s="30">
        <f t="shared" si="54"/>
        <v>43.202009999999994</v>
      </c>
      <c r="P51" s="34"/>
      <c r="Q51" s="34"/>
      <c r="R51" s="34"/>
      <c r="S51" s="30">
        <f t="shared" si="55"/>
        <v>0</v>
      </c>
      <c r="T51" s="34">
        <v>11.555425</v>
      </c>
      <c r="U51" s="34">
        <v>11.743236</v>
      </c>
      <c r="V51" s="34">
        <v>11.854274279999998</v>
      </c>
      <c r="W51" s="34">
        <v>11.6254726375</v>
      </c>
      <c r="X51" s="34">
        <v>11.224047502499999</v>
      </c>
      <c r="Y51" s="30">
        <f t="shared" si="56"/>
        <v>58.00245541999999</v>
      </c>
      <c r="Z51" s="30">
        <f t="shared" si="0"/>
        <v>101.20446541999999</v>
      </c>
      <c r="AA51" s="56">
        <f t="shared" si="1"/>
        <v>2.4130615183055794E-2</v>
      </c>
      <c r="AB51" s="27"/>
      <c r="AC51" s="34"/>
      <c r="AD51" s="34"/>
      <c r="AE51" s="34"/>
      <c r="AF51" s="34"/>
      <c r="AG51" s="34"/>
      <c r="AH51" s="30">
        <f t="shared" si="57"/>
        <v>0</v>
      </c>
      <c r="AI51" s="34"/>
      <c r="AJ51" s="34"/>
      <c r="AK51" s="34"/>
      <c r="AL51" s="34"/>
      <c r="AM51" s="34"/>
      <c r="AN51" s="30">
        <f t="shared" si="58"/>
        <v>0</v>
      </c>
      <c r="AO51" s="34"/>
      <c r="AP51" s="34"/>
      <c r="AQ51" s="34"/>
      <c r="AR51" s="34"/>
      <c r="AS51" s="34"/>
      <c r="AT51" s="30">
        <f t="shared" si="59"/>
        <v>0</v>
      </c>
      <c r="AU51" s="34">
        <v>10.8314395025</v>
      </c>
      <c r="AV51" s="34">
        <v>10.4551057575</v>
      </c>
      <c r="AW51" s="34">
        <v>10.149450186250002</v>
      </c>
      <c r="AX51" s="34">
        <v>9.8908463165000011</v>
      </c>
      <c r="AY51" s="34">
        <v>9.3591341337499987</v>
      </c>
      <c r="AZ51" s="30">
        <f t="shared" si="60"/>
        <v>50.685975896500004</v>
      </c>
      <c r="BA51" s="30">
        <f t="shared" si="61"/>
        <v>50.685975896500004</v>
      </c>
      <c r="BB51" s="56">
        <f t="shared" si="2"/>
        <v>6.8531690078506274E-3</v>
      </c>
      <c r="BC51" s="27"/>
      <c r="BD51" s="34"/>
      <c r="BE51" s="34"/>
      <c r="BF51" s="34"/>
      <c r="BG51" s="34"/>
      <c r="BH51" s="34"/>
      <c r="BI51" s="30">
        <f t="shared" si="3"/>
        <v>0</v>
      </c>
      <c r="BJ51" s="34"/>
      <c r="BK51" s="34"/>
      <c r="BL51" s="34"/>
      <c r="BM51" s="34"/>
      <c r="BN51" s="34"/>
      <c r="BO51" s="30">
        <f t="shared" si="4"/>
        <v>0</v>
      </c>
      <c r="BP51" s="34"/>
      <c r="BQ51" s="34"/>
      <c r="BR51" s="34"/>
      <c r="BS51" s="34"/>
      <c r="BT51" s="34"/>
      <c r="BU51" s="30">
        <f t="shared" si="62"/>
        <v>0</v>
      </c>
      <c r="BV51" s="34"/>
      <c r="BW51" s="30">
        <f t="shared" si="63"/>
        <v>0</v>
      </c>
      <c r="BX51" s="34">
        <v>9.0294749937500001</v>
      </c>
      <c r="BY51" s="34">
        <v>8.8744274812499988</v>
      </c>
      <c r="BZ51" s="34">
        <v>8.6650835850000014</v>
      </c>
      <c r="CA51" s="34">
        <v>8.5060442312499998</v>
      </c>
      <c r="CB51" s="34">
        <v>8.2403188687500002</v>
      </c>
      <c r="CC51" s="30">
        <f t="shared" si="5"/>
        <v>43.315349160000004</v>
      </c>
      <c r="CD51" s="30">
        <f t="shared" si="6"/>
        <v>43.315349160000004</v>
      </c>
      <c r="CE51" s="56">
        <f t="shared" si="7"/>
        <v>4.6831150582996462E-3</v>
      </c>
      <c r="CF51" s="27"/>
      <c r="CG51" s="34"/>
      <c r="CH51" s="34"/>
      <c r="CI51" s="34"/>
      <c r="CJ51" s="34"/>
      <c r="CK51" s="34"/>
      <c r="CL51" s="34"/>
      <c r="CM51" s="30">
        <f t="shared" si="94"/>
        <v>0</v>
      </c>
      <c r="CN51" s="34"/>
      <c r="CO51" s="34"/>
      <c r="CP51" s="34"/>
      <c r="CQ51" s="34"/>
      <c r="CR51" s="34"/>
      <c r="CS51" s="34"/>
      <c r="CT51" s="30">
        <f t="shared" si="95"/>
        <v>0</v>
      </c>
      <c r="CU51" s="34"/>
      <c r="CV51" s="34"/>
      <c r="CW51" s="30">
        <f t="shared" si="10"/>
        <v>0</v>
      </c>
      <c r="CX51" s="34"/>
      <c r="CY51" s="34"/>
      <c r="CZ51" s="34"/>
      <c r="DA51" s="34"/>
      <c r="DB51" s="34"/>
      <c r="DC51" s="34"/>
      <c r="DD51" s="30">
        <f t="shared" si="26"/>
        <v>0</v>
      </c>
      <c r="DE51" s="34">
        <v>12.018564</v>
      </c>
      <c r="DF51" s="34">
        <v>12.018564</v>
      </c>
      <c r="DG51" s="34">
        <v>12.018564</v>
      </c>
      <c r="DH51" s="34">
        <v>12.018564</v>
      </c>
      <c r="DI51" s="34">
        <v>12.018564</v>
      </c>
      <c r="DJ51" s="30">
        <f t="shared" si="11"/>
        <v>60.092819999999996</v>
      </c>
      <c r="DK51" s="30">
        <f t="shared" si="12"/>
        <v>60.092819999999996</v>
      </c>
      <c r="DL51" s="56">
        <f t="shared" si="13"/>
        <v>3.745578919416649E-3</v>
      </c>
      <c r="DM51" s="27"/>
      <c r="DN51" s="34">
        <v>11.8</v>
      </c>
      <c r="DO51" s="34">
        <v>11.8</v>
      </c>
      <c r="DP51" s="34">
        <v>11.8</v>
      </c>
      <c r="DQ51" s="34">
        <v>11.8</v>
      </c>
      <c r="DR51" s="34">
        <v>11.8</v>
      </c>
      <c r="DS51" s="30">
        <f t="shared" si="14"/>
        <v>59</v>
      </c>
      <c r="DT51" s="34">
        <v>0</v>
      </c>
      <c r="DU51" s="34">
        <v>0</v>
      </c>
      <c r="DV51" s="34">
        <v>0</v>
      </c>
      <c r="DW51" s="34">
        <v>0</v>
      </c>
      <c r="DX51" s="34">
        <v>0</v>
      </c>
      <c r="DY51" s="34"/>
      <c r="DZ51" s="34"/>
      <c r="EA51" s="34"/>
      <c r="EB51" s="34"/>
      <c r="EC51" s="34"/>
      <c r="ED51" s="34"/>
      <c r="EE51" s="34"/>
      <c r="EF51" s="30">
        <f t="shared" si="15"/>
        <v>0</v>
      </c>
      <c r="EG51" s="30">
        <f t="shared" si="53"/>
        <v>59</v>
      </c>
      <c r="EH51" s="56">
        <f t="shared" si="16"/>
        <v>3.9191573162015492E-2</v>
      </c>
      <c r="EI51" s="26"/>
    </row>
    <row r="52" spans="1:139" x14ac:dyDescent="0.25">
      <c r="A52" s="125"/>
      <c r="B52" s="15" t="s">
        <v>37</v>
      </c>
      <c r="C52" s="1"/>
      <c r="D52" s="34"/>
      <c r="E52" s="34">
        <v>1.8921330000000001</v>
      </c>
      <c r="F52" s="34">
        <v>1.1148</v>
      </c>
      <c r="G52" s="34">
        <v>2.3851819999999999</v>
      </c>
      <c r="H52" s="34">
        <v>4.9314299999999998</v>
      </c>
      <c r="I52" s="34">
        <v>12.663401</v>
      </c>
      <c r="J52" s="34">
        <v>14.593975</v>
      </c>
      <c r="K52" s="34">
        <v>15.514976000000001</v>
      </c>
      <c r="L52" s="34">
        <v>19.151976000000001</v>
      </c>
      <c r="M52" s="34">
        <v>13.80099952</v>
      </c>
      <c r="N52" s="34">
        <v>36.487497490000003</v>
      </c>
      <c r="O52" s="30">
        <f t="shared" si="54"/>
        <v>122.53637001000001</v>
      </c>
      <c r="P52" s="34"/>
      <c r="Q52" s="34"/>
      <c r="R52" s="34"/>
      <c r="S52" s="30">
        <f t="shared" si="55"/>
        <v>0</v>
      </c>
      <c r="T52" s="34">
        <v>0</v>
      </c>
      <c r="U52" s="34">
        <v>2.44242911</v>
      </c>
      <c r="V52" s="34">
        <v>2.4794110019186695</v>
      </c>
      <c r="W52" s="34">
        <v>2.4728746750000004</v>
      </c>
      <c r="X52" s="34">
        <v>2.3941732519999999</v>
      </c>
      <c r="Y52" s="30">
        <f t="shared" si="56"/>
        <v>9.7888880389186692</v>
      </c>
      <c r="Z52" s="30">
        <f t="shared" si="0"/>
        <v>132.32525804891867</v>
      </c>
      <c r="AA52" s="56">
        <f t="shared" si="1"/>
        <v>3.1550879377956732E-2</v>
      </c>
      <c r="AB52" s="27"/>
      <c r="AC52" s="34">
        <v>38.472997820000003</v>
      </c>
      <c r="AD52" s="34">
        <v>54.221246979999997</v>
      </c>
      <c r="AE52" s="34">
        <v>55.590080489999991</v>
      </c>
      <c r="AF52" s="34">
        <v>65.150000000000006</v>
      </c>
      <c r="AG52" s="34">
        <v>41.475000000000001</v>
      </c>
      <c r="AH52" s="30">
        <f t="shared" si="57"/>
        <v>254.90932529</v>
      </c>
      <c r="AI52" s="34"/>
      <c r="AJ52" s="34"/>
      <c r="AK52" s="34"/>
      <c r="AL52" s="34"/>
      <c r="AM52" s="34"/>
      <c r="AN52" s="30">
        <f t="shared" si="58"/>
        <v>0</v>
      </c>
      <c r="AO52" s="34"/>
      <c r="AP52" s="34"/>
      <c r="AQ52" s="34"/>
      <c r="AR52" s="34"/>
      <c r="AS52" s="34"/>
      <c r="AT52" s="30">
        <f t="shared" si="59"/>
        <v>0</v>
      </c>
      <c r="AU52" s="34">
        <v>2.3110403650000002</v>
      </c>
      <c r="AV52" s="34">
        <v>2.2250287110000002</v>
      </c>
      <c r="AW52" s="34">
        <v>2.1576288955000003</v>
      </c>
      <c r="AX52" s="34">
        <v>2.0770825854999999</v>
      </c>
      <c r="AY52" s="34">
        <v>1.9878694375000003</v>
      </c>
      <c r="AZ52" s="30">
        <f t="shared" si="60"/>
        <v>10.758649994500001</v>
      </c>
      <c r="BA52" s="30">
        <f t="shared" si="61"/>
        <v>265.66797528450002</v>
      </c>
      <c r="BB52" s="56">
        <f t="shared" si="2"/>
        <v>3.5920538223747286E-2</v>
      </c>
      <c r="BC52" s="27"/>
      <c r="BD52" s="34">
        <v>36.391199999999998</v>
      </c>
      <c r="BE52" s="34">
        <v>33.504578960000003</v>
      </c>
      <c r="BF52" s="34">
        <v>42.436950889999999</v>
      </c>
      <c r="BG52" s="34">
        <v>35.725120080000003</v>
      </c>
      <c r="BH52" s="34">
        <v>40.858380439999991</v>
      </c>
      <c r="BI52" s="30">
        <f t="shared" si="3"/>
        <v>188.91623036999999</v>
      </c>
      <c r="BJ52" s="34"/>
      <c r="BK52" s="34"/>
      <c r="BL52" s="34"/>
      <c r="BM52" s="34"/>
      <c r="BN52" s="34"/>
      <c r="BO52" s="30">
        <f t="shared" si="4"/>
        <v>0</v>
      </c>
      <c r="BP52" s="34"/>
      <c r="BQ52" s="34"/>
      <c r="BR52" s="34"/>
      <c r="BS52" s="34"/>
      <c r="BT52" s="34"/>
      <c r="BU52" s="30">
        <f t="shared" si="62"/>
        <v>0</v>
      </c>
      <c r="BV52" s="34"/>
      <c r="BW52" s="30">
        <f t="shared" si="63"/>
        <v>0</v>
      </c>
      <c r="BX52" s="34">
        <v>1.9153387347999999</v>
      </c>
      <c r="BY52" s="34">
        <v>1.8700442275</v>
      </c>
      <c r="BZ52" s="34">
        <v>1.8257855000000001</v>
      </c>
      <c r="CA52" s="34">
        <v>1.7913518449999999</v>
      </c>
      <c r="CB52" s="34">
        <v>1.7600608100000001</v>
      </c>
      <c r="CC52" s="30">
        <f t="shared" si="5"/>
        <v>9.1625811173000002</v>
      </c>
      <c r="CD52" s="30">
        <f t="shared" si="6"/>
        <v>198.07881148729999</v>
      </c>
      <c r="CE52" s="56">
        <f t="shared" si="7"/>
        <v>2.1415638631464548E-2</v>
      </c>
      <c r="CF52" s="27"/>
      <c r="CG52" s="34">
        <v>39.449023510195921</v>
      </c>
      <c r="CH52" s="34">
        <v>39.128382581929259</v>
      </c>
      <c r="CI52" s="34">
        <v>40.320213619230529</v>
      </c>
      <c r="CJ52" s="34">
        <v>40.329965982541786</v>
      </c>
      <c r="CK52" s="34">
        <v>40.341676106170354</v>
      </c>
      <c r="CL52" s="34"/>
      <c r="CM52" s="30">
        <f t="shared" si="94"/>
        <v>199.56926180006786</v>
      </c>
      <c r="CN52" s="34"/>
      <c r="CO52" s="34"/>
      <c r="CP52" s="34"/>
      <c r="CQ52" s="34"/>
      <c r="CR52" s="34"/>
      <c r="CS52" s="34"/>
      <c r="CT52" s="30">
        <f t="shared" si="95"/>
        <v>0</v>
      </c>
      <c r="CU52" s="34">
        <v>23.055120580000001</v>
      </c>
      <c r="CV52" s="34"/>
      <c r="CW52" s="30">
        <f t="shared" si="10"/>
        <v>23.055120580000001</v>
      </c>
      <c r="CX52" s="34">
        <v>25.807500000000001</v>
      </c>
      <c r="CY52" s="34">
        <v>25.807500000000001</v>
      </c>
      <c r="CZ52" s="34">
        <v>25.807500000000001</v>
      </c>
      <c r="DA52" s="34">
        <v>25.807500000000001</v>
      </c>
      <c r="DB52" s="34">
        <v>25.807500000000001</v>
      </c>
      <c r="DC52" s="34"/>
      <c r="DD52" s="30">
        <f t="shared" si="26"/>
        <v>129.03749999999999</v>
      </c>
      <c r="DE52" s="34">
        <v>1.7299820749999999</v>
      </c>
      <c r="DF52" s="34">
        <v>0</v>
      </c>
      <c r="DG52" s="34">
        <v>0</v>
      </c>
      <c r="DH52" s="34">
        <v>0</v>
      </c>
      <c r="DI52" s="34">
        <v>0</v>
      </c>
      <c r="DJ52" s="30">
        <f t="shared" si="11"/>
        <v>1.7299820749999999</v>
      </c>
      <c r="DK52" s="30">
        <f t="shared" si="12"/>
        <v>353.39186445506789</v>
      </c>
      <c r="DL52" s="56">
        <f t="shared" si="13"/>
        <v>2.2026876385502429E-2</v>
      </c>
      <c r="DM52" s="27"/>
      <c r="DN52" s="34">
        <v>25.807500000000001</v>
      </c>
      <c r="DO52" s="34">
        <v>25.807500000000001</v>
      </c>
      <c r="DP52" s="34">
        <v>25.807500000000001</v>
      </c>
      <c r="DQ52" s="34">
        <v>25.807500000000001</v>
      </c>
      <c r="DR52" s="34">
        <v>25.807500000000001</v>
      </c>
      <c r="DS52" s="30">
        <f t="shared" si="14"/>
        <v>129.03749999999999</v>
      </c>
      <c r="DT52" s="34">
        <v>0</v>
      </c>
      <c r="DU52" s="34">
        <v>0</v>
      </c>
      <c r="DV52" s="34">
        <v>0</v>
      </c>
      <c r="DW52" s="34">
        <v>0</v>
      </c>
      <c r="DX52" s="34">
        <v>0</v>
      </c>
      <c r="DY52" s="34"/>
      <c r="DZ52" s="34"/>
      <c r="EA52" s="34"/>
      <c r="EB52" s="34"/>
      <c r="EC52" s="34"/>
      <c r="ED52" s="34"/>
      <c r="EE52" s="34"/>
      <c r="EF52" s="30">
        <f t="shared" si="15"/>
        <v>0</v>
      </c>
      <c r="EG52" s="30">
        <f t="shared" si="53"/>
        <v>129.03749999999999</v>
      </c>
      <c r="EH52" s="56">
        <f t="shared" si="16"/>
        <v>8.5714959693111423E-2</v>
      </c>
      <c r="EI52" s="26"/>
    </row>
    <row r="53" spans="1:139" s="26" customFormat="1" x14ac:dyDescent="0.25">
      <c r="A53" s="125"/>
      <c r="B53" s="15" t="s">
        <v>38</v>
      </c>
      <c r="C53" s="1"/>
      <c r="D53" s="34"/>
      <c r="E53" s="34"/>
      <c r="F53" s="34"/>
      <c r="G53" s="34"/>
      <c r="H53" s="34"/>
      <c r="I53" s="34"/>
      <c r="J53" s="34"/>
      <c r="K53" s="34"/>
      <c r="L53" s="34"/>
      <c r="M53" s="34"/>
      <c r="N53" s="34"/>
      <c r="O53" s="30">
        <f t="shared" si="54"/>
        <v>0</v>
      </c>
      <c r="P53" s="34"/>
      <c r="Q53" s="34"/>
      <c r="R53" s="34"/>
      <c r="S53" s="30">
        <f t="shared" si="55"/>
        <v>0</v>
      </c>
      <c r="T53" s="34"/>
      <c r="U53" s="34"/>
      <c r="V53" s="34"/>
      <c r="W53" s="34"/>
      <c r="X53" s="34"/>
      <c r="Y53" s="30">
        <f t="shared" si="56"/>
        <v>0</v>
      </c>
      <c r="Z53" s="30">
        <f t="shared" si="0"/>
        <v>0</v>
      </c>
      <c r="AA53" s="56" t="str">
        <f t="shared" si="1"/>
        <v/>
      </c>
      <c r="AB53" s="27"/>
      <c r="AC53" s="34"/>
      <c r="AD53" s="34"/>
      <c r="AE53" s="34"/>
      <c r="AF53" s="34"/>
      <c r="AG53" s="34"/>
      <c r="AH53" s="30">
        <f t="shared" si="57"/>
        <v>0</v>
      </c>
      <c r="AI53" s="34"/>
      <c r="AJ53" s="34"/>
      <c r="AK53" s="34"/>
      <c r="AL53" s="34"/>
      <c r="AM53" s="34"/>
      <c r="AN53" s="30">
        <f t="shared" si="58"/>
        <v>0</v>
      </c>
      <c r="AO53" s="34"/>
      <c r="AP53" s="34"/>
      <c r="AQ53" s="34"/>
      <c r="AR53" s="34"/>
      <c r="AS53" s="34"/>
      <c r="AT53" s="30">
        <f t="shared" si="59"/>
        <v>0</v>
      </c>
      <c r="AU53" s="34"/>
      <c r="AV53" s="34"/>
      <c r="AW53" s="34"/>
      <c r="AX53" s="34"/>
      <c r="AY53" s="34"/>
      <c r="AZ53" s="30">
        <f t="shared" si="60"/>
        <v>0</v>
      </c>
      <c r="BA53" s="30">
        <f t="shared" si="61"/>
        <v>0</v>
      </c>
      <c r="BB53" s="56" t="str">
        <f t="shared" si="2"/>
        <v/>
      </c>
      <c r="BC53" s="27"/>
      <c r="BD53" s="34">
        <v>1.5797791999999999</v>
      </c>
      <c r="BE53" s="34"/>
      <c r="BF53" s="34"/>
      <c r="BG53" s="34"/>
      <c r="BH53" s="34">
        <v>12.28549087</v>
      </c>
      <c r="BI53" s="30">
        <f t="shared" si="3"/>
        <v>13.865270070000001</v>
      </c>
      <c r="BJ53" s="34"/>
      <c r="BK53" s="34"/>
      <c r="BL53" s="34"/>
      <c r="BM53" s="34"/>
      <c r="BN53" s="34"/>
      <c r="BO53" s="30">
        <f t="shared" si="4"/>
        <v>0</v>
      </c>
      <c r="BP53" s="34"/>
      <c r="BQ53" s="34"/>
      <c r="BR53" s="34"/>
      <c r="BS53" s="34"/>
      <c r="BT53" s="34"/>
      <c r="BU53" s="30">
        <f t="shared" si="62"/>
        <v>0</v>
      </c>
      <c r="BV53" s="34"/>
      <c r="BW53" s="30">
        <f t="shared" si="63"/>
        <v>0</v>
      </c>
      <c r="BX53" s="34"/>
      <c r="BY53" s="34"/>
      <c r="BZ53" s="34"/>
      <c r="CA53" s="34"/>
      <c r="CB53" s="34"/>
      <c r="CC53" s="30">
        <f t="shared" si="5"/>
        <v>0</v>
      </c>
      <c r="CD53" s="30">
        <f t="shared" si="6"/>
        <v>13.865270070000001</v>
      </c>
      <c r="CE53" s="56">
        <f t="shared" si="7"/>
        <v>1.4990680281107168E-3</v>
      </c>
      <c r="CF53" s="27"/>
      <c r="CG53" s="34"/>
      <c r="CH53" s="34"/>
      <c r="CI53" s="34"/>
      <c r="CJ53" s="34"/>
      <c r="CK53" s="34"/>
      <c r="CL53" s="34"/>
      <c r="CM53" s="30">
        <f t="shared" si="94"/>
        <v>0</v>
      </c>
      <c r="CN53" s="34"/>
      <c r="CO53" s="34"/>
      <c r="CP53" s="34"/>
      <c r="CQ53" s="34"/>
      <c r="CR53" s="34"/>
      <c r="CS53" s="34"/>
      <c r="CT53" s="30">
        <f t="shared" si="95"/>
        <v>0</v>
      </c>
      <c r="CU53" s="34">
        <v>22.477137940000002</v>
      </c>
      <c r="CV53" s="34"/>
      <c r="CW53" s="30">
        <f t="shared" si="10"/>
        <v>22.477137940000002</v>
      </c>
      <c r="CX53" s="34"/>
      <c r="CY53" s="34"/>
      <c r="CZ53" s="34"/>
      <c r="DA53" s="34"/>
      <c r="DB53" s="34"/>
      <c r="DC53" s="34"/>
      <c r="DD53" s="30">
        <f t="shared" si="26"/>
        <v>0</v>
      </c>
      <c r="DE53" s="34"/>
      <c r="DF53" s="34"/>
      <c r="DG53" s="34"/>
      <c r="DH53" s="34"/>
      <c r="DI53" s="34"/>
      <c r="DJ53" s="30">
        <f t="shared" si="11"/>
        <v>0</v>
      </c>
      <c r="DK53" s="30">
        <f t="shared" si="12"/>
        <v>22.477137940000002</v>
      </c>
      <c r="DL53" s="56">
        <f t="shared" si="13"/>
        <v>1.4009975573934486E-3</v>
      </c>
      <c r="DM53" s="27"/>
      <c r="DN53" s="34"/>
      <c r="DO53" s="34"/>
      <c r="DP53" s="34"/>
      <c r="DQ53" s="34"/>
      <c r="DR53" s="34"/>
      <c r="DS53" s="30">
        <f t="shared" si="14"/>
        <v>0</v>
      </c>
      <c r="DT53" s="34"/>
      <c r="DU53" s="34"/>
      <c r="DV53" s="34"/>
      <c r="DW53" s="34"/>
      <c r="DX53" s="34"/>
      <c r="DY53" s="34"/>
      <c r="DZ53" s="34"/>
      <c r="EA53" s="34"/>
      <c r="EB53" s="34"/>
      <c r="EC53" s="34"/>
      <c r="ED53" s="34"/>
      <c r="EE53" s="34"/>
      <c r="EF53" s="30">
        <f t="shared" si="15"/>
        <v>0</v>
      </c>
      <c r="EG53" s="30">
        <f t="shared" si="53"/>
        <v>0</v>
      </c>
      <c r="EH53" s="56" t="str">
        <f t="shared" si="16"/>
        <v/>
      </c>
    </row>
    <row r="54" spans="1:139" s="26" customFormat="1" x14ac:dyDescent="0.25">
      <c r="A54" s="125"/>
      <c r="B54" s="15" t="s">
        <v>97</v>
      </c>
      <c r="C54" s="1"/>
      <c r="D54" s="34"/>
      <c r="E54" s="34"/>
      <c r="F54" s="34"/>
      <c r="G54" s="34"/>
      <c r="H54" s="34"/>
      <c r="I54" s="34"/>
      <c r="J54" s="34"/>
      <c r="K54" s="34"/>
      <c r="L54" s="34"/>
      <c r="M54" s="34"/>
      <c r="N54" s="34"/>
      <c r="O54" s="30">
        <f t="shared" si="54"/>
        <v>0</v>
      </c>
      <c r="P54" s="34"/>
      <c r="Q54" s="34"/>
      <c r="R54" s="34"/>
      <c r="S54" s="30">
        <f t="shared" si="55"/>
        <v>0</v>
      </c>
      <c r="T54" s="34"/>
      <c r="U54" s="34"/>
      <c r="V54" s="34"/>
      <c r="W54" s="34"/>
      <c r="X54" s="34"/>
      <c r="Y54" s="30">
        <f>SUM(T54:X54)</f>
        <v>0</v>
      </c>
      <c r="Z54" s="30">
        <f t="shared" si="0"/>
        <v>0</v>
      </c>
      <c r="AA54" s="56" t="str">
        <f t="shared" si="1"/>
        <v/>
      </c>
      <c r="AB54" s="29"/>
      <c r="AC54" s="34"/>
      <c r="AD54" s="34"/>
      <c r="AE54" s="34"/>
      <c r="AF54" s="34"/>
      <c r="AG54" s="34"/>
      <c r="AH54" s="30">
        <f t="shared" si="57"/>
        <v>0</v>
      </c>
      <c r="AI54" s="34"/>
      <c r="AJ54" s="34"/>
      <c r="AK54" s="34"/>
      <c r="AL54" s="34"/>
      <c r="AM54" s="34"/>
      <c r="AN54" s="30">
        <f t="shared" si="58"/>
        <v>0</v>
      </c>
      <c r="AO54" s="34"/>
      <c r="AP54" s="34"/>
      <c r="AQ54" s="34"/>
      <c r="AR54" s="34"/>
      <c r="AS54" s="34"/>
      <c r="AT54" s="30">
        <f t="shared" si="59"/>
        <v>0</v>
      </c>
      <c r="AU54" s="34"/>
      <c r="AV54" s="34"/>
      <c r="AW54" s="34"/>
      <c r="AX54" s="34"/>
      <c r="AY54" s="34"/>
      <c r="AZ54" s="30">
        <f>SUM(AU54:AY54)</f>
        <v>0</v>
      </c>
      <c r="BA54" s="30">
        <f>SUM(AH54,AN54,AT54,AZ54)</f>
        <v>0</v>
      </c>
      <c r="BB54" s="56" t="str">
        <f t="shared" si="2"/>
        <v/>
      </c>
      <c r="BC54" s="29"/>
      <c r="BD54" s="34"/>
      <c r="BE54" s="34"/>
      <c r="BF54" s="34"/>
      <c r="BG54" s="34"/>
      <c r="BH54" s="34"/>
      <c r="BI54" s="30">
        <f t="shared" si="3"/>
        <v>0</v>
      </c>
      <c r="BJ54" s="34"/>
      <c r="BK54" s="34"/>
      <c r="BL54" s="34"/>
      <c r="BM54" s="34"/>
      <c r="BN54" s="34"/>
      <c r="BO54" s="30">
        <f t="shared" si="4"/>
        <v>0</v>
      </c>
      <c r="BP54" s="34"/>
      <c r="BQ54" s="34"/>
      <c r="BR54" s="34"/>
      <c r="BS54" s="34"/>
      <c r="BT54" s="34"/>
      <c r="BU54" s="30">
        <f t="shared" si="62"/>
        <v>0</v>
      </c>
      <c r="BV54" s="34"/>
      <c r="BW54" s="30">
        <f t="shared" si="63"/>
        <v>0</v>
      </c>
      <c r="BX54" s="34"/>
      <c r="BY54" s="34"/>
      <c r="BZ54" s="34"/>
      <c r="CA54" s="34"/>
      <c r="CB54" s="34"/>
      <c r="CC54" s="30">
        <f t="shared" si="5"/>
        <v>0</v>
      </c>
      <c r="CD54" s="30">
        <f t="shared" si="6"/>
        <v>0</v>
      </c>
      <c r="CE54" s="56" t="str">
        <f t="shared" si="7"/>
        <v/>
      </c>
      <c r="CF54" s="29"/>
      <c r="CG54" s="34">
        <v>0.2</v>
      </c>
      <c r="CH54" s="34">
        <v>0.2</v>
      </c>
      <c r="CI54" s="34">
        <v>0.2</v>
      </c>
      <c r="CJ54" s="34">
        <v>0.2</v>
      </c>
      <c r="CK54" s="34">
        <v>0.2</v>
      </c>
      <c r="CL54" s="34"/>
      <c r="CM54" s="30">
        <f t="shared" si="94"/>
        <v>1</v>
      </c>
      <c r="CN54" s="34"/>
      <c r="CO54" s="34"/>
      <c r="CP54" s="34"/>
      <c r="CQ54" s="34"/>
      <c r="CR54" s="34"/>
      <c r="CS54" s="34"/>
      <c r="CT54" s="30">
        <f t="shared" si="95"/>
        <v>0</v>
      </c>
      <c r="CU54" s="34"/>
      <c r="CV54" s="34"/>
      <c r="CW54" s="30">
        <f t="shared" si="10"/>
        <v>0</v>
      </c>
      <c r="CX54" s="34"/>
      <c r="CY54" s="34"/>
      <c r="CZ54" s="34"/>
      <c r="DA54" s="34"/>
      <c r="DB54" s="34"/>
      <c r="DC54" s="34"/>
      <c r="DD54" s="30">
        <f t="shared" si="26"/>
        <v>0</v>
      </c>
      <c r="DE54" s="34"/>
      <c r="DF54" s="34"/>
      <c r="DG54" s="34"/>
      <c r="DH54" s="34"/>
      <c r="DI54" s="34"/>
      <c r="DJ54" s="30">
        <f t="shared" si="11"/>
        <v>0</v>
      </c>
      <c r="DK54" s="30">
        <f t="shared" si="12"/>
        <v>1</v>
      </c>
      <c r="DL54" s="56">
        <f t="shared" si="13"/>
        <v>6.2329890982261256E-5</v>
      </c>
      <c r="DM54" s="29"/>
      <c r="DN54" s="34"/>
      <c r="DO54" s="34"/>
      <c r="DP54" s="34"/>
      <c r="DQ54" s="34"/>
      <c r="DR54" s="34"/>
      <c r="DS54" s="30">
        <f t="shared" si="14"/>
        <v>0</v>
      </c>
      <c r="DT54" s="34"/>
      <c r="DU54" s="34"/>
      <c r="DV54" s="34"/>
      <c r="DW54" s="34"/>
      <c r="DX54" s="34"/>
      <c r="DY54" s="34"/>
      <c r="DZ54" s="34"/>
      <c r="EA54" s="34"/>
      <c r="EB54" s="34"/>
      <c r="EC54" s="34"/>
      <c r="ED54" s="34"/>
      <c r="EE54" s="34"/>
      <c r="EF54" s="30">
        <f t="shared" si="15"/>
        <v>0</v>
      </c>
      <c r="EG54" s="30">
        <f t="shared" si="53"/>
        <v>0</v>
      </c>
      <c r="EH54" s="56" t="str">
        <f t="shared" si="16"/>
        <v/>
      </c>
    </row>
    <row r="55" spans="1:139" x14ac:dyDescent="0.25">
      <c r="A55" s="125"/>
      <c r="B55" s="15" t="s">
        <v>39</v>
      </c>
      <c r="C55" s="1"/>
      <c r="D55" s="34">
        <v>4.4634</v>
      </c>
      <c r="E55" s="34"/>
      <c r="F55" s="34">
        <v>15.048249999999999</v>
      </c>
      <c r="G55" s="34">
        <v>5.60595</v>
      </c>
      <c r="H55" s="34">
        <v>18.491534999999999</v>
      </c>
      <c r="I55" s="34">
        <v>6.6251490000000004</v>
      </c>
      <c r="J55" s="34">
        <v>23.214072000000002</v>
      </c>
      <c r="K55" s="34">
        <v>48.113951999999998</v>
      </c>
      <c r="L55" s="34"/>
      <c r="M55" s="34"/>
      <c r="N55" s="34">
        <v>15.88304422</v>
      </c>
      <c r="O55" s="30">
        <f t="shared" si="54"/>
        <v>137.44535221999999</v>
      </c>
      <c r="P55" s="34"/>
      <c r="Q55" s="34"/>
      <c r="R55" s="34">
        <v>22.204536000000001</v>
      </c>
      <c r="S55" s="30">
        <f t="shared" si="55"/>
        <v>22.204536000000001</v>
      </c>
      <c r="T55" s="34">
        <v>0</v>
      </c>
      <c r="U55" s="34">
        <v>16.936917640000001</v>
      </c>
      <c r="V55" s="34">
        <v>31.310505383000006</v>
      </c>
      <c r="W55" s="34">
        <v>45.275758104000005</v>
      </c>
      <c r="X55" s="34">
        <v>59.423481248000002</v>
      </c>
      <c r="Y55" s="30">
        <f t="shared" si="56"/>
        <v>152.94666237500002</v>
      </c>
      <c r="Z55" s="30">
        <f t="shared" si="0"/>
        <v>312.596550595</v>
      </c>
      <c r="AA55" s="56">
        <f t="shared" si="1"/>
        <v>7.4533737603913089E-2</v>
      </c>
      <c r="AB55" s="27"/>
      <c r="AC55" s="34">
        <v>81.745599999999996</v>
      </c>
      <c r="AD55" s="34">
        <v>199.04500000000002</v>
      </c>
      <c r="AE55" s="34">
        <v>433.45575123000003</v>
      </c>
      <c r="AF55" s="34">
        <v>281.20539000000002</v>
      </c>
      <c r="AG55" s="34">
        <v>428.56813910194194</v>
      </c>
      <c r="AH55" s="30">
        <f t="shared" si="57"/>
        <v>1424.0198803319422</v>
      </c>
      <c r="AI55" s="34">
        <v>3.4524700000000004</v>
      </c>
      <c r="AJ55" s="34">
        <v>7.8350000000000009</v>
      </c>
      <c r="AK55" s="34">
        <v>14.424299999999999</v>
      </c>
      <c r="AL55" s="34">
        <v>21.349650125349999</v>
      </c>
      <c r="AM55" s="34">
        <v>13.90226780465</v>
      </c>
      <c r="AN55" s="30">
        <f t="shared" si="58"/>
        <v>60.963687929999999</v>
      </c>
      <c r="AO55" s="34">
        <v>52.913243999999999</v>
      </c>
      <c r="AP55" s="34">
        <v>18.216093999999998</v>
      </c>
      <c r="AQ55" s="34">
        <v>65.530781000000005</v>
      </c>
      <c r="AR55" s="34">
        <v>119.421025</v>
      </c>
      <c r="AS55" s="34">
        <v>60.768000000000001</v>
      </c>
      <c r="AT55" s="30">
        <f t="shared" si="59"/>
        <v>316.84914400000002</v>
      </c>
      <c r="AU55" s="34">
        <v>72.225133189000005</v>
      </c>
      <c r="AV55" s="34">
        <v>84.484333237000001</v>
      </c>
      <c r="AW55" s="34">
        <v>95.753859714239994</v>
      </c>
      <c r="AX55" s="34">
        <v>106.2663031602</v>
      </c>
      <c r="AY55" s="34">
        <v>116.18119485279998</v>
      </c>
      <c r="AZ55" s="30">
        <f t="shared" si="60"/>
        <v>474.91082415323996</v>
      </c>
      <c r="BA55" s="30">
        <f t="shared" si="61"/>
        <v>2276.7435364151825</v>
      </c>
      <c r="BB55" s="56">
        <f t="shared" si="2"/>
        <v>0.30783481952573366</v>
      </c>
      <c r="BC55" s="27"/>
      <c r="BD55" s="34">
        <v>304.83199999999999</v>
      </c>
      <c r="BE55" s="34">
        <v>282.065</v>
      </c>
      <c r="BF55" s="34">
        <v>252.88137285505917</v>
      </c>
      <c r="BG55" s="34">
        <v>267.42500000000001</v>
      </c>
      <c r="BH55" s="34">
        <v>270.52</v>
      </c>
      <c r="BI55" s="30">
        <f t="shared" si="3"/>
        <v>1377.7233728550591</v>
      </c>
      <c r="BJ55" s="34"/>
      <c r="BK55" s="34"/>
      <c r="BL55" s="34"/>
      <c r="BM55" s="34"/>
      <c r="BN55" s="34"/>
      <c r="BO55" s="30">
        <f t="shared" si="4"/>
        <v>0</v>
      </c>
      <c r="BP55" s="34">
        <v>37.766399999999997</v>
      </c>
      <c r="BQ55" s="34">
        <v>44.8384</v>
      </c>
      <c r="BR55" s="34">
        <v>0</v>
      </c>
      <c r="BS55" s="34">
        <v>2.7165200000000986</v>
      </c>
      <c r="BT55" s="34">
        <v>-3.5527136788005009E-15</v>
      </c>
      <c r="BU55" s="30">
        <f t="shared" si="62"/>
        <v>85.3213200000001</v>
      </c>
      <c r="BV55" s="34"/>
      <c r="BW55" s="30">
        <f t="shared" si="63"/>
        <v>0</v>
      </c>
      <c r="BX55" s="34">
        <v>123.37077519652999</v>
      </c>
      <c r="BY55" s="34">
        <v>130.82220972478839</v>
      </c>
      <c r="BZ55" s="34">
        <v>138.63930903201796</v>
      </c>
      <c r="CA55" s="34">
        <v>147.13836103874999</v>
      </c>
      <c r="CB55" s="34">
        <v>155.580110438818</v>
      </c>
      <c r="CC55" s="30">
        <f t="shared" si="5"/>
        <v>695.55076543090433</v>
      </c>
      <c r="CD55" s="30">
        <f t="shared" si="6"/>
        <v>2158.5954582859636</v>
      </c>
      <c r="CE55" s="56">
        <f t="shared" si="7"/>
        <v>0.23338033956820634</v>
      </c>
      <c r="CF55" s="27"/>
      <c r="CG55" s="34"/>
      <c r="CH55" s="34"/>
      <c r="CI55" s="34"/>
      <c r="CJ55" s="34"/>
      <c r="CK55" s="34"/>
      <c r="CL55" s="34">
        <v>1772.9284000000002</v>
      </c>
      <c r="CM55" s="30">
        <f t="shared" si="94"/>
        <v>1772.9284000000002</v>
      </c>
      <c r="CN55" s="34"/>
      <c r="CO55" s="34"/>
      <c r="CP55" s="34"/>
      <c r="CQ55" s="34"/>
      <c r="CR55" s="34"/>
      <c r="CS55" s="34">
        <v>33.7746</v>
      </c>
      <c r="CT55" s="30">
        <f t="shared" si="95"/>
        <v>33.7746</v>
      </c>
      <c r="CU55" s="34">
        <v>60.625</v>
      </c>
      <c r="CV55" s="34"/>
      <c r="CW55" s="30">
        <f t="shared" si="10"/>
        <v>60.625</v>
      </c>
      <c r="CX55" s="34">
        <v>0</v>
      </c>
      <c r="CY55" s="34">
        <v>134.48500000000001</v>
      </c>
      <c r="CZ55" s="34">
        <v>107.58800000000001</v>
      </c>
      <c r="DA55" s="34">
        <v>71.72533334229901</v>
      </c>
      <c r="DB55" s="34">
        <v>71.72533334229901</v>
      </c>
      <c r="DC55" s="34"/>
      <c r="DD55" s="30">
        <f t="shared" si="26"/>
        <v>385.52366668459803</v>
      </c>
      <c r="DE55" s="34">
        <v>257.72319753720001</v>
      </c>
      <c r="DF55" s="34">
        <v>232.36799823960001</v>
      </c>
      <c r="DG55" s="34">
        <v>201.9245732645</v>
      </c>
      <c r="DH55" s="34">
        <v>175.20533637029999</v>
      </c>
      <c r="DI55" s="34">
        <v>145.77881569249999</v>
      </c>
      <c r="DJ55" s="30">
        <f t="shared" si="11"/>
        <v>1012.9999211040999</v>
      </c>
      <c r="DK55" s="30">
        <f t="shared" si="12"/>
        <v>3265.851587788698</v>
      </c>
      <c r="DL55" s="56">
        <f t="shared" si="13"/>
        <v>0.20356017343111438</v>
      </c>
      <c r="DM55" s="27"/>
      <c r="DN55" s="34">
        <v>71.72533334229901</v>
      </c>
      <c r="DO55" s="34">
        <v>71.72533334229901</v>
      </c>
      <c r="DP55" s="34">
        <v>71.72533334229901</v>
      </c>
      <c r="DQ55" s="34">
        <v>71.72533334229901</v>
      </c>
      <c r="DR55" s="34"/>
      <c r="DS55" s="30">
        <f t="shared" si="14"/>
        <v>286.90133336919604</v>
      </c>
      <c r="DT55" s="34">
        <v>116.8973996396</v>
      </c>
      <c r="DU55" s="34">
        <v>21.449125013300002</v>
      </c>
      <c r="DV55" s="34">
        <v>17.588398376800001</v>
      </c>
      <c r="DW55" s="34">
        <v>13.934186309199999</v>
      </c>
      <c r="DX55" s="34">
        <v>0</v>
      </c>
      <c r="DY55" s="34"/>
      <c r="DZ55" s="34"/>
      <c r="EA55" s="34"/>
      <c r="EB55" s="34"/>
      <c r="EC55" s="34"/>
      <c r="ED55" s="34"/>
      <c r="EE55" s="34"/>
      <c r="EF55" s="30">
        <f t="shared" si="15"/>
        <v>169.86910933889999</v>
      </c>
      <c r="EG55" s="30">
        <f t="shared" si="53"/>
        <v>456.77044270809603</v>
      </c>
      <c r="EH55" s="56">
        <f t="shared" si="16"/>
        <v>0.30341613938373818</v>
      </c>
      <c r="EI55" s="26"/>
    </row>
    <row r="56" spans="1:139" x14ac:dyDescent="0.25">
      <c r="A56" s="35" t="s">
        <v>169</v>
      </c>
      <c r="B56" s="16" t="s">
        <v>40</v>
      </c>
      <c r="C56" s="1"/>
      <c r="D56" s="44"/>
      <c r="E56" s="44">
        <v>48.091999999999999</v>
      </c>
      <c r="F56" s="44">
        <v>53</v>
      </c>
      <c r="G56" s="44">
        <v>58</v>
      </c>
      <c r="H56" s="44">
        <v>59.64</v>
      </c>
      <c r="I56" s="44">
        <v>64.48</v>
      </c>
      <c r="J56" s="44">
        <v>69.3</v>
      </c>
      <c r="K56" s="44">
        <v>69.3</v>
      </c>
      <c r="L56" s="44">
        <v>71.912999999999997</v>
      </c>
      <c r="M56" s="44">
        <v>75</v>
      </c>
      <c r="N56" s="44">
        <v>78</v>
      </c>
      <c r="O56" s="45">
        <f t="shared" si="54"/>
        <v>646.72500000000002</v>
      </c>
      <c r="P56" s="44"/>
      <c r="Q56" s="44"/>
      <c r="R56" s="44"/>
      <c r="S56" s="45">
        <f t="shared" si="55"/>
        <v>0</v>
      </c>
      <c r="T56" s="44"/>
      <c r="U56" s="44"/>
      <c r="V56" s="44"/>
      <c r="W56" s="44"/>
      <c r="X56" s="44"/>
      <c r="Y56" s="45">
        <f t="shared" si="56"/>
        <v>0</v>
      </c>
      <c r="Z56" s="45">
        <f t="shared" si="0"/>
        <v>646.72500000000002</v>
      </c>
      <c r="AA56" s="57">
        <f t="shared" si="1"/>
        <v>0.15420141828225825</v>
      </c>
      <c r="AB56" s="29"/>
      <c r="AC56" s="44">
        <v>89.82</v>
      </c>
      <c r="AD56" s="44">
        <v>130</v>
      </c>
      <c r="AE56" s="44">
        <v>137.978655</v>
      </c>
      <c r="AF56" s="44">
        <v>175</v>
      </c>
      <c r="AG56" s="44">
        <v>200</v>
      </c>
      <c r="AH56" s="45">
        <f t="shared" si="57"/>
        <v>732.79865500000005</v>
      </c>
      <c r="AI56" s="44"/>
      <c r="AJ56" s="44"/>
      <c r="AK56" s="44"/>
      <c r="AL56" s="44"/>
      <c r="AM56" s="44"/>
      <c r="AN56" s="45">
        <f t="shared" si="58"/>
        <v>0</v>
      </c>
      <c r="AO56" s="44"/>
      <c r="AP56" s="44"/>
      <c r="AQ56" s="44"/>
      <c r="AR56" s="44"/>
      <c r="AS56" s="44"/>
      <c r="AT56" s="45">
        <f t="shared" si="59"/>
        <v>0</v>
      </c>
      <c r="AU56" s="44"/>
      <c r="AV56" s="44"/>
      <c r="AW56" s="44"/>
      <c r="AX56" s="44"/>
      <c r="AY56" s="44"/>
      <c r="AZ56" s="45">
        <f t="shared" si="60"/>
        <v>0</v>
      </c>
      <c r="BA56" s="45">
        <f t="shared" si="61"/>
        <v>732.79865500000005</v>
      </c>
      <c r="BB56" s="56">
        <f t="shared" si="2"/>
        <v>9.9080523608649829E-2</v>
      </c>
      <c r="BC56" s="29"/>
      <c r="BD56" s="44">
        <v>235</v>
      </c>
      <c r="BE56" s="44">
        <v>275</v>
      </c>
      <c r="BF56" s="44">
        <v>290</v>
      </c>
      <c r="BG56" s="44">
        <v>290</v>
      </c>
      <c r="BH56" s="44">
        <v>290</v>
      </c>
      <c r="BI56" s="45">
        <f t="shared" si="3"/>
        <v>1380</v>
      </c>
      <c r="BJ56" s="44"/>
      <c r="BK56" s="44"/>
      <c r="BL56" s="44"/>
      <c r="BM56" s="44"/>
      <c r="BN56" s="44"/>
      <c r="BO56" s="45">
        <f t="shared" si="4"/>
        <v>0</v>
      </c>
      <c r="BP56" s="44"/>
      <c r="BQ56" s="44"/>
      <c r="BR56" s="44"/>
      <c r="BS56" s="44"/>
      <c r="BT56" s="44"/>
      <c r="BU56" s="45">
        <f t="shared" si="62"/>
        <v>0</v>
      </c>
      <c r="BV56" s="44"/>
      <c r="BW56" s="45">
        <f t="shared" si="63"/>
        <v>0</v>
      </c>
      <c r="BX56" s="44"/>
      <c r="BY56" s="44"/>
      <c r="BZ56" s="44"/>
      <c r="CA56" s="44"/>
      <c r="CB56" s="44"/>
      <c r="CC56" s="45">
        <f t="shared" si="5"/>
        <v>0</v>
      </c>
      <c r="CD56" s="45">
        <f t="shared" si="6"/>
        <v>1380</v>
      </c>
      <c r="CE56" s="56">
        <f t="shared" si="7"/>
        <v>0.14920112398451024</v>
      </c>
      <c r="CF56" s="29"/>
      <c r="CG56" s="44">
        <v>310</v>
      </c>
      <c r="CH56" s="44">
        <v>290</v>
      </c>
      <c r="CI56" s="44">
        <v>290</v>
      </c>
      <c r="CJ56" s="44"/>
      <c r="CK56" s="44"/>
      <c r="CL56" s="44"/>
      <c r="CM56" s="45">
        <f t="shared" si="94"/>
        <v>890</v>
      </c>
      <c r="CN56" s="44"/>
      <c r="CO56" s="44"/>
      <c r="CP56" s="44"/>
      <c r="CQ56" s="44"/>
      <c r="CR56" s="44"/>
      <c r="CS56" s="44"/>
      <c r="CT56" s="45">
        <f t="shared" si="95"/>
        <v>0</v>
      </c>
      <c r="CU56" s="44">
        <v>2500</v>
      </c>
      <c r="CV56" s="44"/>
      <c r="CW56" s="45">
        <f t="shared" si="10"/>
        <v>2500</v>
      </c>
      <c r="CX56" s="44"/>
      <c r="CY56" s="44"/>
      <c r="CZ56" s="44"/>
      <c r="DA56" s="44"/>
      <c r="DB56" s="44"/>
      <c r="DC56" s="44"/>
      <c r="DD56" s="45">
        <f t="shared" si="26"/>
        <v>0</v>
      </c>
      <c r="DE56" s="44"/>
      <c r="DF56" s="44"/>
      <c r="DG56" s="44"/>
      <c r="DH56" s="44"/>
      <c r="DI56" s="44"/>
      <c r="DJ56" s="45">
        <f t="shared" si="11"/>
        <v>0</v>
      </c>
      <c r="DK56" s="45">
        <f t="shared" si="12"/>
        <v>3390</v>
      </c>
      <c r="DL56" s="56">
        <f t="shared" si="13"/>
        <v>0.21129833042986568</v>
      </c>
      <c r="DM56" s="29"/>
      <c r="DN56" s="44"/>
      <c r="DO56" s="44"/>
      <c r="DP56" s="44"/>
      <c r="DQ56" s="44"/>
      <c r="DR56" s="44"/>
      <c r="DS56" s="45">
        <f t="shared" si="14"/>
        <v>0</v>
      </c>
      <c r="DT56" s="44"/>
      <c r="DU56" s="44"/>
      <c r="DV56" s="44"/>
      <c r="DW56" s="44"/>
      <c r="DX56" s="44"/>
      <c r="DY56" s="44"/>
      <c r="DZ56" s="44"/>
      <c r="EA56" s="44"/>
      <c r="EB56" s="44"/>
      <c r="EC56" s="44"/>
      <c r="ED56" s="44"/>
      <c r="EE56" s="44"/>
      <c r="EF56" s="45">
        <f t="shared" si="15"/>
        <v>0</v>
      </c>
      <c r="EG56" s="45">
        <f t="shared" si="53"/>
        <v>0</v>
      </c>
      <c r="EH56" s="56" t="str">
        <f t="shared" si="16"/>
        <v/>
      </c>
      <c r="EI56" s="26"/>
    </row>
    <row r="57" spans="1:139" ht="30" x14ac:dyDescent="0.25">
      <c r="A57" s="126"/>
      <c r="B57" s="52" t="s">
        <v>41</v>
      </c>
      <c r="C57" s="1"/>
      <c r="D57" s="46">
        <f t="shared" ref="D57:Z57" si="167">SUM(D11:D56)</f>
        <v>4.4634</v>
      </c>
      <c r="E57" s="46">
        <f t="shared" si="167"/>
        <v>93.086565000000007</v>
      </c>
      <c r="F57" s="46">
        <f t="shared" si="167"/>
        <v>106.25498399999999</v>
      </c>
      <c r="G57" s="46">
        <f t="shared" si="167"/>
        <v>110.91403199999999</v>
      </c>
      <c r="H57" s="46">
        <f t="shared" si="167"/>
        <v>160.39815099999998</v>
      </c>
      <c r="I57" s="46">
        <f t="shared" si="167"/>
        <v>274.92391599999996</v>
      </c>
      <c r="J57" s="46">
        <f t="shared" si="167"/>
        <v>216.200109</v>
      </c>
      <c r="K57" s="46">
        <f t="shared" si="167"/>
        <v>282.29137800000001</v>
      </c>
      <c r="L57" s="46">
        <f t="shared" si="167"/>
        <v>273.73073592999998</v>
      </c>
      <c r="M57" s="46">
        <f t="shared" si="167"/>
        <v>251.58646418000001</v>
      </c>
      <c r="N57" s="46">
        <f t="shared" si="167"/>
        <v>265.51318889000004</v>
      </c>
      <c r="O57" s="47">
        <f t="shared" si="167"/>
        <v>2039.362924</v>
      </c>
      <c r="P57" s="46">
        <f t="shared" si="167"/>
        <v>50.215834319999999</v>
      </c>
      <c r="Q57" s="46">
        <f t="shared" si="167"/>
        <v>160.99757653</v>
      </c>
      <c r="R57" s="46">
        <f t="shared" si="167"/>
        <v>104.361789</v>
      </c>
      <c r="S57" s="47">
        <f t="shared" si="167"/>
        <v>315.57519985000005</v>
      </c>
      <c r="T57" s="46">
        <f t="shared" si="167"/>
        <v>20.403565999999998</v>
      </c>
      <c r="U57" s="46">
        <f t="shared" si="167"/>
        <v>69.20114247153559</v>
      </c>
      <c r="V57" s="46">
        <f t="shared" si="167"/>
        <v>137.59606966300001</v>
      </c>
      <c r="W57" s="46">
        <f t="shared" si="167"/>
        <v>168.1876834593026</v>
      </c>
      <c r="X57" s="46">
        <f t="shared" si="167"/>
        <v>182.84889609249998</v>
      </c>
      <c r="Y57" s="47">
        <f t="shared" si="167"/>
        <v>578.23735768633821</v>
      </c>
      <c r="Z57" s="65">
        <f t="shared" si="167"/>
        <v>2933.1754815363379</v>
      </c>
      <c r="AA57" s="66">
        <f t="shared" si="1"/>
        <v>0.69936962282832582</v>
      </c>
      <c r="AB57" s="29"/>
      <c r="AC57" s="46">
        <f t="shared" ref="AC57:BA57" si="168">SUM(AC11:AC56)</f>
        <v>458.99330964999996</v>
      </c>
      <c r="AD57" s="46">
        <f t="shared" si="168"/>
        <v>685.72905149000007</v>
      </c>
      <c r="AE57" s="46">
        <f t="shared" si="168"/>
        <v>986.60833649000006</v>
      </c>
      <c r="AF57" s="46">
        <f t="shared" si="168"/>
        <v>865.74217436053527</v>
      </c>
      <c r="AG57" s="46">
        <f t="shared" si="168"/>
        <v>982.79367117194192</v>
      </c>
      <c r="AH57" s="47">
        <f t="shared" si="168"/>
        <v>3979.8665431624772</v>
      </c>
      <c r="AI57" s="46">
        <f t="shared" si="168"/>
        <v>3.4524700000000004</v>
      </c>
      <c r="AJ57" s="46">
        <f t="shared" si="168"/>
        <v>7.8350000000000009</v>
      </c>
      <c r="AK57" s="46">
        <f t="shared" si="168"/>
        <v>14.424299999999999</v>
      </c>
      <c r="AL57" s="46">
        <f t="shared" si="168"/>
        <v>21.349650125349999</v>
      </c>
      <c r="AM57" s="46">
        <f t="shared" si="168"/>
        <v>13.90226780465</v>
      </c>
      <c r="AN57" s="47">
        <f t="shared" si="168"/>
        <v>60.963687929999999</v>
      </c>
      <c r="AO57" s="46">
        <f t="shared" si="168"/>
        <v>162.184833</v>
      </c>
      <c r="AP57" s="46">
        <f t="shared" si="168"/>
        <v>118.287149</v>
      </c>
      <c r="AQ57" s="46">
        <f t="shared" si="168"/>
        <v>130.07210147000001</v>
      </c>
      <c r="AR57" s="46">
        <f t="shared" si="168"/>
        <v>181.06989300000001</v>
      </c>
      <c r="AS57" s="46">
        <f t="shared" si="168"/>
        <v>123.092556</v>
      </c>
      <c r="AT57" s="47">
        <f t="shared" si="168"/>
        <v>714.70653246999996</v>
      </c>
      <c r="AU57" s="46">
        <f t="shared" si="168"/>
        <v>187.84127327649998</v>
      </c>
      <c r="AV57" s="46">
        <f t="shared" si="168"/>
        <v>234.8459350055</v>
      </c>
      <c r="AW57" s="46">
        <f t="shared" si="168"/>
        <v>245.34805761562581</v>
      </c>
      <c r="AX57" s="46">
        <f t="shared" si="168"/>
        <v>254.27149268336746</v>
      </c>
      <c r="AY57" s="46">
        <f t="shared" si="168"/>
        <v>269.42417554229218</v>
      </c>
      <c r="AZ57" s="47">
        <f t="shared" si="168"/>
        <v>1191.7309341232856</v>
      </c>
      <c r="BA57" s="65">
        <f t="shared" si="168"/>
        <v>5947.2676976857638</v>
      </c>
      <c r="BB57" s="66">
        <f t="shared" si="2"/>
        <v>0.80412046816258798</v>
      </c>
      <c r="BC57" s="29"/>
      <c r="BD57" s="46">
        <f t="shared" ref="BD57:CD57" si="169">SUM(BD11:BD56)</f>
        <v>1187.7294023023296</v>
      </c>
      <c r="BE57" s="46">
        <f t="shared" si="169"/>
        <v>1055.24606597712</v>
      </c>
      <c r="BF57" s="46">
        <f t="shared" si="169"/>
        <v>1143.2701429378994</v>
      </c>
      <c r="BG57" s="46">
        <f t="shared" si="169"/>
        <v>1239.1363016645437</v>
      </c>
      <c r="BH57" s="46">
        <f t="shared" si="169"/>
        <v>1248.5676415090047</v>
      </c>
      <c r="BI57" s="47">
        <f t="shared" si="169"/>
        <v>5873.949554390897</v>
      </c>
      <c r="BJ57" s="46">
        <f t="shared" si="169"/>
        <v>1.1754248600000001</v>
      </c>
      <c r="BK57" s="46">
        <f t="shared" si="169"/>
        <v>1.7841312499999999</v>
      </c>
      <c r="BL57" s="46">
        <f t="shared" si="169"/>
        <v>2.6510681799999998</v>
      </c>
      <c r="BM57" s="46">
        <f t="shared" si="169"/>
        <v>3.0045091200000007</v>
      </c>
      <c r="BN57" s="46">
        <f t="shared" si="169"/>
        <v>2.8549210999999994</v>
      </c>
      <c r="BO57" s="47">
        <f t="shared" si="169"/>
        <v>11.470054510000001</v>
      </c>
      <c r="BP57" s="46">
        <f t="shared" si="169"/>
        <v>100.261776</v>
      </c>
      <c r="BQ57" s="46">
        <f t="shared" si="169"/>
        <v>107.50459599999999</v>
      </c>
      <c r="BR57" s="46">
        <f t="shared" si="169"/>
        <v>27.985375679999997</v>
      </c>
      <c r="BS57" s="46">
        <f t="shared" si="169"/>
        <v>2.7165200000000986</v>
      </c>
      <c r="BT57" s="46">
        <f t="shared" si="169"/>
        <v>-3.5527136788005009E-15</v>
      </c>
      <c r="BU57" s="47">
        <f t="shared" si="169"/>
        <v>238.46826768000011</v>
      </c>
      <c r="BV57" s="46">
        <f t="shared" si="169"/>
        <v>0</v>
      </c>
      <c r="BW57" s="47">
        <f t="shared" si="169"/>
        <v>0</v>
      </c>
      <c r="BX57" s="46">
        <f t="shared" si="169"/>
        <v>280.0958081234615</v>
      </c>
      <c r="BY57" s="46">
        <f t="shared" si="169"/>
        <v>287.81070764453835</v>
      </c>
      <c r="BZ57" s="46">
        <f t="shared" si="169"/>
        <v>296.912785275018</v>
      </c>
      <c r="CA57" s="46">
        <f t="shared" si="169"/>
        <v>307.23415711749999</v>
      </c>
      <c r="CB57" s="46">
        <f t="shared" si="169"/>
        <v>314.866310009568</v>
      </c>
      <c r="CC57" s="47">
        <f t="shared" si="169"/>
        <v>1486.9197681700857</v>
      </c>
      <c r="CD57" s="65">
        <f t="shared" si="169"/>
        <v>7610.8076447509829</v>
      </c>
      <c r="CE57" s="66">
        <f t="shared" si="7"/>
        <v>0.82285583697590559</v>
      </c>
      <c r="CF57" s="29"/>
      <c r="CG57" s="46">
        <f t="shared" ref="CG57:CX57" si="170">SUM(CG11:CG56)</f>
        <v>784.60844136976175</v>
      </c>
      <c r="CH57" s="46">
        <f t="shared" si="170"/>
        <v>691.60299500002247</v>
      </c>
      <c r="CI57" s="46">
        <f t="shared" si="170"/>
        <v>717.25739198230985</v>
      </c>
      <c r="CJ57" s="46">
        <f t="shared" si="170"/>
        <v>427.45048375750133</v>
      </c>
      <c r="CK57" s="46">
        <f t="shared" si="170"/>
        <v>423.92111481861656</v>
      </c>
      <c r="CL57" s="46">
        <f t="shared" si="170"/>
        <v>2954.8049708893782</v>
      </c>
      <c r="CM57" s="47">
        <f t="shared" si="170"/>
        <v>5999.6453978175896</v>
      </c>
      <c r="CN57" s="46">
        <f t="shared" si="170"/>
        <v>10.7</v>
      </c>
      <c r="CO57" s="46">
        <f t="shared" si="170"/>
        <v>10.7</v>
      </c>
      <c r="CP57" s="46">
        <f t="shared" si="170"/>
        <v>10.7</v>
      </c>
      <c r="CQ57" s="46">
        <f t="shared" si="170"/>
        <v>10.7</v>
      </c>
      <c r="CR57" s="46">
        <f t="shared" si="170"/>
        <v>10.7</v>
      </c>
      <c r="CS57" s="46">
        <f t="shared" si="170"/>
        <v>33.7746</v>
      </c>
      <c r="CT57" s="47">
        <f t="shared" si="170"/>
        <v>87.274599999999992</v>
      </c>
      <c r="CU57" s="46">
        <f t="shared" si="170"/>
        <v>5138.6151796852</v>
      </c>
      <c r="CV57" s="46">
        <f t="shared" si="170"/>
        <v>0</v>
      </c>
      <c r="CW57" s="47">
        <f t="shared" si="170"/>
        <v>5138.6151796852</v>
      </c>
      <c r="CX57" s="46">
        <f t="shared" si="170"/>
        <v>40.306967913299999</v>
      </c>
      <c r="CY57" s="46">
        <f t="shared" ref="CY57:DC57" si="171">SUM(CY11:CY56)</f>
        <v>174.96850000000001</v>
      </c>
      <c r="CZ57" s="46">
        <f t="shared" si="171"/>
        <v>148.07150000000001</v>
      </c>
      <c r="DA57" s="46">
        <f t="shared" si="171"/>
        <v>112.20883334229902</v>
      </c>
      <c r="DB57" s="46">
        <f t="shared" si="171"/>
        <v>112.20883334229902</v>
      </c>
      <c r="DC57" s="46">
        <f t="shared" si="171"/>
        <v>0</v>
      </c>
      <c r="DD57" s="47">
        <f t="shared" ref="DD57:DK57" si="172">SUM(DD11:DD56)</f>
        <v>587.76463459789807</v>
      </c>
      <c r="DE57" s="46">
        <f t="shared" si="172"/>
        <v>456.54989057329999</v>
      </c>
      <c r="DF57" s="46">
        <f t="shared" si="172"/>
        <v>491.26621223960001</v>
      </c>
      <c r="DG57" s="46">
        <f t="shared" si="172"/>
        <v>468.35659726450001</v>
      </c>
      <c r="DH57" s="46">
        <f t="shared" si="172"/>
        <v>449.80378037030005</v>
      </c>
      <c r="DI57" s="46">
        <f t="shared" si="172"/>
        <v>429.23379969250004</v>
      </c>
      <c r="DJ57" s="47">
        <f t="shared" si="172"/>
        <v>2295.2102801401998</v>
      </c>
      <c r="DK57" s="65">
        <f t="shared" si="172"/>
        <v>14108.510092240887</v>
      </c>
      <c r="DL57" s="66">
        <f t="shared" si="13"/>
        <v>0.87938189597150729</v>
      </c>
      <c r="DM57" s="29"/>
      <c r="DN57" s="46">
        <f t="shared" ref="DN57:EG57" si="173">SUM(DN11:DN56)</f>
        <v>124.00883334229901</v>
      </c>
      <c r="DO57" s="46">
        <f t="shared" si="173"/>
        <v>124.00883334229901</v>
      </c>
      <c r="DP57" s="46">
        <f t="shared" si="173"/>
        <v>124.00883334229901</v>
      </c>
      <c r="DQ57" s="46">
        <f t="shared" si="173"/>
        <v>124.00883334229901</v>
      </c>
      <c r="DR57" s="46">
        <f t="shared" si="173"/>
        <v>52.283500000000004</v>
      </c>
      <c r="DS57" s="47">
        <f t="shared" si="173"/>
        <v>548.318833369196</v>
      </c>
      <c r="DT57" s="46">
        <f t="shared" si="173"/>
        <v>398.88091963959999</v>
      </c>
      <c r="DU57" s="46">
        <f t="shared" si="173"/>
        <v>146.0126750133</v>
      </c>
      <c r="DV57" s="46">
        <f t="shared" si="173"/>
        <v>142.15194837680002</v>
      </c>
      <c r="DW57" s="46">
        <f t="shared" si="173"/>
        <v>138.49773630920001</v>
      </c>
      <c r="DX57" s="46">
        <f t="shared" si="173"/>
        <v>124.56355000000001</v>
      </c>
      <c r="DY57" s="46">
        <f t="shared" si="173"/>
        <v>1</v>
      </c>
      <c r="DZ57" s="46">
        <f t="shared" si="173"/>
        <v>1</v>
      </c>
      <c r="EA57" s="46">
        <f t="shared" si="173"/>
        <v>1</v>
      </c>
      <c r="EB57" s="46">
        <f t="shared" si="173"/>
        <v>1</v>
      </c>
      <c r="EC57" s="46">
        <f t="shared" si="173"/>
        <v>1</v>
      </c>
      <c r="ED57" s="46">
        <f t="shared" si="173"/>
        <v>1</v>
      </c>
      <c r="EE57" s="46">
        <f t="shared" si="173"/>
        <v>1</v>
      </c>
      <c r="EF57" s="47">
        <f t="shared" si="173"/>
        <v>957.10682933889996</v>
      </c>
      <c r="EG57" s="65">
        <f t="shared" si="173"/>
        <v>1505.4256627080958</v>
      </c>
      <c r="EH57" s="66">
        <f t="shared" si="16"/>
        <v>1</v>
      </c>
      <c r="EI57" s="26"/>
    </row>
    <row r="58" spans="1:139" ht="11.25" customHeight="1" x14ac:dyDescent="0.25">
      <c r="A58" s="1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C58" s="26"/>
      <c r="BD58" s="26"/>
      <c r="BE58" s="26"/>
      <c r="BF58" s="26"/>
      <c r="BG58" s="26"/>
      <c r="BH58" s="26"/>
      <c r="BI58" s="26"/>
      <c r="BJ58" s="26"/>
      <c r="BK58" s="26"/>
      <c r="BO58" s="26"/>
      <c r="BP58" s="26"/>
      <c r="BQ58" s="26"/>
      <c r="BR58" s="26"/>
      <c r="BS58" s="26"/>
      <c r="BT58" s="26"/>
      <c r="BU58" s="26"/>
      <c r="BX58" s="26"/>
      <c r="BY58" s="26"/>
      <c r="BZ58" s="26"/>
      <c r="CA58" s="26"/>
      <c r="CB58" s="26"/>
      <c r="CC58" s="26"/>
      <c r="CD58" s="26"/>
      <c r="CF58" s="26"/>
      <c r="DT58" s="26"/>
      <c r="DU58" s="26"/>
      <c r="DV58" s="26"/>
      <c r="DW58" s="26"/>
      <c r="DX58" s="26"/>
      <c r="DY58" s="26"/>
      <c r="DZ58" s="26"/>
      <c r="EA58" s="26"/>
      <c r="EB58" s="26"/>
      <c r="EC58" s="26"/>
      <c r="ED58" s="26"/>
      <c r="EE58" s="26"/>
      <c r="EF58" s="26"/>
      <c r="EG58" s="26"/>
      <c r="EI58" s="26"/>
    </row>
    <row r="59" spans="1:139" s="26" customFormat="1" ht="29.25" customHeight="1" x14ac:dyDescent="0.25">
      <c r="B59" s="14" t="s">
        <v>42</v>
      </c>
      <c r="C59" s="1"/>
      <c r="D59" s="32"/>
      <c r="E59" s="32"/>
      <c r="F59" s="32"/>
      <c r="G59" s="32"/>
      <c r="H59" s="32"/>
      <c r="I59" s="32"/>
      <c r="J59" s="32"/>
      <c r="K59" s="32"/>
      <c r="L59" s="32"/>
      <c r="M59" s="32"/>
      <c r="N59" s="32"/>
      <c r="O59" s="28"/>
      <c r="P59" s="32"/>
      <c r="Q59" s="32"/>
      <c r="R59" s="32"/>
      <c r="S59" s="28"/>
      <c r="T59" s="32"/>
      <c r="U59" s="32"/>
      <c r="V59" s="32"/>
      <c r="W59" s="32"/>
      <c r="X59" s="32"/>
      <c r="Y59" s="28"/>
      <c r="Z59" s="28"/>
      <c r="AA59" s="58"/>
      <c r="AB59" s="29"/>
      <c r="AC59" s="32"/>
      <c r="AD59" s="32"/>
      <c r="AE59" s="32"/>
      <c r="AF59" s="32"/>
      <c r="AG59" s="32"/>
      <c r="AH59" s="28"/>
      <c r="AI59" s="32"/>
      <c r="AJ59" s="32"/>
      <c r="AK59" s="32"/>
      <c r="AL59" s="32"/>
      <c r="AM59" s="32"/>
      <c r="AN59" s="28"/>
      <c r="AO59" s="32"/>
      <c r="AP59" s="32"/>
      <c r="AQ59" s="32"/>
      <c r="AR59" s="32"/>
      <c r="AS59" s="32"/>
      <c r="AT59" s="28"/>
      <c r="AU59" s="32"/>
      <c r="AV59" s="32"/>
      <c r="AW59" s="32"/>
      <c r="AX59" s="32"/>
      <c r="AY59" s="32"/>
      <c r="AZ59" s="28"/>
      <c r="BA59" s="28"/>
      <c r="BB59" s="58"/>
      <c r="BC59" s="29"/>
      <c r="BD59" s="32"/>
      <c r="BE59" s="32"/>
      <c r="BF59" s="32"/>
      <c r="BG59" s="32"/>
      <c r="BH59" s="32"/>
      <c r="BI59" s="28"/>
      <c r="BJ59" s="32"/>
      <c r="BK59" s="32"/>
      <c r="BL59" s="32"/>
      <c r="BM59" s="32"/>
      <c r="BN59" s="32"/>
      <c r="BO59" s="28"/>
      <c r="BP59" s="32"/>
      <c r="BQ59" s="32"/>
      <c r="BR59" s="32"/>
      <c r="BS59" s="32"/>
      <c r="BT59" s="32"/>
      <c r="BU59" s="28"/>
      <c r="BV59" s="32"/>
      <c r="BW59" s="28"/>
      <c r="BX59" s="32"/>
      <c r="BY59" s="32"/>
      <c r="BZ59" s="32"/>
      <c r="CA59" s="32"/>
      <c r="CB59" s="32"/>
      <c r="CC59" s="28"/>
      <c r="CD59" s="28"/>
      <c r="CE59" s="58"/>
      <c r="CF59" s="29"/>
      <c r="CG59" s="32"/>
      <c r="CH59" s="32"/>
      <c r="CI59" s="32"/>
      <c r="CJ59" s="32"/>
      <c r="CK59" s="32"/>
      <c r="CL59" s="32"/>
      <c r="CM59" s="28"/>
      <c r="CN59" s="32"/>
      <c r="CO59" s="32"/>
      <c r="CP59" s="32"/>
      <c r="CQ59" s="32"/>
      <c r="CR59" s="32"/>
      <c r="CS59" s="32"/>
      <c r="CT59" s="28"/>
      <c r="CU59" s="32"/>
      <c r="CV59" s="32"/>
      <c r="CW59" s="28"/>
      <c r="CX59" s="32"/>
      <c r="CY59" s="32"/>
      <c r="CZ59" s="32"/>
      <c r="DA59" s="32"/>
      <c r="DB59" s="32"/>
      <c r="DC59" s="32"/>
      <c r="DD59" s="28"/>
      <c r="DE59" s="32"/>
      <c r="DF59" s="32"/>
      <c r="DG59" s="32"/>
      <c r="DH59" s="32"/>
      <c r="DI59" s="32"/>
      <c r="DJ59" s="28"/>
      <c r="DK59" s="28"/>
      <c r="DL59" s="58"/>
      <c r="DM59" s="29"/>
      <c r="DN59" s="32"/>
      <c r="DO59" s="32"/>
      <c r="DP59" s="32"/>
      <c r="DQ59" s="32"/>
      <c r="DR59" s="32"/>
      <c r="DS59" s="28"/>
      <c r="DT59" s="32"/>
      <c r="DU59" s="32"/>
      <c r="DV59" s="32"/>
      <c r="DW59" s="32"/>
      <c r="DX59" s="32"/>
      <c r="DY59" s="32"/>
      <c r="DZ59" s="32"/>
      <c r="EA59" s="32"/>
      <c r="EB59" s="32"/>
      <c r="EC59" s="32"/>
      <c r="ED59" s="32"/>
      <c r="EE59" s="32"/>
      <c r="EF59" s="28"/>
      <c r="EG59" s="28"/>
      <c r="EH59" s="58"/>
    </row>
    <row r="60" spans="1:139" s="26" customFormat="1" ht="15.75" customHeight="1" x14ac:dyDescent="0.25">
      <c r="A60" s="35"/>
      <c r="B60" s="15" t="s">
        <v>98</v>
      </c>
      <c r="C60" s="1"/>
      <c r="D60" s="34"/>
      <c r="E60" s="34"/>
      <c r="F60" s="34"/>
      <c r="G60" s="34"/>
      <c r="H60" s="34"/>
      <c r="I60" s="34"/>
      <c r="J60" s="34"/>
      <c r="K60" s="34"/>
      <c r="L60" s="34"/>
      <c r="M60" s="34"/>
      <c r="N60" s="34"/>
      <c r="O60" s="28">
        <f>SUM(D60:N60)</f>
        <v>0</v>
      </c>
      <c r="P60" s="34"/>
      <c r="Q60" s="34"/>
      <c r="R60" s="34"/>
      <c r="S60" s="28">
        <f>SUM(P60:R60)</f>
        <v>0</v>
      </c>
      <c r="T60" s="34"/>
      <c r="U60" s="34"/>
      <c r="V60" s="34"/>
      <c r="W60" s="34"/>
      <c r="X60" s="34"/>
      <c r="Y60" s="28">
        <f>SUM(T60:X60)</f>
        <v>0</v>
      </c>
      <c r="Z60" s="28">
        <f>SUM(O60,S60,Y60)</f>
        <v>0</v>
      </c>
      <c r="AA60" s="58" t="str">
        <f t="shared" ref="AA60:AA92" si="174">IF(Z60=0,"",Z60/$Z$98)</f>
        <v/>
      </c>
      <c r="AB60" s="29"/>
      <c r="AC60" s="34"/>
      <c r="AD60" s="34"/>
      <c r="AE60" s="34"/>
      <c r="AF60" s="34"/>
      <c r="AG60" s="34"/>
      <c r="AH60" s="28">
        <f>SUM(AC60:AG60)</f>
        <v>0</v>
      </c>
      <c r="AI60" s="34"/>
      <c r="AJ60" s="34"/>
      <c r="AK60" s="34"/>
      <c r="AL60" s="34"/>
      <c r="AM60" s="34"/>
      <c r="AN60" s="28">
        <f>SUM(AI60:AM60)</f>
        <v>0</v>
      </c>
      <c r="AO60" s="34"/>
      <c r="AP60" s="34"/>
      <c r="AQ60" s="34"/>
      <c r="AR60" s="34"/>
      <c r="AS60" s="34"/>
      <c r="AT60" s="28">
        <f>SUM(AO60:AS60)</f>
        <v>0</v>
      </c>
      <c r="AU60" s="34"/>
      <c r="AV60" s="34"/>
      <c r="AW60" s="34"/>
      <c r="AX60" s="34"/>
      <c r="AY60" s="34"/>
      <c r="AZ60" s="28">
        <f>SUM(AU60:AY60)</f>
        <v>0</v>
      </c>
      <c r="BA60" s="28">
        <f>SUM(AH60,AN60,AT60,AZ60)</f>
        <v>0</v>
      </c>
      <c r="BB60" s="58" t="str">
        <f t="shared" ref="BB60:BB96" si="175">IF(BA60=0,"",BA60/$BA$98)</f>
        <v/>
      </c>
      <c r="BC60" s="29"/>
      <c r="BD60" s="34"/>
      <c r="BE60" s="34"/>
      <c r="BF60" s="34"/>
      <c r="BG60" s="34"/>
      <c r="BH60" s="34"/>
      <c r="BI60" s="28">
        <f t="shared" ref="BI60:BI95" si="176">SUM(BD60:BH60)</f>
        <v>0</v>
      </c>
      <c r="BJ60" s="34"/>
      <c r="BK60" s="34"/>
      <c r="BL60" s="34"/>
      <c r="BM60" s="34"/>
      <c r="BN60" s="34"/>
      <c r="BO60" s="28">
        <f>SUM(BJ60:BN60)</f>
        <v>0</v>
      </c>
      <c r="BP60" s="34"/>
      <c r="BQ60" s="34"/>
      <c r="BR60" s="34"/>
      <c r="BS60" s="34"/>
      <c r="BT60" s="34"/>
      <c r="BU60" s="28">
        <f>SUM(BP60:BT60)</f>
        <v>0</v>
      </c>
      <c r="BV60" s="34"/>
      <c r="BW60" s="28">
        <f>SUM(BV60)</f>
        <v>0</v>
      </c>
      <c r="BX60" s="34"/>
      <c r="BY60" s="34"/>
      <c r="BZ60" s="34"/>
      <c r="CA60" s="34"/>
      <c r="CB60" s="34"/>
      <c r="CC60" s="28">
        <f>SUM(BX60:CB60)</f>
        <v>0</v>
      </c>
      <c r="CD60" s="28">
        <f>SUM(BI60,BO60,BU60,CC60,BW60)</f>
        <v>0</v>
      </c>
      <c r="CE60" s="58" t="str">
        <f t="shared" ref="CE60:CE96" si="177">IF(CD60=0,"",CD60/$CD$98)</f>
        <v/>
      </c>
      <c r="CF60" s="29"/>
      <c r="CG60" s="34"/>
      <c r="CH60" s="34"/>
      <c r="CI60" s="34"/>
      <c r="CJ60" s="34"/>
      <c r="CK60" s="34"/>
      <c r="CL60" s="34"/>
      <c r="CM60" s="28">
        <f>SUM(CG60:CL60)</f>
        <v>0</v>
      </c>
      <c r="CN60" s="34"/>
      <c r="CO60" s="34"/>
      <c r="CP60" s="34"/>
      <c r="CQ60" s="34"/>
      <c r="CR60" s="34"/>
      <c r="CS60" s="34">
        <v>1.5</v>
      </c>
      <c r="CT60" s="28">
        <f>SUM(CN60:CS60)</f>
        <v>1.5</v>
      </c>
      <c r="CU60" s="34"/>
      <c r="CV60" s="34"/>
      <c r="CW60" s="28">
        <f>SUM(CU60:CV60)</f>
        <v>0</v>
      </c>
      <c r="CX60" s="34"/>
      <c r="CY60" s="34"/>
      <c r="CZ60" s="34"/>
      <c r="DA60" s="34"/>
      <c r="DB60" s="34"/>
      <c r="DC60" s="34"/>
      <c r="DD60" s="28">
        <f t="shared" ref="DD60:DD95" si="178">SUM(CX60:DC60)</f>
        <v>0</v>
      </c>
      <c r="DE60" s="34"/>
      <c r="DF60" s="34"/>
      <c r="DG60" s="34"/>
      <c r="DH60" s="34"/>
      <c r="DI60" s="34"/>
      <c r="DJ60" s="28">
        <f>SUM(DE60:DI60)</f>
        <v>0</v>
      </c>
      <c r="DK60" s="28">
        <f>SUM(CM60,CT60,CW60,DJ60,DD60)</f>
        <v>1.5</v>
      </c>
      <c r="DL60" s="58">
        <f t="shared" ref="DL60:DL96" si="179">IF(DK60=0,"",DK60/$DK$98)</f>
        <v>9.3494836473391891E-5</v>
      </c>
      <c r="DM60" s="29"/>
      <c r="DN60" s="34"/>
      <c r="DO60" s="34"/>
      <c r="DP60" s="34"/>
      <c r="DQ60" s="34"/>
      <c r="DR60" s="34"/>
      <c r="DS60" s="28">
        <f>SUM(DN60:DR60)</f>
        <v>0</v>
      </c>
      <c r="DT60" s="34"/>
      <c r="DU60" s="34"/>
      <c r="DV60" s="34"/>
      <c r="DW60" s="34"/>
      <c r="DX60" s="34"/>
      <c r="DY60" s="34"/>
      <c r="DZ60" s="34"/>
      <c r="EA60" s="34"/>
      <c r="EB60" s="34"/>
      <c r="EC60" s="34"/>
      <c r="ED60" s="34"/>
      <c r="EE60" s="34"/>
      <c r="EF60" s="28">
        <f>SUM(DT60:EE60)</f>
        <v>0</v>
      </c>
      <c r="EG60" s="30">
        <f>SUM(EF60,DS60)</f>
        <v>0</v>
      </c>
      <c r="EH60" s="58" t="str">
        <f t="shared" ref="EH60:EH96" si="180">IF(EG60=0,"",EG60/$EG$98)</f>
        <v/>
      </c>
    </row>
    <row r="61" spans="1:139" s="26" customFormat="1" ht="15.75" customHeight="1" x14ac:dyDescent="0.25">
      <c r="A61" s="35"/>
      <c r="B61" s="15" t="s">
        <v>91</v>
      </c>
      <c r="C61" s="1"/>
      <c r="D61" s="34"/>
      <c r="E61" s="34"/>
      <c r="F61" s="34"/>
      <c r="G61" s="34"/>
      <c r="H61" s="34"/>
      <c r="I61" s="34"/>
      <c r="J61" s="34"/>
      <c r="K61" s="34"/>
      <c r="L61" s="34"/>
      <c r="M61" s="34"/>
      <c r="N61" s="34"/>
      <c r="O61" s="28">
        <f>SUM(D61:N61)</f>
        <v>0</v>
      </c>
      <c r="P61" s="34"/>
      <c r="Q61" s="34"/>
      <c r="R61" s="34"/>
      <c r="S61" s="28">
        <f>SUM(P61:R61)</f>
        <v>0</v>
      </c>
      <c r="T61" s="34"/>
      <c r="U61" s="34"/>
      <c r="V61" s="34"/>
      <c r="W61" s="34"/>
      <c r="X61" s="34"/>
      <c r="Y61" s="28">
        <f>SUM(T61:X61)</f>
        <v>0</v>
      </c>
      <c r="Z61" s="28">
        <f>SUM(O61,S61,Y61)</f>
        <v>0</v>
      </c>
      <c r="AA61" s="58" t="str">
        <f t="shared" si="174"/>
        <v/>
      </c>
      <c r="AB61" s="29"/>
      <c r="AC61" s="34"/>
      <c r="AD61" s="34"/>
      <c r="AE61" s="34"/>
      <c r="AF61" s="34"/>
      <c r="AG61" s="34"/>
      <c r="AH61" s="28">
        <f>SUM(AC61:AG61)</f>
        <v>0</v>
      </c>
      <c r="AI61" s="34"/>
      <c r="AJ61" s="34"/>
      <c r="AK61" s="34"/>
      <c r="AL61" s="34"/>
      <c r="AM61" s="34"/>
      <c r="AN61" s="28">
        <f>SUM(AI61:AM61)</f>
        <v>0</v>
      </c>
      <c r="AO61" s="34"/>
      <c r="AP61" s="34"/>
      <c r="AQ61" s="34"/>
      <c r="AR61" s="34"/>
      <c r="AS61" s="34"/>
      <c r="AT61" s="28">
        <f>SUM(AO61:AS61)</f>
        <v>0</v>
      </c>
      <c r="AU61" s="34"/>
      <c r="AV61" s="34"/>
      <c r="AW61" s="34"/>
      <c r="AX61" s="34"/>
      <c r="AY61" s="34"/>
      <c r="AZ61" s="28">
        <f>SUM(AU61:AY61)</f>
        <v>0</v>
      </c>
      <c r="BA61" s="28">
        <f>SUM(AH61,AN61,AT61,AZ61)</f>
        <v>0</v>
      </c>
      <c r="BB61" s="58" t="str">
        <f t="shared" si="175"/>
        <v/>
      </c>
      <c r="BC61" s="29"/>
      <c r="BD61" s="34"/>
      <c r="BE61" s="34"/>
      <c r="BF61" s="34">
        <v>0.35</v>
      </c>
      <c r="BG61" s="34">
        <v>0.35</v>
      </c>
      <c r="BH61" s="34">
        <v>0.35</v>
      </c>
      <c r="BI61" s="28">
        <f t="shared" si="176"/>
        <v>1.0499999999999998</v>
      </c>
      <c r="BJ61" s="34"/>
      <c r="BK61" s="34"/>
      <c r="BL61" s="34"/>
      <c r="BM61" s="34"/>
      <c r="BN61" s="34"/>
      <c r="BO61" s="28">
        <f>SUM(BJ61:BN61)</f>
        <v>0</v>
      </c>
      <c r="BP61" s="34"/>
      <c r="BQ61" s="34"/>
      <c r="BR61" s="34"/>
      <c r="BS61" s="34"/>
      <c r="BT61" s="34"/>
      <c r="BU61" s="28">
        <f>SUM(BP61:BT61)</f>
        <v>0</v>
      </c>
      <c r="BV61" s="34"/>
      <c r="BW61" s="28">
        <f>SUM(BV61)</f>
        <v>0</v>
      </c>
      <c r="BX61" s="34"/>
      <c r="BY61" s="34"/>
      <c r="BZ61" s="34"/>
      <c r="CA61" s="34"/>
      <c r="CB61" s="34"/>
      <c r="CC61" s="28">
        <f>SUM(BX61:CB61)</f>
        <v>0</v>
      </c>
      <c r="CD61" s="28">
        <f>SUM(BI61,BO61,BU61,CC61,BW61)</f>
        <v>1.0499999999999998</v>
      </c>
      <c r="CE61" s="58">
        <f t="shared" si="177"/>
        <v>1.1352259433604037E-4</v>
      </c>
      <c r="CF61" s="29"/>
      <c r="CG61" s="34"/>
      <c r="CH61" s="34"/>
      <c r="CI61" s="34"/>
      <c r="CJ61" s="34"/>
      <c r="CK61" s="34"/>
      <c r="CL61" s="34"/>
      <c r="CM61" s="28">
        <f>SUM(CG61:CL61)</f>
        <v>0</v>
      </c>
      <c r="CN61" s="34"/>
      <c r="CO61" s="34"/>
      <c r="CP61" s="34"/>
      <c r="CQ61" s="34"/>
      <c r="CR61" s="34"/>
      <c r="CS61" s="34"/>
      <c r="CT61" s="28">
        <f>SUM(CN61:CS61)</f>
        <v>0</v>
      </c>
      <c r="CU61" s="34"/>
      <c r="CV61" s="34"/>
      <c r="CW61" s="28">
        <f>SUM(CU61:CV61)</f>
        <v>0</v>
      </c>
      <c r="CX61" s="34"/>
      <c r="CY61" s="34"/>
      <c r="CZ61" s="34"/>
      <c r="DA61" s="34"/>
      <c r="DB61" s="34"/>
      <c r="DC61" s="34"/>
      <c r="DD61" s="28">
        <f t="shared" si="178"/>
        <v>0</v>
      </c>
      <c r="DE61" s="34"/>
      <c r="DF61" s="34"/>
      <c r="DG61" s="34"/>
      <c r="DH61" s="34"/>
      <c r="DI61" s="34"/>
      <c r="DJ61" s="28">
        <f>SUM(DE61:DI61)</f>
        <v>0</v>
      </c>
      <c r="DK61" s="28">
        <f>SUM(CM61,CT61,CW61,DJ61,DD61)</f>
        <v>0</v>
      </c>
      <c r="DL61" s="58" t="str">
        <f t="shared" si="179"/>
        <v/>
      </c>
      <c r="DM61" s="29"/>
      <c r="DN61" s="34"/>
      <c r="DO61" s="34"/>
      <c r="DP61" s="34"/>
      <c r="DQ61" s="34"/>
      <c r="DR61" s="34"/>
      <c r="DS61" s="28">
        <f>SUM(DN61:DR61)</f>
        <v>0</v>
      </c>
      <c r="DT61" s="34"/>
      <c r="DU61" s="34"/>
      <c r="DV61" s="34"/>
      <c r="DW61" s="34"/>
      <c r="DX61" s="34"/>
      <c r="DY61" s="34"/>
      <c r="DZ61" s="34"/>
      <c r="EA61" s="34"/>
      <c r="EB61" s="34"/>
      <c r="EC61" s="34"/>
      <c r="ED61" s="34"/>
      <c r="EE61" s="34"/>
      <c r="EF61" s="28">
        <f>SUM(DT61:EE61)</f>
        <v>0</v>
      </c>
      <c r="EG61" s="30">
        <f>SUM(EF61,DS61)</f>
        <v>0</v>
      </c>
      <c r="EH61" s="58" t="str">
        <f t="shared" si="180"/>
        <v/>
      </c>
    </row>
    <row r="62" spans="1:139" s="26" customFormat="1" x14ac:dyDescent="0.25">
      <c r="A62" s="35"/>
      <c r="B62" s="15" t="s">
        <v>43</v>
      </c>
      <c r="C62" s="1"/>
      <c r="D62" s="34"/>
      <c r="E62" s="34"/>
      <c r="F62" s="34"/>
      <c r="G62" s="34"/>
      <c r="H62" s="34"/>
      <c r="I62" s="34"/>
      <c r="J62" s="34"/>
      <c r="K62" s="34"/>
      <c r="L62" s="34"/>
      <c r="M62" s="34"/>
      <c r="N62" s="34"/>
      <c r="O62" s="30">
        <f>SUM(D62:N62)</f>
        <v>0</v>
      </c>
      <c r="P62" s="34"/>
      <c r="Q62" s="34"/>
      <c r="R62" s="34"/>
      <c r="S62" s="30">
        <f>SUM(P62:R62)</f>
        <v>0</v>
      </c>
      <c r="T62" s="34"/>
      <c r="U62" s="34"/>
      <c r="V62" s="34"/>
      <c r="W62" s="34"/>
      <c r="X62" s="34"/>
      <c r="Y62" s="30">
        <f>SUM(T62:X62)</f>
        <v>0</v>
      </c>
      <c r="Z62" s="30">
        <f>SUM(O62,S62,Y62)</f>
        <v>0</v>
      </c>
      <c r="AA62" s="56" t="str">
        <f t="shared" si="174"/>
        <v/>
      </c>
      <c r="AB62" s="29"/>
      <c r="AC62" s="34"/>
      <c r="AD62" s="34"/>
      <c r="AE62" s="34"/>
      <c r="AF62" s="34"/>
      <c r="AG62" s="34"/>
      <c r="AH62" s="30">
        <f>SUM(AC62:AG62)</f>
        <v>0</v>
      </c>
      <c r="AI62" s="34"/>
      <c r="AJ62" s="34"/>
      <c r="AK62" s="34"/>
      <c r="AL62" s="34"/>
      <c r="AM62" s="34"/>
      <c r="AN62" s="30">
        <f>SUM(AI62:AM62)</f>
        <v>0</v>
      </c>
      <c r="AO62" s="34"/>
      <c r="AP62" s="34"/>
      <c r="AQ62" s="34"/>
      <c r="AR62" s="34"/>
      <c r="AS62" s="34"/>
      <c r="AT62" s="30">
        <f>SUM(AO62:AS62)</f>
        <v>0</v>
      </c>
      <c r="AU62" s="34"/>
      <c r="AV62" s="34"/>
      <c r="AW62" s="34"/>
      <c r="AX62" s="34"/>
      <c r="AY62" s="34"/>
      <c r="AZ62" s="30">
        <f>SUM(AU62:AY62)</f>
        <v>0</v>
      </c>
      <c r="BA62" s="30">
        <f>SUM(AH62,AN62,AT62,AZ62)</f>
        <v>0</v>
      </c>
      <c r="BB62" s="56" t="str">
        <f t="shared" si="175"/>
        <v/>
      </c>
      <c r="BC62" s="29"/>
      <c r="BD62" s="34">
        <v>0.20119999999999999</v>
      </c>
      <c r="BE62" s="34">
        <v>0.20119999999999999</v>
      </c>
      <c r="BF62" s="34">
        <v>0.20119999999999999</v>
      </c>
      <c r="BG62" s="34">
        <v>0.20119999999999999</v>
      </c>
      <c r="BH62" s="34">
        <v>2.2012</v>
      </c>
      <c r="BI62" s="30">
        <f t="shared" si="176"/>
        <v>3.0060000000000002</v>
      </c>
      <c r="BJ62" s="34"/>
      <c r="BK62" s="34"/>
      <c r="BL62" s="34"/>
      <c r="BM62" s="34"/>
      <c r="BN62" s="34"/>
      <c r="BO62" s="30">
        <f>SUM(BJ62:BN62)</f>
        <v>0</v>
      </c>
      <c r="BP62" s="34"/>
      <c r="BQ62" s="34"/>
      <c r="BR62" s="34"/>
      <c r="BS62" s="34"/>
      <c r="BT62" s="34"/>
      <c r="BU62" s="30">
        <f>SUM(BP62:BT62)</f>
        <v>0</v>
      </c>
      <c r="BV62" s="34"/>
      <c r="BW62" s="30">
        <f t="shared" ref="BW62:BW67" si="181">SUM(BV62)</f>
        <v>0</v>
      </c>
      <c r="BX62" s="34"/>
      <c r="BY62" s="34"/>
      <c r="BZ62" s="34"/>
      <c r="CA62" s="34"/>
      <c r="CB62" s="34"/>
      <c r="CC62" s="30">
        <f>SUM(BX62:CB62)</f>
        <v>0</v>
      </c>
      <c r="CD62" s="30">
        <f>SUM(BI62,BO62,BU62,CC62,BW62)</f>
        <v>3.0060000000000002</v>
      </c>
      <c r="CE62" s="56">
        <f t="shared" si="177"/>
        <v>3.2499897007060708E-4</v>
      </c>
      <c r="CF62" s="29"/>
      <c r="CG62" s="34">
        <v>1</v>
      </c>
      <c r="CH62" s="34">
        <v>1</v>
      </c>
      <c r="CI62" s="34">
        <v>1</v>
      </c>
      <c r="CJ62" s="34"/>
      <c r="CK62" s="34"/>
      <c r="CL62" s="34"/>
      <c r="CM62" s="30">
        <f>SUM(CG62:CL62)</f>
        <v>3</v>
      </c>
      <c r="CN62" s="34"/>
      <c r="CO62" s="34"/>
      <c r="CP62" s="34"/>
      <c r="CQ62" s="34"/>
      <c r="CR62" s="34"/>
      <c r="CS62" s="34"/>
      <c r="CT62" s="30">
        <f>SUM(CN62:CS62)</f>
        <v>0</v>
      </c>
      <c r="CU62" s="34"/>
      <c r="CV62" s="34"/>
      <c r="CW62" s="30">
        <f>SUM(CU62:CV62)</f>
        <v>0</v>
      </c>
      <c r="CX62" s="34"/>
      <c r="CY62" s="34"/>
      <c r="CZ62" s="34"/>
      <c r="DA62" s="34"/>
      <c r="DB62" s="34"/>
      <c r="DC62" s="34"/>
      <c r="DD62" s="30">
        <f t="shared" si="178"/>
        <v>0</v>
      </c>
      <c r="DE62" s="34"/>
      <c r="DF62" s="34"/>
      <c r="DG62" s="34"/>
      <c r="DH62" s="34"/>
      <c r="DI62" s="34"/>
      <c r="DJ62" s="30">
        <f>SUM(DE62:DI62)</f>
        <v>0</v>
      </c>
      <c r="DK62" s="30">
        <f>SUM(CM62,CT62,CW62,DJ62,DD62)</f>
        <v>3</v>
      </c>
      <c r="DL62" s="56">
        <f t="shared" si="179"/>
        <v>1.8698967294678378E-4</v>
      </c>
      <c r="DM62" s="29"/>
      <c r="DN62" s="34"/>
      <c r="DO62" s="34"/>
      <c r="DP62" s="34"/>
      <c r="DQ62" s="34"/>
      <c r="DR62" s="34"/>
      <c r="DS62" s="30">
        <f>SUM(DN62:DR62)</f>
        <v>0</v>
      </c>
      <c r="DT62" s="34"/>
      <c r="DU62" s="34"/>
      <c r="DV62" s="34"/>
      <c r="DW62" s="34"/>
      <c r="DX62" s="34"/>
      <c r="DY62" s="34"/>
      <c r="DZ62" s="34"/>
      <c r="EA62" s="34"/>
      <c r="EB62" s="34"/>
      <c r="EC62" s="34"/>
      <c r="ED62" s="34"/>
      <c r="EE62" s="34"/>
      <c r="EF62" s="30">
        <f>SUM(DT62:EE62)</f>
        <v>0</v>
      </c>
      <c r="EG62" s="30">
        <f t="shared" ref="EG62:EG67" si="182">SUM(EF62,DS62)</f>
        <v>0</v>
      </c>
      <c r="EH62" s="56" t="str">
        <f t="shared" si="180"/>
        <v/>
      </c>
    </row>
    <row r="63" spans="1:139" s="26" customFormat="1" x14ac:dyDescent="0.25">
      <c r="A63" s="35">
        <v>15</v>
      </c>
      <c r="B63" s="15" t="s">
        <v>135</v>
      </c>
      <c r="C63" s="1"/>
      <c r="D63" s="34"/>
      <c r="E63" s="34"/>
      <c r="F63" s="34"/>
      <c r="G63" s="34"/>
      <c r="H63" s="34"/>
      <c r="I63" s="34"/>
      <c r="J63" s="34"/>
      <c r="K63" s="34"/>
      <c r="L63" s="34"/>
      <c r="M63" s="34"/>
      <c r="N63" s="34"/>
      <c r="O63" s="30">
        <f t="shared" ref="O63:O65" si="183">SUM(D63:N63)</f>
        <v>0</v>
      </c>
      <c r="P63" s="34"/>
      <c r="Q63" s="34"/>
      <c r="R63" s="34"/>
      <c r="S63" s="30">
        <f t="shared" ref="S63:S65" si="184">SUM(P63:R63)</f>
        <v>0</v>
      </c>
      <c r="T63" s="34"/>
      <c r="U63" s="34"/>
      <c r="V63" s="34"/>
      <c r="W63" s="34"/>
      <c r="X63" s="34"/>
      <c r="Y63" s="30">
        <f t="shared" ref="Y63:Y65" si="185">SUM(T63:X63)</f>
        <v>0</v>
      </c>
      <c r="Z63" s="30">
        <f t="shared" ref="Z63:Z65" si="186">SUM(O63,S63,Y63)</f>
        <v>0</v>
      </c>
      <c r="AA63" s="56" t="str">
        <f t="shared" si="174"/>
        <v/>
      </c>
      <c r="AB63" s="29"/>
      <c r="AC63" s="34"/>
      <c r="AD63" s="34"/>
      <c r="AE63" s="34"/>
      <c r="AF63" s="34"/>
      <c r="AG63" s="34"/>
      <c r="AH63" s="30">
        <f t="shared" ref="AH63:AH65" si="187">SUM(AC63:AG63)</f>
        <v>0</v>
      </c>
      <c r="AI63" s="34"/>
      <c r="AJ63" s="34"/>
      <c r="AK63" s="34"/>
      <c r="AL63" s="34"/>
      <c r="AM63" s="34"/>
      <c r="AN63" s="30">
        <f t="shared" ref="AN63:AN65" si="188">SUM(AI63:AM63)</f>
        <v>0</v>
      </c>
      <c r="AO63" s="34"/>
      <c r="AP63" s="34"/>
      <c r="AQ63" s="34"/>
      <c r="AR63" s="34"/>
      <c r="AS63" s="34"/>
      <c r="AT63" s="30">
        <f t="shared" ref="AT63:AT65" si="189">SUM(AO63:AS63)</f>
        <v>0</v>
      </c>
      <c r="AU63" s="34"/>
      <c r="AV63" s="34"/>
      <c r="AW63" s="34"/>
      <c r="AX63" s="34"/>
      <c r="AY63" s="34"/>
      <c r="AZ63" s="30">
        <f t="shared" ref="AZ63:AZ65" si="190">SUM(AU63:AY63)</f>
        <v>0</v>
      </c>
      <c r="BA63" s="30">
        <f t="shared" ref="BA63:BA65" si="191">SUM(AH63,AN63,AT63,AZ63)</f>
        <v>0</v>
      </c>
      <c r="BB63" s="56" t="str">
        <f t="shared" si="175"/>
        <v/>
      </c>
      <c r="BC63" s="29"/>
      <c r="BD63" s="34"/>
      <c r="BE63" s="34"/>
      <c r="BF63" s="34"/>
      <c r="BG63" s="34"/>
      <c r="BH63" s="34"/>
      <c r="BI63" s="30">
        <f t="shared" si="176"/>
        <v>0</v>
      </c>
      <c r="BJ63" s="34"/>
      <c r="BK63" s="34"/>
      <c r="BL63" s="34"/>
      <c r="BM63" s="34"/>
      <c r="BN63" s="34"/>
      <c r="BO63" s="30">
        <f t="shared" ref="BO63:BO65" si="192">SUM(BJ63:BN63)</f>
        <v>0</v>
      </c>
      <c r="BP63" s="34"/>
      <c r="BQ63" s="34"/>
      <c r="BR63" s="34"/>
      <c r="BS63" s="34"/>
      <c r="BT63" s="34"/>
      <c r="BU63" s="30">
        <f t="shared" ref="BU63:BU65" si="193">SUM(BP63:BT63)</f>
        <v>0</v>
      </c>
      <c r="BV63" s="34"/>
      <c r="BW63" s="30">
        <f t="shared" ref="BW63:BW65" si="194">SUM(BV63)</f>
        <v>0</v>
      </c>
      <c r="BX63" s="34"/>
      <c r="BY63" s="34"/>
      <c r="BZ63" s="34"/>
      <c r="CA63" s="34"/>
      <c r="CB63" s="34"/>
      <c r="CC63" s="30">
        <f t="shared" ref="CC63:CC65" si="195">SUM(BX63:CB63)</f>
        <v>0</v>
      </c>
      <c r="CD63" s="30">
        <f t="shared" ref="CD63:CD65" si="196">SUM(BI63,BO63,BU63,CC63,BW63)</f>
        <v>0</v>
      </c>
      <c r="CE63" s="56" t="str">
        <f t="shared" si="177"/>
        <v/>
      </c>
      <c r="CF63" s="29"/>
      <c r="CG63" s="34"/>
      <c r="CH63" s="34"/>
      <c r="CI63" s="34"/>
      <c r="CJ63" s="34"/>
      <c r="CK63" s="34"/>
      <c r="CL63" s="34"/>
      <c r="CM63" s="30">
        <f t="shared" ref="CM63:CM65" si="197">SUM(CG63:CL63)</f>
        <v>0</v>
      </c>
      <c r="CN63" s="34"/>
      <c r="CO63" s="34"/>
      <c r="CP63" s="34"/>
      <c r="CQ63" s="34"/>
      <c r="CR63" s="34"/>
      <c r="CS63" s="34"/>
      <c r="CT63" s="30">
        <f t="shared" ref="CT63:CT65" si="198">SUM(CN63:CS63)</f>
        <v>0</v>
      </c>
      <c r="CU63" s="34">
        <v>2</v>
      </c>
      <c r="CV63" s="34"/>
      <c r="CW63" s="30">
        <f t="shared" ref="CW63:CW65" si="199">SUM(CU63:CV63)</f>
        <v>2</v>
      </c>
      <c r="CX63" s="34"/>
      <c r="CY63" s="34"/>
      <c r="CZ63" s="34"/>
      <c r="DA63" s="34"/>
      <c r="DB63" s="34"/>
      <c r="DC63" s="34"/>
      <c r="DD63" s="30">
        <f t="shared" si="178"/>
        <v>0</v>
      </c>
      <c r="DE63" s="34"/>
      <c r="DF63" s="34"/>
      <c r="DG63" s="34"/>
      <c r="DH63" s="34"/>
      <c r="DI63" s="34"/>
      <c r="DJ63" s="30">
        <f t="shared" ref="DJ63:DJ65" si="200">SUM(DE63:DI63)</f>
        <v>0</v>
      </c>
      <c r="DK63" s="30">
        <f t="shared" ref="DK63:DK65" si="201">SUM(CM63,CT63,CW63,DJ63,DD63)</f>
        <v>2</v>
      </c>
      <c r="DL63" s="56">
        <f t="shared" si="179"/>
        <v>1.2465978196452251E-4</v>
      </c>
      <c r="DM63" s="29"/>
      <c r="DN63" s="34"/>
      <c r="DO63" s="34"/>
      <c r="DP63" s="34"/>
      <c r="DQ63" s="34"/>
      <c r="DR63" s="34"/>
      <c r="DS63" s="30">
        <f t="shared" ref="DS63:DS65" si="202">SUM(DN63:DR63)</f>
        <v>0</v>
      </c>
      <c r="DT63" s="34"/>
      <c r="DU63" s="34"/>
      <c r="DV63" s="34"/>
      <c r="DW63" s="34"/>
      <c r="DX63" s="34"/>
      <c r="DY63" s="34"/>
      <c r="DZ63" s="34"/>
      <c r="EA63" s="34"/>
      <c r="EB63" s="34"/>
      <c r="EC63" s="34"/>
      <c r="ED63" s="34"/>
      <c r="EE63" s="34"/>
      <c r="EF63" s="30">
        <f t="shared" ref="EF63:EF65" si="203">SUM(DT63:EE63)</f>
        <v>0</v>
      </c>
      <c r="EG63" s="30">
        <f t="shared" si="182"/>
        <v>0</v>
      </c>
      <c r="EH63" s="56" t="str">
        <f t="shared" si="180"/>
        <v/>
      </c>
    </row>
    <row r="64" spans="1:139" s="26" customFormat="1" ht="15.75" customHeight="1" x14ac:dyDescent="0.25">
      <c r="A64" s="35"/>
      <c r="B64" s="15" t="s">
        <v>134</v>
      </c>
      <c r="C64" s="1"/>
      <c r="D64" s="34"/>
      <c r="E64" s="34"/>
      <c r="F64" s="34"/>
      <c r="G64" s="34"/>
      <c r="H64" s="34"/>
      <c r="I64" s="34"/>
      <c r="J64" s="34"/>
      <c r="K64" s="34"/>
      <c r="L64" s="34"/>
      <c r="M64" s="34"/>
      <c r="N64" s="34"/>
      <c r="O64" s="28">
        <f>SUM(D64:N64)</f>
        <v>0</v>
      </c>
      <c r="P64" s="34"/>
      <c r="Q64" s="34"/>
      <c r="R64" s="34"/>
      <c r="S64" s="28">
        <f>SUM(P64:R64)</f>
        <v>0</v>
      </c>
      <c r="T64" s="34"/>
      <c r="U64" s="34"/>
      <c r="V64" s="34"/>
      <c r="W64" s="34"/>
      <c r="X64" s="34"/>
      <c r="Y64" s="28">
        <f>SUM(T64:X64)</f>
        <v>0</v>
      </c>
      <c r="Z64" s="28">
        <f>SUM(O64,S64,Y64)</f>
        <v>0</v>
      </c>
      <c r="AA64" s="58" t="str">
        <f t="shared" si="174"/>
        <v/>
      </c>
      <c r="AB64" s="29"/>
      <c r="AC64" s="34"/>
      <c r="AD64" s="34"/>
      <c r="AE64" s="34"/>
      <c r="AF64" s="34"/>
      <c r="AG64" s="34"/>
      <c r="AH64" s="28">
        <f>SUM(AC64:AG64)</f>
        <v>0</v>
      </c>
      <c r="AI64" s="34"/>
      <c r="AJ64" s="34"/>
      <c r="AK64" s="34"/>
      <c r="AL64" s="34"/>
      <c r="AM64" s="34"/>
      <c r="AN64" s="28">
        <f>SUM(AI64:AM64)</f>
        <v>0</v>
      </c>
      <c r="AO64" s="34"/>
      <c r="AP64" s="34"/>
      <c r="AQ64" s="34"/>
      <c r="AR64" s="34"/>
      <c r="AS64" s="34"/>
      <c r="AT64" s="28">
        <f>SUM(AO64:AS64)</f>
        <v>0</v>
      </c>
      <c r="AU64" s="34"/>
      <c r="AV64" s="34"/>
      <c r="AW64" s="34"/>
      <c r="AX64" s="34"/>
      <c r="AY64" s="34"/>
      <c r="AZ64" s="28">
        <f>SUM(AU64:AY64)</f>
        <v>0</v>
      </c>
      <c r="BA64" s="28">
        <f>SUM(AH64,AN64,AT64,AZ64)</f>
        <v>0</v>
      </c>
      <c r="BB64" s="58" t="str">
        <f t="shared" si="175"/>
        <v/>
      </c>
      <c r="BC64" s="29"/>
      <c r="BD64" s="34"/>
      <c r="BE64" s="34"/>
      <c r="BF64" s="34"/>
      <c r="BG64" s="34"/>
      <c r="BH64" s="34"/>
      <c r="BI64" s="28">
        <f t="shared" si="176"/>
        <v>0</v>
      </c>
      <c r="BJ64" s="34"/>
      <c r="BK64" s="34"/>
      <c r="BL64" s="34"/>
      <c r="BM64" s="34"/>
      <c r="BN64" s="34"/>
      <c r="BO64" s="28">
        <f t="shared" ref="BO64" si="204">SUM(BJ64:BN64)</f>
        <v>0</v>
      </c>
      <c r="BP64" s="34"/>
      <c r="BQ64" s="34"/>
      <c r="BR64" s="34"/>
      <c r="BS64" s="34"/>
      <c r="BT64" s="34"/>
      <c r="BU64" s="28">
        <f>SUM(BP64:BT64)</f>
        <v>0</v>
      </c>
      <c r="BV64" s="34"/>
      <c r="BW64" s="28">
        <f t="shared" ref="BW64" si="205">SUM(BV64)</f>
        <v>0</v>
      </c>
      <c r="BX64" s="34"/>
      <c r="BY64" s="34"/>
      <c r="BZ64" s="34"/>
      <c r="CA64" s="34"/>
      <c r="CB64" s="34"/>
      <c r="CC64" s="28">
        <f>SUM(BX64:CB64)</f>
        <v>0</v>
      </c>
      <c r="CD64" s="28">
        <f>SUM(BI64,BO64,BU64,CC64,BW64)</f>
        <v>0</v>
      </c>
      <c r="CE64" s="58" t="str">
        <f t="shared" si="177"/>
        <v/>
      </c>
      <c r="CF64" s="29"/>
      <c r="CG64" s="34"/>
      <c r="CH64" s="34"/>
      <c r="CI64" s="34"/>
      <c r="CJ64" s="34"/>
      <c r="CK64" s="34"/>
      <c r="CL64" s="34"/>
      <c r="CM64" s="28">
        <f>SUM(CG64:CL64)</f>
        <v>0</v>
      </c>
      <c r="CN64" s="34">
        <v>15.9</v>
      </c>
      <c r="CO64" s="34"/>
      <c r="CP64" s="34"/>
      <c r="CQ64" s="34"/>
      <c r="CR64" s="34"/>
      <c r="CS64" s="34"/>
      <c r="CT64" s="28">
        <f>SUM(CN64:CS64)</f>
        <v>15.9</v>
      </c>
      <c r="CU64" s="34">
        <v>22</v>
      </c>
      <c r="CV64" s="34"/>
      <c r="CW64" s="28">
        <f>SUM(CU64:CV64)</f>
        <v>22</v>
      </c>
      <c r="CX64" s="34"/>
      <c r="CY64" s="34"/>
      <c r="CZ64" s="34"/>
      <c r="DA64" s="34"/>
      <c r="DB64" s="34"/>
      <c r="DC64" s="34"/>
      <c r="DD64" s="28">
        <f t="shared" si="178"/>
        <v>0</v>
      </c>
      <c r="DE64" s="34"/>
      <c r="DF64" s="34"/>
      <c r="DG64" s="34"/>
      <c r="DH64" s="34"/>
      <c r="DI64" s="34"/>
      <c r="DJ64" s="28">
        <f t="shared" ref="DJ64" si="206">SUM(DE64:DI64)</f>
        <v>0</v>
      </c>
      <c r="DK64" s="28">
        <f>SUM(CM64,CT64,CW64,DJ64,DD64)</f>
        <v>37.9</v>
      </c>
      <c r="DL64" s="58">
        <f t="shared" si="179"/>
        <v>2.3623028682277017E-3</v>
      </c>
      <c r="DM64" s="29"/>
      <c r="DN64" s="34"/>
      <c r="DO64" s="34"/>
      <c r="DP64" s="34"/>
      <c r="DQ64" s="34"/>
      <c r="DR64" s="34"/>
      <c r="DS64" s="28">
        <f>SUM(DN64:DR64)</f>
        <v>0</v>
      </c>
      <c r="DT64" s="34"/>
      <c r="DU64" s="34"/>
      <c r="DV64" s="34"/>
      <c r="DW64" s="34"/>
      <c r="DX64" s="34"/>
      <c r="DY64" s="34"/>
      <c r="DZ64" s="34"/>
      <c r="EA64" s="34"/>
      <c r="EB64" s="34"/>
      <c r="EC64" s="34"/>
      <c r="ED64" s="34"/>
      <c r="EE64" s="34"/>
      <c r="EF64" s="28">
        <f t="shared" ref="EF64" si="207">SUM(DT64:EE64)</f>
        <v>0</v>
      </c>
      <c r="EG64" s="30">
        <f>SUM(EF64,DS64)</f>
        <v>0</v>
      </c>
      <c r="EH64" s="58" t="str">
        <f t="shared" si="180"/>
        <v/>
      </c>
    </row>
    <row r="65" spans="1:139" s="26" customFormat="1" x14ac:dyDescent="0.25">
      <c r="A65" s="125"/>
      <c r="B65" s="15" t="s">
        <v>139</v>
      </c>
      <c r="C65" s="1"/>
      <c r="D65" s="34"/>
      <c r="E65" s="34"/>
      <c r="F65" s="34"/>
      <c r="G65" s="34"/>
      <c r="H65" s="34"/>
      <c r="I65" s="34"/>
      <c r="J65" s="34"/>
      <c r="K65" s="34"/>
      <c r="L65" s="34"/>
      <c r="M65" s="34"/>
      <c r="N65" s="34"/>
      <c r="O65" s="30">
        <f t="shared" si="183"/>
        <v>0</v>
      </c>
      <c r="P65" s="34"/>
      <c r="Q65" s="34"/>
      <c r="R65" s="34"/>
      <c r="S65" s="30">
        <f t="shared" si="184"/>
        <v>0</v>
      </c>
      <c r="T65" s="34"/>
      <c r="U65" s="34"/>
      <c r="V65" s="34"/>
      <c r="W65" s="34"/>
      <c r="X65" s="34"/>
      <c r="Y65" s="30">
        <f t="shared" si="185"/>
        <v>0</v>
      </c>
      <c r="Z65" s="30">
        <f t="shared" si="186"/>
        <v>0</v>
      </c>
      <c r="AA65" s="56" t="str">
        <f t="shared" si="174"/>
        <v/>
      </c>
      <c r="AB65" s="29"/>
      <c r="AC65" s="34"/>
      <c r="AD65" s="34"/>
      <c r="AE65" s="34"/>
      <c r="AF65" s="34"/>
      <c r="AG65" s="34"/>
      <c r="AH65" s="30">
        <f t="shared" si="187"/>
        <v>0</v>
      </c>
      <c r="AI65" s="34"/>
      <c r="AJ65" s="34"/>
      <c r="AK65" s="34"/>
      <c r="AL65" s="34"/>
      <c r="AM65" s="34"/>
      <c r="AN65" s="30">
        <f t="shared" si="188"/>
        <v>0</v>
      </c>
      <c r="AO65" s="34"/>
      <c r="AP65" s="34"/>
      <c r="AQ65" s="34"/>
      <c r="AR65" s="34"/>
      <c r="AS65" s="34"/>
      <c r="AT65" s="30">
        <f t="shared" si="189"/>
        <v>0</v>
      </c>
      <c r="AU65" s="34"/>
      <c r="AV65" s="34"/>
      <c r="AW65" s="34"/>
      <c r="AX65" s="34"/>
      <c r="AY65" s="34"/>
      <c r="AZ65" s="30">
        <f t="shared" si="190"/>
        <v>0</v>
      </c>
      <c r="BA65" s="30">
        <f t="shared" si="191"/>
        <v>0</v>
      </c>
      <c r="BB65" s="56" t="str">
        <f t="shared" si="175"/>
        <v/>
      </c>
      <c r="BC65" s="29"/>
      <c r="BD65" s="34"/>
      <c r="BE65" s="34"/>
      <c r="BF65" s="34"/>
      <c r="BG65" s="34"/>
      <c r="BH65" s="34"/>
      <c r="BI65" s="30">
        <f t="shared" si="176"/>
        <v>0</v>
      </c>
      <c r="BJ65" s="34"/>
      <c r="BK65" s="34"/>
      <c r="BL65" s="34"/>
      <c r="BM65" s="34"/>
      <c r="BN65" s="34"/>
      <c r="BO65" s="30">
        <f t="shared" si="192"/>
        <v>0</v>
      </c>
      <c r="BP65" s="34"/>
      <c r="BQ65" s="34"/>
      <c r="BR65" s="34"/>
      <c r="BS65" s="34"/>
      <c r="BT65" s="34"/>
      <c r="BU65" s="30">
        <f t="shared" si="193"/>
        <v>0</v>
      </c>
      <c r="BV65" s="34"/>
      <c r="BW65" s="30">
        <f t="shared" si="194"/>
        <v>0</v>
      </c>
      <c r="BX65" s="34"/>
      <c r="BY65" s="34"/>
      <c r="BZ65" s="34"/>
      <c r="CA65" s="34"/>
      <c r="CB65" s="34"/>
      <c r="CC65" s="30">
        <f t="shared" si="195"/>
        <v>0</v>
      </c>
      <c r="CD65" s="30">
        <f t="shared" si="196"/>
        <v>0</v>
      </c>
      <c r="CE65" s="56" t="str">
        <f t="shared" si="177"/>
        <v/>
      </c>
      <c r="CF65" s="29"/>
      <c r="CG65" s="34"/>
      <c r="CH65" s="34"/>
      <c r="CI65" s="34"/>
      <c r="CJ65" s="34"/>
      <c r="CK65" s="34"/>
      <c r="CL65" s="34"/>
      <c r="CM65" s="30">
        <f t="shared" si="197"/>
        <v>0</v>
      </c>
      <c r="CN65" s="34">
        <v>1.5</v>
      </c>
      <c r="CO65" s="34"/>
      <c r="CP65" s="34"/>
      <c r="CQ65" s="34"/>
      <c r="CR65" s="34"/>
      <c r="CS65" s="34"/>
      <c r="CT65" s="30">
        <f t="shared" si="198"/>
        <v>1.5</v>
      </c>
      <c r="CU65" s="34"/>
      <c r="CV65" s="34"/>
      <c r="CW65" s="30">
        <f t="shared" si="199"/>
        <v>0</v>
      </c>
      <c r="CX65" s="34"/>
      <c r="CY65" s="34"/>
      <c r="CZ65" s="34"/>
      <c r="DA65" s="34"/>
      <c r="DB65" s="34"/>
      <c r="DC65" s="34"/>
      <c r="DD65" s="30">
        <f t="shared" si="178"/>
        <v>0</v>
      </c>
      <c r="DE65" s="34"/>
      <c r="DF65" s="34"/>
      <c r="DG65" s="34"/>
      <c r="DH65" s="34"/>
      <c r="DI65" s="34"/>
      <c r="DJ65" s="30">
        <f t="shared" si="200"/>
        <v>0</v>
      </c>
      <c r="DK65" s="30">
        <f t="shared" si="201"/>
        <v>1.5</v>
      </c>
      <c r="DL65" s="56">
        <f t="shared" si="179"/>
        <v>9.3494836473391891E-5</v>
      </c>
      <c r="DM65" s="29"/>
      <c r="DN65" s="34"/>
      <c r="DO65" s="34"/>
      <c r="DP65" s="34"/>
      <c r="DQ65" s="34"/>
      <c r="DR65" s="34"/>
      <c r="DS65" s="30">
        <f t="shared" si="202"/>
        <v>0</v>
      </c>
      <c r="DT65" s="34"/>
      <c r="DU65" s="34"/>
      <c r="DV65" s="34"/>
      <c r="DW65" s="34"/>
      <c r="DX65" s="34"/>
      <c r="DY65" s="34"/>
      <c r="DZ65" s="34"/>
      <c r="EA65" s="34"/>
      <c r="EB65" s="34"/>
      <c r="EC65" s="34"/>
      <c r="ED65" s="34"/>
      <c r="EE65" s="34"/>
      <c r="EF65" s="30">
        <f t="shared" si="203"/>
        <v>0</v>
      </c>
      <c r="EG65" s="30">
        <f t="shared" si="182"/>
        <v>0</v>
      </c>
      <c r="EH65" s="56" t="str">
        <f t="shared" si="180"/>
        <v/>
      </c>
    </row>
    <row r="66" spans="1:139" s="26" customFormat="1" ht="15.75" customHeight="1" x14ac:dyDescent="0.25">
      <c r="A66" s="35"/>
      <c r="B66" s="15" t="s">
        <v>46</v>
      </c>
      <c r="C66" s="1"/>
      <c r="D66" s="34"/>
      <c r="E66" s="34"/>
      <c r="F66" s="34"/>
      <c r="G66" s="34"/>
      <c r="H66" s="34"/>
      <c r="I66" s="34"/>
      <c r="J66" s="34"/>
      <c r="K66" s="34"/>
      <c r="L66" s="34"/>
      <c r="M66" s="34"/>
      <c r="N66" s="34"/>
      <c r="O66" s="28">
        <f>SUM(D66:N66)</f>
        <v>0</v>
      </c>
      <c r="P66" s="34"/>
      <c r="Q66" s="34"/>
      <c r="R66" s="34"/>
      <c r="S66" s="28">
        <f>SUM(P66:R66)</f>
        <v>0</v>
      </c>
      <c r="T66" s="34"/>
      <c r="U66" s="34"/>
      <c r="V66" s="34"/>
      <c r="W66" s="34"/>
      <c r="X66" s="34"/>
      <c r="Y66" s="28">
        <f>SUM(T66:X66)</f>
        <v>0</v>
      </c>
      <c r="Z66" s="28">
        <f>SUM(O66,S66,Y66)</f>
        <v>0</v>
      </c>
      <c r="AA66" s="58" t="str">
        <f t="shared" si="174"/>
        <v/>
      </c>
      <c r="AB66" s="29"/>
      <c r="AC66" s="34"/>
      <c r="AD66" s="34"/>
      <c r="AE66" s="34"/>
      <c r="AF66" s="34"/>
      <c r="AG66" s="34"/>
      <c r="AH66" s="28">
        <f>SUM(AC66:AG66)</f>
        <v>0</v>
      </c>
      <c r="AI66" s="34"/>
      <c r="AJ66" s="34"/>
      <c r="AK66" s="34"/>
      <c r="AL66" s="34"/>
      <c r="AM66" s="34"/>
      <c r="AN66" s="28">
        <f>SUM(AI66:AM66)</f>
        <v>0</v>
      </c>
      <c r="AO66" s="34"/>
      <c r="AP66" s="34"/>
      <c r="AQ66" s="34"/>
      <c r="AR66" s="34"/>
      <c r="AS66" s="34"/>
      <c r="AT66" s="28">
        <f>SUM(AO66:AS66)</f>
        <v>0</v>
      </c>
      <c r="AU66" s="34"/>
      <c r="AV66" s="34"/>
      <c r="AW66" s="34"/>
      <c r="AX66" s="34"/>
      <c r="AY66" s="34"/>
      <c r="AZ66" s="28">
        <f>SUM(AU66:AY66)</f>
        <v>0</v>
      </c>
      <c r="BA66" s="28">
        <f>SUM(AH66,AN66,AT66,AZ66)</f>
        <v>0</v>
      </c>
      <c r="BB66" s="58" t="str">
        <f t="shared" si="175"/>
        <v/>
      </c>
      <c r="BC66" s="29"/>
      <c r="BD66" s="34"/>
      <c r="BE66" s="34"/>
      <c r="BF66" s="34"/>
      <c r="BG66" s="34"/>
      <c r="BH66" s="34"/>
      <c r="BI66" s="28">
        <f t="shared" si="176"/>
        <v>0</v>
      </c>
      <c r="BJ66" s="34"/>
      <c r="BK66" s="34"/>
      <c r="BL66" s="34">
        <v>1.5824719999999999</v>
      </c>
      <c r="BM66" s="34">
        <v>4.8236299999999996</v>
      </c>
      <c r="BN66" s="34">
        <v>2.5938980000000003</v>
      </c>
      <c r="BO66" s="28">
        <f>SUM(BJ66:BN66)</f>
        <v>9</v>
      </c>
      <c r="BP66" s="34"/>
      <c r="BQ66" s="34"/>
      <c r="BR66" s="34"/>
      <c r="BS66" s="34"/>
      <c r="BT66" s="34"/>
      <c r="BU66" s="28">
        <f>SUM(BP66:BT66)</f>
        <v>0</v>
      </c>
      <c r="BV66" s="34"/>
      <c r="BW66" s="28">
        <f>SUM(BV66)</f>
        <v>0</v>
      </c>
      <c r="BX66" s="34"/>
      <c r="BY66" s="34"/>
      <c r="BZ66" s="34"/>
      <c r="CA66" s="34"/>
      <c r="CB66" s="34"/>
      <c r="CC66" s="28">
        <f>SUM(BX66:CB66)</f>
        <v>0</v>
      </c>
      <c r="CD66" s="28">
        <f>SUM(BI66,BO66,BU66,CC66,BW66)</f>
        <v>9</v>
      </c>
      <c r="CE66" s="58">
        <f t="shared" si="177"/>
        <v>9.7305080859463194E-4</v>
      </c>
      <c r="CF66" s="29"/>
      <c r="CG66" s="34"/>
      <c r="CH66" s="34"/>
      <c r="CI66" s="34"/>
      <c r="CJ66" s="34"/>
      <c r="CK66" s="34"/>
      <c r="CL66" s="34"/>
      <c r="CM66" s="28">
        <f>SUM(CG66:CL66)</f>
        <v>0</v>
      </c>
      <c r="CN66" s="34"/>
      <c r="CO66" s="34"/>
      <c r="CP66" s="34"/>
      <c r="CQ66" s="34"/>
      <c r="CR66" s="34"/>
      <c r="CS66" s="34"/>
      <c r="CT66" s="28">
        <f>SUM(CN66:CS66)</f>
        <v>0</v>
      </c>
      <c r="CU66" s="34"/>
      <c r="CV66" s="34"/>
      <c r="CW66" s="28">
        <f>SUM(CU66:CV66)</f>
        <v>0</v>
      </c>
      <c r="CX66" s="34"/>
      <c r="CY66" s="34"/>
      <c r="CZ66" s="34"/>
      <c r="DA66" s="34"/>
      <c r="DB66" s="34"/>
      <c r="DC66" s="34"/>
      <c r="DD66" s="28">
        <f t="shared" si="178"/>
        <v>0</v>
      </c>
      <c r="DE66" s="34"/>
      <c r="DF66" s="34"/>
      <c r="DG66" s="34"/>
      <c r="DH66" s="34"/>
      <c r="DI66" s="34"/>
      <c r="DJ66" s="28">
        <f>SUM(DE66:DI66)</f>
        <v>0</v>
      </c>
      <c r="DK66" s="28">
        <f>SUM(CM66,CT66,CW66,DJ66,DD66)</f>
        <v>0</v>
      </c>
      <c r="DL66" s="58" t="str">
        <f t="shared" si="179"/>
        <v/>
      </c>
      <c r="DM66" s="29"/>
      <c r="DN66" s="34"/>
      <c r="DO66" s="34"/>
      <c r="DP66" s="34"/>
      <c r="DQ66" s="34"/>
      <c r="DR66" s="34"/>
      <c r="DS66" s="28">
        <f>SUM(DN66:DR66)</f>
        <v>0</v>
      </c>
      <c r="DT66" s="34"/>
      <c r="DU66" s="34"/>
      <c r="DV66" s="34"/>
      <c r="DW66" s="34"/>
      <c r="DX66" s="34"/>
      <c r="DY66" s="34"/>
      <c r="DZ66" s="34"/>
      <c r="EA66" s="34"/>
      <c r="EB66" s="34"/>
      <c r="EC66" s="34"/>
      <c r="ED66" s="34"/>
      <c r="EE66" s="34"/>
      <c r="EF66" s="28">
        <f>SUM(DT66:EE66)</f>
        <v>0</v>
      </c>
      <c r="EG66" s="30">
        <f>SUM(EF66,DS66)</f>
        <v>0</v>
      </c>
      <c r="EH66" s="58" t="str">
        <f t="shared" si="180"/>
        <v/>
      </c>
    </row>
    <row r="67" spans="1:139" ht="15.75" customHeight="1" x14ac:dyDescent="0.25">
      <c r="A67" s="35">
        <v>16</v>
      </c>
      <c r="B67" s="15" t="s">
        <v>44</v>
      </c>
      <c r="C67" s="1"/>
      <c r="D67" s="34">
        <v>325</v>
      </c>
      <c r="E67" s="34">
        <v>425</v>
      </c>
      <c r="F67" s="34"/>
      <c r="G67" s="34">
        <v>3.5</v>
      </c>
      <c r="H67" s="34">
        <v>5</v>
      </c>
      <c r="I67" s="34">
        <v>154.33799999999999</v>
      </c>
      <c r="J67" s="34"/>
      <c r="K67" s="34">
        <v>75</v>
      </c>
      <c r="L67" s="34">
        <v>75</v>
      </c>
      <c r="M67" s="34">
        <v>75</v>
      </c>
      <c r="N67" s="34">
        <v>75</v>
      </c>
      <c r="O67" s="30">
        <f>SUM(D67:N67)</f>
        <v>1212.838</v>
      </c>
      <c r="P67" s="34"/>
      <c r="Q67" s="34">
        <v>10</v>
      </c>
      <c r="R67" s="34">
        <v>10</v>
      </c>
      <c r="S67" s="30">
        <f>SUM(P67:R67)</f>
        <v>20</v>
      </c>
      <c r="T67" s="34"/>
      <c r="U67" s="34"/>
      <c r="V67" s="34"/>
      <c r="W67" s="34"/>
      <c r="X67" s="34"/>
      <c r="Y67" s="30">
        <f>SUM(T67:X67)</f>
        <v>0</v>
      </c>
      <c r="Z67" s="30">
        <f>SUM(O67,S67,Y67)</f>
        <v>1232.838</v>
      </c>
      <c r="AA67" s="56">
        <f t="shared" si="174"/>
        <v>0.29395085718390762</v>
      </c>
      <c r="AB67" s="29"/>
      <c r="AC67" s="34">
        <v>214.1</v>
      </c>
      <c r="AD67" s="34">
        <v>268.8</v>
      </c>
      <c r="AE67" s="34">
        <v>283.10000000000002</v>
      </c>
      <c r="AF67" s="34">
        <v>225.6</v>
      </c>
      <c r="AG67" s="34">
        <v>245</v>
      </c>
      <c r="AH67" s="30">
        <f>SUM(AC67:AG67)</f>
        <v>1236.5999999999999</v>
      </c>
      <c r="AI67" s="34">
        <v>3.1378659999999998</v>
      </c>
      <c r="AJ67" s="34">
        <v>8.4746120000000005</v>
      </c>
      <c r="AK67" s="34">
        <v>15.005896119999999</v>
      </c>
      <c r="AL67" s="34">
        <v>8.7571675500000001</v>
      </c>
      <c r="AM67" s="34">
        <v>14.624458229999998</v>
      </c>
      <c r="AN67" s="30">
        <f>SUM(AI67:AM67)</f>
        <v>49.999999899999992</v>
      </c>
      <c r="AO67" s="34">
        <v>10</v>
      </c>
      <c r="AP67" s="34">
        <v>10</v>
      </c>
      <c r="AQ67" s="34">
        <v>3.75</v>
      </c>
      <c r="AR67" s="34">
        <v>0</v>
      </c>
      <c r="AS67" s="34">
        <v>0</v>
      </c>
      <c r="AT67" s="30">
        <f>SUM(AO67:AS67)</f>
        <v>23.75</v>
      </c>
      <c r="AU67" s="34"/>
      <c r="AV67" s="34"/>
      <c r="AW67" s="34"/>
      <c r="AX67" s="34"/>
      <c r="AY67" s="34"/>
      <c r="AZ67" s="30">
        <f>SUM(AU67:AY67)</f>
        <v>0</v>
      </c>
      <c r="BA67" s="30">
        <f>SUM(AH67,AN67,AT67,AZ67)</f>
        <v>1310.3499998999998</v>
      </c>
      <c r="BB67" s="56">
        <f t="shared" si="175"/>
        <v>0.17717030894480315</v>
      </c>
      <c r="BC67" s="29"/>
      <c r="BD67" s="34">
        <v>260</v>
      </c>
      <c r="BE67" s="34">
        <v>300</v>
      </c>
      <c r="BF67" s="34">
        <v>325</v>
      </c>
      <c r="BG67" s="34">
        <v>300</v>
      </c>
      <c r="BH67" s="34">
        <v>297.49875000000003</v>
      </c>
      <c r="BI67" s="30">
        <f t="shared" si="176"/>
        <v>1482.49875</v>
      </c>
      <c r="BJ67" s="34">
        <v>20.000000000000004</v>
      </c>
      <c r="BK67" s="34">
        <v>20.000000000000011</v>
      </c>
      <c r="BL67" s="34">
        <v>14.999999999999996</v>
      </c>
      <c r="BM67" s="34">
        <v>15</v>
      </c>
      <c r="BN67" s="34"/>
      <c r="BO67" s="30">
        <f>SUM(BJ67:BN67)</f>
        <v>70.000000000000014</v>
      </c>
      <c r="BP67" s="34">
        <v>0</v>
      </c>
      <c r="BQ67" s="34">
        <v>0</v>
      </c>
      <c r="BR67" s="34">
        <v>0</v>
      </c>
      <c r="BS67" s="34">
        <v>0</v>
      </c>
      <c r="BT67" s="34">
        <v>0</v>
      </c>
      <c r="BU67" s="30">
        <f>SUM(BP67:BT67)</f>
        <v>0</v>
      </c>
      <c r="BV67" s="34">
        <v>0</v>
      </c>
      <c r="BW67" s="30">
        <f t="shared" si="181"/>
        <v>0</v>
      </c>
      <c r="BX67" s="34"/>
      <c r="BY67" s="34"/>
      <c r="BZ67" s="34"/>
      <c r="CA67" s="34"/>
      <c r="CB67" s="34"/>
      <c r="CC67" s="30">
        <f>SUM(BX67:CB67)</f>
        <v>0</v>
      </c>
      <c r="CD67" s="30">
        <f>SUM(BI67,BO67,BU67,CC67,BW67)</f>
        <v>1552.49875</v>
      </c>
      <c r="CE67" s="56">
        <f t="shared" si="177"/>
        <v>0.16785112933662838</v>
      </c>
      <c r="CF67" s="29"/>
      <c r="CG67" s="34"/>
      <c r="CH67" s="34"/>
      <c r="CI67" s="34"/>
      <c r="CJ67" s="34"/>
      <c r="CK67" s="34"/>
      <c r="CL67" s="34">
        <v>1525</v>
      </c>
      <c r="CM67" s="30">
        <f>SUM(CG67:CL67)</f>
        <v>1525</v>
      </c>
      <c r="CN67" s="34"/>
      <c r="CO67" s="34"/>
      <c r="CP67" s="34"/>
      <c r="CQ67" s="34"/>
      <c r="CR67" s="34"/>
      <c r="CS67" s="34">
        <v>75</v>
      </c>
      <c r="CT67" s="30">
        <f>SUM(CN67:CS67)</f>
        <v>75</v>
      </c>
      <c r="CU67" s="34">
        <v>156.25</v>
      </c>
      <c r="CV67" s="34"/>
      <c r="CW67" s="30">
        <f>SUM(CU67:CV67)</f>
        <v>156.25</v>
      </c>
      <c r="CX67" s="34">
        <v>0</v>
      </c>
      <c r="CY67" s="34"/>
      <c r="CZ67" s="34"/>
      <c r="DA67" s="34"/>
      <c r="DB67" s="34"/>
      <c r="DC67" s="34"/>
      <c r="DD67" s="30">
        <f t="shared" si="178"/>
        <v>0</v>
      </c>
      <c r="DE67" s="34"/>
      <c r="DF67" s="34"/>
      <c r="DG67" s="34"/>
      <c r="DH67" s="34"/>
      <c r="DI67" s="34"/>
      <c r="DJ67" s="30">
        <f>SUM(DE67:DI67)</f>
        <v>0</v>
      </c>
      <c r="DK67" s="30">
        <f>SUM(CM67,CT67,CW67,DJ67,DD67)</f>
        <v>1756.25</v>
      </c>
      <c r="DL67" s="56">
        <f t="shared" si="179"/>
        <v>0.10946687103759634</v>
      </c>
      <c r="DM67" s="29"/>
      <c r="DN67" s="34">
        <v>0</v>
      </c>
      <c r="DO67" s="34">
        <v>0</v>
      </c>
      <c r="DP67" s="34">
        <v>0</v>
      </c>
      <c r="DQ67" s="34">
        <v>0</v>
      </c>
      <c r="DR67" s="34">
        <v>0</v>
      </c>
      <c r="DS67" s="30">
        <f>SUM(DN67:DR67)</f>
        <v>0</v>
      </c>
      <c r="DT67" s="34"/>
      <c r="DU67" s="34"/>
      <c r="DV67" s="34"/>
      <c r="DW67" s="34"/>
      <c r="DX67" s="34"/>
      <c r="DY67" s="34"/>
      <c r="DZ67" s="34"/>
      <c r="EA67" s="34"/>
      <c r="EB67" s="34"/>
      <c r="EC67" s="34"/>
      <c r="ED67" s="34"/>
      <c r="EE67" s="34"/>
      <c r="EF67" s="30">
        <f>SUM(DT67:EE67)</f>
        <v>0</v>
      </c>
      <c r="EG67" s="30">
        <f t="shared" si="182"/>
        <v>0</v>
      </c>
      <c r="EH67" s="56" t="str">
        <f t="shared" si="180"/>
        <v/>
      </c>
      <c r="EI67" s="26"/>
    </row>
    <row r="68" spans="1:139" s="7" customFormat="1" ht="15.75" customHeight="1" x14ac:dyDescent="0.25">
      <c r="A68" s="35"/>
      <c r="B68" s="15" t="s">
        <v>47</v>
      </c>
      <c r="C68" s="1"/>
      <c r="D68" s="34"/>
      <c r="E68" s="34"/>
      <c r="F68" s="34"/>
      <c r="G68" s="34"/>
      <c r="H68" s="34"/>
      <c r="I68" s="34"/>
      <c r="J68" s="34"/>
      <c r="K68" s="34"/>
      <c r="L68" s="34"/>
      <c r="M68" s="34"/>
      <c r="N68" s="34"/>
      <c r="O68" s="28">
        <f t="shared" ref="O68:O95" si="208">SUM(D68:N68)</f>
        <v>0</v>
      </c>
      <c r="P68" s="34"/>
      <c r="Q68" s="34"/>
      <c r="R68" s="34"/>
      <c r="S68" s="28">
        <f t="shared" ref="S68:S95" si="209">SUM(P68:R68)</f>
        <v>0</v>
      </c>
      <c r="T68" s="34"/>
      <c r="U68" s="34"/>
      <c r="V68" s="34"/>
      <c r="W68" s="34"/>
      <c r="X68" s="34"/>
      <c r="Y68" s="28">
        <f t="shared" ref="Y68:Y95" si="210">SUM(T68:X68)</f>
        <v>0</v>
      </c>
      <c r="Z68" s="28">
        <f t="shared" ref="Z68:Z95" si="211">SUM(O68,S68,Y68)</f>
        <v>0</v>
      </c>
      <c r="AA68" s="58" t="str">
        <f t="shared" si="174"/>
        <v/>
      </c>
      <c r="AB68" s="29"/>
      <c r="AC68" s="34"/>
      <c r="AD68" s="34"/>
      <c r="AE68" s="34"/>
      <c r="AF68" s="34"/>
      <c r="AG68" s="34"/>
      <c r="AH68" s="28">
        <f t="shared" ref="AH68:AH95" si="212">SUM(AC68:AG68)</f>
        <v>0</v>
      </c>
      <c r="AI68" s="34"/>
      <c r="AJ68" s="34">
        <v>4.3</v>
      </c>
      <c r="AK68" s="34">
        <v>2.2000000000000002</v>
      </c>
      <c r="AL68" s="34">
        <v>25.275399999999998</v>
      </c>
      <c r="AM68" s="34"/>
      <c r="AN68" s="28">
        <f t="shared" ref="AN68:AN95" si="213">SUM(AI68:AM68)</f>
        <v>31.775399999999998</v>
      </c>
      <c r="AO68" s="34"/>
      <c r="AP68" s="34"/>
      <c r="AQ68" s="34"/>
      <c r="AR68" s="34"/>
      <c r="AS68" s="34"/>
      <c r="AT68" s="28">
        <f t="shared" ref="AT68:AT95" si="214">SUM(AO68:AS68)</f>
        <v>0</v>
      </c>
      <c r="AU68" s="34"/>
      <c r="AV68" s="34"/>
      <c r="AW68" s="34"/>
      <c r="AX68" s="34"/>
      <c r="AY68" s="34"/>
      <c r="AZ68" s="28">
        <f t="shared" ref="AZ68:AZ95" si="215">SUM(AU68:AY68)</f>
        <v>0</v>
      </c>
      <c r="BA68" s="28">
        <f t="shared" ref="BA68:BA95" si="216">SUM(AH68,AN68,AT68,AZ68)</f>
        <v>31.775399999999998</v>
      </c>
      <c r="BB68" s="58">
        <f t="shared" si="175"/>
        <v>4.2963005573124187E-3</v>
      </c>
      <c r="BC68" s="29"/>
      <c r="BD68" s="34"/>
      <c r="BE68" s="34"/>
      <c r="BF68" s="34"/>
      <c r="BG68" s="34"/>
      <c r="BH68" s="34"/>
      <c r="BI68" s="28">
        <f t="shared" si="176"/>
        <v>0</v>
      </c>
      <c r="BJ68" s="34"/>
      <c r="BK68" s="34"/>
      <c r="BL68" s="34"/>
      <c r="BM68" s="34"/>
      <c r="BN68" s="34"/>
      <c r="BO68" s="28">
        <f t="shared" ref="BO68:BO95" si="217">SUM(BJ68:BN68)</f>
        <v>0</v>
      </c>
      <c r="BP68" s="34"/>
      <c r="BQ68" s="34"/>
      <c r="BR68" s="34"/>
      <c r="BS68" s="34"/>
      <c r="BT68" s="34"/>
      <c r="BU68" s="28">
        <f t="shared" ref="BU68:BU95" si="218">SUM(BP68:BT68)</f>
        <v>0</v>
      </c>
      <c r="BV68" s="34"/>
      <c r="BW68" s="28">
        <f t="shared" ref="BW68:BW95" si="219">SUM(BV68)</f>
        <v>0</v>
      </c>
      <c r="BX68" s="34"/>
      <c r="BY68" s="34"/>
      <c r="BZ68" s="34"/>
      <c r="CA68" s="34"/>
      <c r="CB68" s="34"/>
      <c r="CC68" s="28">
        <f t="shared" ref="CC68:CC95" si="220">SUM(BX68:CB68)</f>
        <v>0</v>
      </c>
      <c r="CD68" s="28">
        <f t="shared" ref="CD68:CD95" si="221">SUM(BI68,BO68,BU68,CC68,BW68)</f>
        <v>0</v>
      </c>
      <c r="CE68" s="58" t="str">
        <f t="shared" si="177"/>
        <v/>
      </c>
      <c r="CF68" s="29"/>
      <c r="CG68" s="34"/>
      <c r="CH68" s="34"/>
      <c r="CI68" s="34"/>
      <c r="CJ68" s="34"/>
      <c r="CK68" s="34"/>
      <c r="CL68" s="34"/>
      <c r="CM68" s="28">
        <f t="shared" ref="CM68" si="222">SUM(CG68:CL68)</f>
        <v>0</v>
      </c>
      <c r="CN68" s="34"/>
      <c r="CO68" s="34"/>
      <c r="CP68" s="34"/>
      <c r="CQ68" s="34"/>
      <c r="CR68" s="34"/>
      <c r="CS68" s="34"/>
      <c r="CT68" s="28">
        <f t="shared" ref="CT68" si="223">SUM(CN68:CS68)</f>
        <v>0</v>
      </c>
      <c r="CU68" s="34"/>
      <c r="CV68" s="34"/>
      <c r="CW68" s="28">
        <f t="shared" ref="CW68:CW95" si="224">SUM(CU68:CV68)</f>
        <v>0</v>
      </c>
      <c r="CX68" s="34"/>
      <c r="CY68" s="34"/>
      <c r="CZ68" s="34"/>
      <c r="DA68" s="34"/>
      <c r="DB68" s="34"/>
      <c r="DC68" s="34"/>
      <c r="DD68" s="28">
        <f t="shared" si="178"/>
        <v>0</v>
      </c>
      <c r="DE68" s="34"/>
      <c r="DF68" s="34"/>
      <c r="DG68" s="34"/>
      <c r="DH68" s="34"/>
      <c r="DI68" s="34"/>
      <c r="DJ68" s="28">
        <f t="shared" ref="DJ68:DJ95" si="225">SUM(DE68:DI68)</f>
        <v>0</v>
      </c>
      <c r="DK68" s="28">
        <f t="shared" ref="DK68:DK95" si="226">SUM(CM68,CT68,CW68,DJ68,DD68)</f>
        <v>0</v>
      </c>
      <c r="DL68" s="58" t="str">
        <f t="shared" si="179"/>
        <v/>
      </c>
      <c r="DM68" s="29"/>
      <c r="DN68" s="34"/>
      <c r="DO68" s="34"/>
      <c r="DP68" s="34"/>
      <c r="DQ68" s="34"/>
      <c r="DR68" s="34"/>
      <c r="DS68" s="28">
        <f t="shared" ref="DS68:DS95" si="227">SUM(DN68:DR68)</f>
        <v>0</v>
      </c>
      <c r="DT68" s="34"/>
      <c r="DU68" s="34"/>
      <c r="DV68" s="34"/>
      <c r="DW68" s="34"/>
      <c r="DX68" s="34"/>
      <c r="DY68" s="34"/>
      <c r="DZ68" s="34"/>
      <c r="EA68" s="34"/>
      <c r="EB68" s="34"/>
      <c r="EC68" s="34"/>
      <c r="ED68" s="34"/>
      <c r="EE68" s="34"/>
      <c r="EF68" s="28">
        <f t="shared" ref="EF68:EF95" si="228">SUM(DT68:EE68)</f>
        <v>0</v>
      </c>
      <c r="EG68" s="30">
        <f t="shared" ref="EG68:EG95" si="229">SUM(EF68,DS68)</f>
        <v>0</v>
      </c>
      <c r="EH68" s="58" t="str">
        <f t="shared" si="180"/>
        <v/>
      </c>
      <c r="EI68" s="26"/>
    </row>
    <row r="69" spans="1:139" s="26" customFormat="1" x14ac:dyDescent="0.25">
      <c r="A69" s="35"/>
      <c r="B69" s="15" t="s">
        <v>48</v>
      </c>
      <c r="C69" s="1"/>
      <c r="D69" s="34"/>
      <c r="E69" s="34"/>
      <c r="F69" s="34"/>
      <c r="G69" s="34"/>
      <c r="H69" s="34"/>
      <c r="I69" s="34"/>
      <c r="J69" s="34"/>
      <c r="K69" s="34"/>
      <c r="L69" s="34"/>
      <c r="M69" s="34"/>
      <c r="N69" s="34"/>
      <c r="O69" s="30">
        <f>SUM(D69:N69)</f>
        <v>0</v>
      </c>
      <c r="P69" s="34"/>
      <c r="Q69" s="34"/>
      <c r="R69" s="34"/>
      <c r="S69" s="30">
        <f>SUM(P69:R69)</f>
        <v>0</v>
      </c>
      <c r="T69" s="34"/>
      <c r="U69" s="34"/>
      <c r="V69" s="34"/>
      <c r="W69" s="34"/>
      <c r="X69" s="34"/>
      <c r="Y69" s="30">
        <f>SUM(T69:X69)</f>
        <v>0</v>
      </c>
      <c r="Z69" s="30">
        <f t="shared" si="211"/>
        <v>0</v>
      </c>
      <c r="AA69" s="56" t="str">
        <f t="shared" si="174"/>
        <v/>
      </c>
      <c r="AB69" s="29"/>
      <c r="AC69" s="34"/>
      <c r="AD69" s="34"/>
      <c r="AE69" s="34"/>
      <c r="AF69" s="34"/>
      <c r="AG69" s="34"/>
      <c r="AH69" s="30">
        <f>SUM(AC69:AG69)</f>
        <v>0</v>
      </c>
      <c r="AI69" s="34"/>
      <c r="AJ69" s="34"/>
      <c r="AK69" s="34"/>
      <c r="AL69" s="34"/>
      <c r="AM69" s="34"/>
      <c r="AN69" s="30">
        <f>SUM(AI69:AM69)</f>
        <v>0</v>
      </c>
      <c r="AO69" s="34"/>
      <c r="AP69" s="34"/>
      <c r="AQ69" s="34"/>
      <c r="AR69" s="34"/>
      <c r="AS69" s="34"/>
      <c r="AT69" s="30">
        <f>SUM(AO69:AS69)</f>
        <v>0</v>
      </c>
      <c r="AU69" s="34"/>
      <c r="AV69" s="34"/>
      <c r="AW69" s="34"/>
      <c r="AX69" s="34"/>
      <c r="AY69" s="34"/>
      <c r="AZ69" s="30">
        <f>SUM(AU69:AY69)</f>
        <v>0</v>
      </c>
      <c r="BA69" s="30">
        <f>SUM(AH69,AN69,AT69,AZ69)</f>
        <v>0</v>
      </c>
      <c r="BB69" s="56" t="str">
        <f t="shared" si="175"/>
        <v/>
      </c>
      <c r="BC69" s="29"/>
      <c r="BD69" s="34"/>
      <c r="BE69" s="34"/>
      <c r="BF69" s="34"/>
      <c r="BG69" s="34"/>
      <c r="BH69" s="34"/>
      <c r="BI69" s="30">
        <f t="shared" si="176"/>
        <v>0</v>
      </c>
      <c r="BJ69" s="34"/>
      <c r="BK69" s="34">
        <v>0.5</v>
      </c>
      <c r="BL69" s="34">
        <v>0.5</v>
      </c>
      <c r="BM69" s="34">
        <v>0.5</v>
      </c>
      <c r="BN69" s="34"/>
      <c r="BO69" s="30">
        <f t="shared" si="217"/>
        <v>1.5</v>
      </c>
      <c r="BP69" s="34"/>
      <c r="BQ69" s="34"/>
      <c r="BR69" s="34"/>
      <c r="BS69" s="34"/>
      <c r="BT69" s="34"/>
      <c r="BU69" s="30">
        <f>SUM(BP69:BT69)</f>
        <v>0</v>
      </c>
      <c r="BV69" s="34"/>
      <c r="BW69" s="30">
        <f t="shared" si="219"/>
        <v>0</v>
      </c>
      <c r="BX69" s="34"/>
      <c r="BY69" s="34"/>
      <c r="BZ69" s="34"/>
      <c r="CA69" s="34"/>
      <c r="CB69" s="34"/>
      <c r="CC69" s="30">
        <f t="shared" si="220"/>
        <v>0</v>
      </c>
      <c r="CD69" s="30">
        <f t="shared" si="221"/>
        <v>1.5</v>
      </c>
      <c r="CE69" s="56">
        <f t="shared" si="177"/>
        <v>1.62175134765772E-4</v>
      </c>
      <c r="CF69" s="29"/>
      <c r="CG69" s="34"/>
      <c r="CH69" s="34"/>
      <c r="CI69" s="34"/>
      <c r="CJ69" s="34"/>
      <c r="CK69" s="34"/>
      <c r="CL69" s="34"/>
      <c r="CM69" s="30">
        <f>SUM(CG69:CL69)</f>
        <v>0</v>
      </c>
      <c r="CN69" s="34"/>
      <c r="CO69" s="34"/>
      <c r="CP69" s="34"/>
      <c r="CQ69" s="34"/>
      <c r="CR69" s="34"/>
      <c r="CS69" s="34"/>
      <c r="CT69" s="30">
        <f>SUM(CN69:CS69)</f>
        <v>0</v>
      </c>
      <c r="CU69" s="34"/>
      <c r="CV69" s="34"/>
      <c r="CW69" s="30">
        <f t="shared" si="224"/>
        <v>0</v>
      </c>
      <c r="CX69" s="34"/>
      <c r="CY69" s="34"/>
      <c r="CZ69" s="34"/>
      <c r="DA69" s="34"/>
      <c r="DB69" s="34"/>
      <c r="DC69" s="34"/>
      <c r="DD69" s="30">
        <f t="shared" si="178"/>
        <v>0</v>
      </c>
      <c r="DE69" s="34"/>
      <c r="DF69" s="34"/>
      <c r="DG69" s="34"/>
      <c r="DH69" s="34"/>
      <c r="DI69" s="34"/>
      <c r="DJ69" s="30">
        <f t="shared" si="225"/>
        <v>0</v>
      </c>
      <c r="DK69" s="30">
        <f t="shared" si="226"/>
        <v>0</v>
      </c>
      <c r="DL69" s="56" t="str">
        <f t="shared" si="179"/>
        <v/>
      </c>
      <c r="DM69" s="29"/>
      <c r="DN69" s="34"/>
      <c r="DO69" s="34"/>
      <c r="DP69" s="34"/>
      <c r="DQ69" s="34"/>
      <c r="DR69" s="34"/>
      <c r="DS69" s="30">
        <f t="shared" si="227"/>
        <v>0</v>
      </c>
      <c r="DT69" s="34"/>
      <c r="DU69" s="34"/>
      <c r="DV69" s="34"/>
      <c r="DW69" s="34"/>
      <c r="DX69" s="34"/>
      <c r="DY69" s="34"/>
      <c r="DZ69" s="34"/>
      <c r="EA69" s="34"/>
      <c r="EB69" s="34"/>
      <c r="EC69" s="34"/>
      <c r="ED69" s="34"/>
      <c r="EE69" s="34"/>
      <c r="EF69" s="30">
        <f t="shared" si="228"/>
        <v>0</v>
      </c>
      <c r="EG69" s="30">
        <f t="shared" si="229"/>
        <v>0</v>
      </c>
      <c r="EH69" s="56" t="str">
        <f t="shared" si="180"/>
        <v/>
      </c>
    </row>
    <row r="70" spans="1:139" s="7" customFormat="1" ht="15.75" customHeight="1" x14ac:dyDescent="0.25">
      <c r="A70" s="35"/>
      <c r="B70" s="15" t="s">
        <v>49</v>
      </c>
      <c r="C70" s="1"/>
      <c r="D70" s="34"/>
      <c r="E70" s="34"/>
      <c r="F70" s="34"/>
      <c r="G70" s="34"/>
      <c r="H70" s="34"/>
      <c r="I70" s="34"/>
      <c r="J70" s="34"/>
      <c r="K70" s="34"/>
      <c r="L70" s="34"/>
      <c r="M70" s="34"/>
      <c r="N70" s="34"/>
      <c r="O70" s="28">
        <f t="shared" si="208"/>
        <v>0</v>
      </c>
      <c r="P70" s="34"/>
      <c r="Q70" s="34"/>
      <c r="R70" s="34"/>
      <c r="S70" s="28">
        <f t="shared" si="209"/>
        <v>0</v>
      </c>
      <c r="T70" s="34"/>
      <c r="U70" s="34"/>
      <c r="V70" s="34"/>
      <c r="W70" s="34"/>
      <c r="X70" s="34"/>
      <c r="Y70" s="28">
        <f t="shared" si="210"/>
        <v>0</v>
      </c>
      <c r="Z70" s="28">
        <f t="shared" si="211"/>
        <v>0</v>
      </c>
      <c r="AA70" s="58" t="str">
        <f t="shared" si="174"/>
        <v/>
      </c>
      <c r="AB70" s="29"/>
      <c r="AC70" s="34"/>
      <c r="AD70" s="34"/>
      <c r="AE70" s="34"/>
      <c r="AF70" s="34"/>
      <c r="AG70" s="34"/>
      <c r="AH70" s="28">
        <f t="shared" si="212"/>
        <v>0</v>
      </c>
      <c r="AI70" s="34"/>
      <c r="AJ70" s="34">
        <v>4.00969526</v>
      </c>
      <c r="AK70" s="34">
        <v>7.6776</v>
      </c>
      <c r="AL70" s="34">
        <v>4.9855499999999999</v>
      </c>
      <c r="AM70" s="34">
        <v>3.1160000000000001</v>
      </c>
      <c r="AN70" s="28">
        <f t="shared" si="213"/>
        <v>19.788845259999999</v>
      </c>
      <c r="AO70" s="34"/>
      <c r="AP70" s="34"/>
      <c r="AQ70" s="34"/>
      <c r="AR70" s="34"/>
      <c r="AS70" s="34"/>
      <c r="AT70" s="28">
        <f t="shared" si="214"/>
        <v>0</v>
      </c>
      <c r="AU70" s="34"/>
      <c r="AV70" s="34"/>
      <c r="AW70" s="34"/>
      <c r="AX70" s="34"/>
      <c r="AY70" s="34"/>
      <c r="AZ70" s="28">
        <f t="shared" si="215"/>
        <v>0</v>
      </c>
      <c r="BA70" s="28">
        <f t="shared" si="216"/>
        <v>19.788845259999999</v>
      </c>
      <c r="BB70" s="58">
        <f t="shared" si="175"/>
        <v>2.6756178338937426E-3</v>
      </c>
      <c r="BC70" s="29"/>
      <c r="BD70" s="34"/>
      <c r="BE70" s="34"/>
      <c r="BF70" s="34"/>
      <c r="BG70" s="34"/>
      <c r="BH70" s="34"/>
      <c r="BI70" s="28">
        <f t="shared" si="176"/>
        <v>0</v>
      </c>
      <c r="BJ70" s="34">
        <v>2.5910250000000001</v>
      </c>
      <c r="BK70" s="34">
        <v>2.6884957900000002</v>
      </c>
      <c r="BL70" s="34">
        <v>1.89882</v>
      </c>
      <c r="BM70" s="34">
        <v>0.63432999999999995</v>
      </c>
      <c r="BN70" s="34"/>
      <c r="BO70" s="28">
        <f t="shared" si="217"/>
        <v>7.8126707900000003</v>
      </c>
      <c r="BP70" s="34"/>
      <c r="BQ70" s="34"/>
      <c r="BR70" s="34"/>
      <c r="BS70" s="34"/>
      <c r="BT70" s="34"/>
      <c r="BU70" s="28">
        <f t="shared" si="218"/>
        <v>0</v>
      </c>
      <c r="BV70" s="34"/>
      <c r="BW70" s="28">
        <f t="shared" si="219"/>
        <v>0</v>
      </c>
      <c r="BX70" s="34"/>
      <c r="BY70" s="34"/>
      <c r="BZ70" s="34"/>
      <c r="CA70" s="34"/>
      <c r="CB70" s="34"/>
      <c r="CC70" s="28">
        <f t="shared" si="220"/>
        <v>0</v>
      </c>
      <c r="CD70" s="28">
        <f t="shared" si="221"/>
        <v>7.8126707900000003</v>
      </c>
      <c r="CE70" s="58">
        <f t="shared" si="177"/>
        <v>8.4468062549924029E-4</v>
      </c>
      <c r="CF70" s="29"/>
      <c r="CG70" s="34"/>
      <c r="CH70" s="34"/>
      <c r="CI70" s="34"/>
      <c r="CJ70" s="34"/>
      <c r="CK70" s="34"/>
      <c r="CL70" s="34"/>
      <c r="CM70" s="28">
        <f t="shared" ref="CM70:CM83" si="230">SUM(CG70:CL70)</f>
        <v>0</v>
      </c>
      <c r="CN70" s="34"/>
      <c r="CO70" s="34"/>
      <c r="CP70" s="34"/>
      <c r="CQ70" s="34"/>
      <c r="CR70" s="34"/>
      <c r="CS70" s="34"/>
      <c r="CT70" s="28">
        <f t="shared" ref="CT70:CT83" si="231">SUM(CN70:CS70)</f>
        <v>0</v>
      </c>
      <c r="CU70" s="34"/>
      <c r="CV70" s="34"/>
      <c r="CW70" s="28">
        <f t="shared" si="224"/>
        <v>0</v>
      </c>
      <c r="CX70" s="34"/>
      <c r="CY70" s="34"/>
      <c r="CZ70" s="34"/>
      <c r="DA70" s="34"/>
      <c r="DB70" s="34"/>
      <c r="DC70" s="34"/>
      <c r="DD70" s="28">
        <f t="shared" si="178"/>
        <v>0</v>
      </c>
      <c r="DE70" s="34"/>
      <c r="DF70" s="34"/>
      <c r="DG70" s="34"/>
      <c r="DH70" s="34"/>
      <c r="DI70" s="34"/>
      <c r="DJ70" s="28">
        <f t="shared" si="225"/>
        <v>0</v>
      </c>
      <c r="DK70" s="28">
        <f t="shared" si="226"/>
        <v>0</v>
      </c>
      <c r="DL70" s="58" t="str">
        <f t="shared" si="179"/>
        <v/>
      </c>
      <c r="DM70" s="29"/>
      <c r="DN70" s="34"/>
      <c r="DO70" s="34"/>
      <c r="DP70" s="34"/>
      <c r="DQ70" s="34"/>
      <c r="DR70" s="34"/>
      <c r="DS70" s="28">
        <f t="shared" si="227"/>
        <v>0</v>
      </c>
      <c r="DT70" s="34"/>
      <c r="DU70" s="34"/>
      <c r="DV70" s="34"/>
      <c r="DW70" s="34"/>
      <c r="DX70" s="34"/>
      <c r="DY70" s="34"/>
      <c r="DZ70" s="34"/>
      <c r="EA70" s="34"/>
      <c r="EB70" s="34"/>
      <c r="EC70" s="34"/>
      <c r="ED70" s="34"/>
      <c r="EE70" s="34"/>
      <c r="EF70" s="28">
        <f t="shared" si="228"/>
        <v>0</v>
      </c>
      <c r="EG70" s="30">
        <f t="shared" si="229"/>
        <v>0</v>
      </c>
      <c r="EH70" s="58" t="str">
        <f t="shared" si="180"/>
        <v/>
      </c>
      <c r="EI70" s="26"/>
    </row>
    <row r="71" spans="1:139" s="7" customFormat="1" ht="30" customHeight="1" x14ac:dyDescent="0.25">
      <c r="A71" s="35"/>
      <c r="B71" s="15" t="s">
        <v>50</v>
      </c>
      <c r="C71" s="1"/>
      <c r="D71" s="34"/>
      <c r="E71" s="34"/>
      <c r="F71" s="34"/>
      <c r="G71" s="34"/>
      <c r="H71" s="34"/>
      <c r="I71" s="34"/>
      <c r="J71" s="34"/>
      <c r="K71" s="34"/>
      <c r="L71" s="34"/>
      <c r="M71" s="34"/>
      <c r="N71" s="34"/>
      <c r="O71" s="28">
        <f t="shared" si="208"/>
        <v>0</v>
      </c>
      <c r="P71" s="34"/>
      <c r="Q71" s="34"/>
      <c r="R71" s="34"/>
      <c r="S71" s="28">
        <f t="shared" si="209"/>
        <v>0</v>
      </c>
      <c r="T71" s="34"/>
      <c r="U71" s="34"/>
      <c r="V71" s="34"/>
      <c r="W71" s="34"/>
      <c r="X71" s="34"/>
      <c r="Y71" s="28">
        <f t="shared" si="210"/>
        <v>0</v>
      </c>
      <c r="Z71" s="28">
        <f t="shared" si="211"/>
        <v>0</v>
      </c>
      <c r="AA71" s="58" t="str">
        <f t="shared" si="174"/>
        <v/>
      </c>
      <c r="AB71" s="29"/>
      <c r="AC71" s="34"/>
      <c r="AD71" s="34"/>
      <c r="AE71" s="34"/>
      <c r="AF71" s="34"/>
      <c r="AG71" s="34"/>
      <c r="AH71" s="28">
        <f t="shared" si="212"/>
        <v>0</v>
      </c>
      <c r="AI71" s="34"/>
      <c r="AJ71" s="34"/>
      <c r="AK71" s="34"/>
      <c r="AL71" s="34">
        <v>2</v>
      </c>
      <c r="AM71" s="34"/>
      <c r="AN71" s="28">
        <f t="shared" si="213"/>
        <v>2</v>
      </c>
      <c r="AO71" s="34"/>
      <c r="AP71" s="34"/>
      <c r="AQ71" s="34"/>
      <c r="AR71" s="34"/>
      <c r="AS71" s="34"/>
      <c r="AT71" s="28">
        <f t="shared" si="214"/>
        <v>0</v>
      </c>
      <c r="AU71" s="34"/>
      <c r="AV71" s="34"/>
      <c r="AW71" s="34"/>
      <c r="AX71" s="34"/>
      <c r="AY71" s="34"/>
      <c r="AZ71" s="28">
        <f t="shared" si="215"/>
        <v>0</v>
      </c>
      <c r="BA71" s="28">
        <f t="shared" si="216"/>
        <v>2</v>
      </c>
      <c r="BB71" s="58">
        <f t="shared" si="175"/>
        <v>2.7041677255439236E-4</v>
      </c>
      <c r="BC71" s="29"/>
      <c r="BD71" s="34"/>
      <c r="BE71" s="34"/>
      <c r="BF71" s="34"/>
      <c r="BG71" s="34"/>
      <c r="BH71" s="34"/>
      <c r="BI71" s="28">
        <f t="shared" si="176"/>
        <v>0</v>
      </c>
      <c r="BJ71" s="34"/>
      <c r="BK71" s="34"/>
      <c r="BL71" s="34">
        <v>0.855078</v>
      </c>
      <c r="BM71" s="34">
        <v>0.47366699999999995</v>
      </c>
      <c r="BN71" s="34">
        <v>0.447517</v>
      </c>
      <c r="BO71" s="28">
        <f t="shared" si="217"/>
        <v>1.776262</v>
      </c>
      <c r="BP71" s="34"/>
      <c r="BQ71" s="34"/>
      <c r="BR71" s="34"/>
      <c r="BS71" s="34"/>
      <c r="BT71" s="34"/>
      <c r="BU71" s="28">
        <f t="shared" si="218"/>
        <v>0</v>
      </c>
      <c r="BV71" s="34"/>
      <c r="BW71" s="28">
        <f t="shared" si="219"/>
        <v>0</v>
      </c>
      <c r="BX71" s="34"/>
      <c r="BY71" s="34"/>
      <c r="BZ71" s="34"/>
      <c r="CA71" s="34"/>
      <c r="CB71" s="34"/>
      <c r="CC71" s="28">
        <f t="shared" si="220"/>
        <v>0</v>
      </c>
      <c r="CD71" s="28">
        <f t="shared" si="221"/>
        <v>1.776262</v>
      </c>
      <c r="CE71" s="58">
        <f t="shared" si="177"/>
        <v>1.920436861528798E-4</v>
      </c>
      <c r="CF71" s="29"/>
      <c r="CG71" s="34"/>
      <c r="CH71" s="34"/>
      <c r="CI71" s="34"/>
      <c r="CJ71" s="34"/>
      <c r="CK71" s="34"/>
      <c r="CL71" s="34">
        <v>1.5</v>
      </c>
      <c r="CM71" s="28">
        <f t="shared" si="230"/>
        <v>1.5</v>
      </c>
      <c r="CN71" s="34"/>
      <c r="CO71" s="34"/>
      <c r="CP71" s="34"/>
      <c r="CQ71" s="34"/>
      <c r="CR71" s="34"/>
      <c r="CS71" s="34"/>
      <c r="CT71" s="28">
        <f t="shared" si="231"/>
        <v>0</v>
      </c>
      <c r="CU71" s="34"/>
      <c r="CV71" s="34"/>
      <c r="CW71" s="28">
        <f t="shared" si="224"/>
        <v>0</v>
      </c>
      <c r="CX71" s="34"/>
      <c r="CY71" s="34"/>
      <c r="CZ71" s="34"/>
      <c r="DA71" s="34"/>
      <c r="DB71" s="34"/>
      <c r="DC71" s="34"/>
      <c r="DD71" s="28">
        <f t="shared" si="178"/>
        <v>0</v>
      </c>
      <c r="DE71" s="34"/>
      <c r="DF71" s="34"/>
      <c r="DG71" s="34"/>
      <c r="DH71" s="34"/>
      <c r="DI71" s="34"/>
      <c r="DJ71" s="28">
        <f t="shared" si="225"/>
        <v>0</v>
      </c>
      <c r="DK71" s="28">
        <f t="shared" si="226"/>
        <v>1.5</v>
      </c>
      <c r="DL71" s="58">
        <f t="shared" si="179"/>
        <v>9.3494836473391891E-5</v>
      </c>
      <c r="DM71" s="29"/>
      <c r="DN71" s="34"/>
      <c r="DO71" s="34"/>
      <c r="DP71" s="34"/>
      <c r="DQ71" s="34"/>
      <c r="DR71" s="34"/>
      <c r="DS71" s="28">
        <f t="shared" si="227"/>
        <v>0</v>
      </c>
      <c r="DT71" s="34"/>
      <c r="DU71" s="34"/>
      <c r="DV71" s="34"/>
      <c r="DW71" s="34"/>
      <c r="DX71" s="34"/>
      <c r="DY71" s="34"/>
      <c r="DZ71" s="34"/>
      <c r="EA71" s="34"/>
      <c r="EB71" s="34"/>
      <c r="EC71" s="34"/>
      <c r="ED71" s="34"/>
      <c r="EE71" s="34"/>
      <c r="EF71" s="28">
        <f t="shared" si="228"/>
        <v>0</v>
      </c>
      <c r="EG71" s="30">
        <f t="shared" si="229"/>
        <v>0</v>
      </c>
      <c r="EH71" s="58" t="str">
        <f t="shared" si="180"/>
        <v/>
      </c>
      <c r="EI71" s="26"/>
    </row>
    <row r="72" spans="1:139" s="26" customFormat="1" ht="16.5" customHeight="1" x14ac:dyDescent="0.25">
      <c r="A72" s="35"/>
      <c r="B72" s="15" t="s">
        <v>140</v>
      </c>
      <c r="C72" s="1"/>
      <c r="D72" s="34"/>
      <c r="E72" s="34"/>
      <c r="F72" s="34"/>
      <c r="G72" s="34"/>
      <c r="H72" s="34"/>
      <c r="I72" s="34"/>
      <c r="J72" s="34"/>
      <c r="K72" s="34"/>
      <c r="L72" s="34"/>
      <c r="M72" s="34"/>
      <c r="N72" s="34"/>
      <c r="O72" s="28">
        <f>SUM(D72:N72)</f>
        <v>0</v>
      </c>
      <c r="P72" s="34"/>
      <c r="Q72" s="34"/>
      <c r="R72" s="34"/>
      <c r="S72" s="28">
        <f>SUM(P72:R72)</f>
        <v>0</v>
      </c>
      <c r="T72" s="34"/>
      <c r="U72" s="34"/>
      <c r="V72" s="34"/>
      <c r="W72" s="34"/>
      <c r="X72" s="34"/>
      <c r="Y72" s="28">
        <f>SUM(T72:X72)</f>
        <v>0</v>
      </c>
      <c r="Z72" s="28">
        <f>SUM(O72,S72,Y72)</f>
        <v>0</v>
      </c>
      <c r="AA72" s="58" t="str">
        <f t="shared" si="174"/>
        <v/>
      </c>
      <c r="AB72" s="29"/>
      <c r="AC72" s="34"/>
      <c r="AD72" s="34"/>
      <c r="AE72" s="34"/>
      <c r="AF72" s="34"/>
      <c r="AG72" s="34"/>
      <c r="AH72" s="28">
        <f>SUM(AC72:AG72)</f>
        <v>0</v>
      </c>
      <c r="AI72" s="34"/>
      <c r="AJ72" s="34"/>
      <c r="AK72" s="34"/>
      <c r="AL72" s="34"/>
      <c r="AM72" s="34"/>
      <c r="AN72" s="28">
        <f>SUM(AI72:AM72)</f>
        <v>0</v>
      </c>
      <c r="AO72" s="34"/>
      <c r="AP72" s="34"/>
      <c r="AQ72" s="34"/>
      <c r="AR72" s="34"/>
      <c r="AS72" s="34"/>
      <c r="AT72" s="28">
        <f>SUM(AO72:AS72)</f>
        <v>0</v>
      </c>
      <c r="AU72" s="34"/>
      <c r="AV72" s="34"/>
      <c r="AW72" s="34"/>
      <c r="AX72" s="34"/>
      <c r="AY72" s="34"/>
      <c r="AZ72" s="28">
        <f>SUM(AU72:AY72)</f>
        <v>0</v>
      </c>
      <c r="BA72" s="28">
        <f>SUM(AH72,AN72,AT72,AZ72)</f>
        <v>0</v>
      </c>
      <c r="BB72" s="58" t="str">
        <f t="shared" si="175"/>
        <v/>
      </c>
      <c r="BC72" s="29"/>
      <c r="BD72" s="34"/>
      <c r="BE72" s="34"/>
      <c r="BF72" s="34"/>
      <c r="BG72" s="34"/>
      <c r="BH72" s="34"/>
      <c r="BI72" s="28">
        <f t="shared" si="176"/>
        <v>0</v>
      </c>
      <c r="BJ72" s="34"/>
      <c r="BK72" s="34"/>
      <c r="BL72" s="34"/>
      <c r="BM72" s="34"/>
      <c r="BN72" s="34"/>
      <c r="BO72" s="28">
        <f>SUM(BJ72:BN72)</f>
        <v>0</v>
      </c>
      <c r="BP72" s="34"/>
      <c r="BQ72" s="34"/>
      <c r="BR72" s="34"/>
      <c r="BS72" s="34"/>
      <c r="BT72" s="34"/>
      <c r="BU72" s="28">
        <f>SUM(BP72:BT72)</f>
        <v>0</v>
      </c>
      <c r="BV72" s="34"/>
      <c r="BW72" s="28">
        <f t="shared" ref="BW72" si="232">SUM(BV72)</f>
        <v>0</v>
      </c>
      <c r="BX72" s="34"/>
      <c r="BY72" s="34"/>
      <c r="BZ72" s="34"/>
      <c r="CA72" s="34"/>
      <c r="CB72" s="34"/>
      <c r="CC72" s="28">
        <f>SUM(BX72:CB72)</f>
        <v>0</v>
      </c>
      <c r="CD72" s="28">
        <f>SUM(BI72,BO72,BU72,CC72,BW72)</f>
        <v>0</v>
      </c>
      <c r="CE72" s="58" t="str">
        <f t="shared" si="177"/>
        <v/>
      </c>
      <c r="CF72" s="29"/>
      <c r="CG72" s="34"/>
      <c r="CH72" s="34"/>
      <c r="CI72" s="34"/>
      <c r="CJ72" s="34"/>
      <c r="CK72" s="34"/>
      <c r="CL72" s="34"/>
      <c r="CM72" s="28">
        <f>SUM(CG72:CL72)</f>
        <v>0</v>
      </c>
      <c r="CN72" s="34"/>
      <c r="CO72" s="34"/>
      <c r="CP72" s="34"/>
      <c r="CQ72" s="34"/>
      <c r="CR72" s="34"/>
      <c r="CS72" s="34"/>
      <c r="CT72" s="28">
        <f>SUM(CN72:CS72)</f>
        <v>0</v>
      </c>
      <c r="CU72" s="34">
        <v>1.3394999999999999</v>
      </c>
      <c r="CV72" s="34"/>
      <c r="CW72" s="28">
        <f>SUM(CU72:CV72)</f>
        <v>1.3394999999999999</v>
      </c>
      <c r="CX72" s="34"/>
      <c r="CY72" s="34"/>
      <c r="CZ72" s="34"/>
      <c r="DA72" s="34"/>
      <c r="DB72" s="34"/>
      <c r="DC72" s="34"/>
      <c r="DD72" s="28">
        <f t="shared" si="178"/>
        <v>0</v>
      </c>
      <c r="DE72" s="34"/>
      <c r="DF72" s="34"/>
      <c r="DG72" s="34"/>
      <c r="DH72" s="34"/>
      <c r="DI72" s="34"/>
      <c r="DJ72" s="28">
        <f>SUM(DE72:DI72)</f>
        <v>0</v>
      </c>
      <c r="DK72" s="28">
        <f>SUM(CM72,CT72,CW72,DJ72,DD72)</f>
        <v>1.3394999999999999</v>
      </c>
      <c r="DL72" s="58">
        <f t="shared" si="179"/>
        <v>8.3490888970738956E-5</v>
      </c>
      <c r="DM72" s="29"/>
      <c r="DN72" s="34"/>
      <c r="DO72" s="34"/>
      <c r="DP72" s="34"/>
      <c r="DQ72" s="34"/>
      <c r="DR72" s="34"/>
      <c r="DS72" s="28">
        <f t="shared" ref="DS72" si="233">SUM(DN72:DR72)</f>
        <v>0</v>
      </c>
      <c r="DT72" s="34"/>
      <c r="DU72" s="34"/>
      <c r="DV72" s="34"/>
      <c r="DW72" s="34"/>
      <c r="DX72" s="34"/>
      <c r="DY72" s="34"/>
      <c r="DZ72" s="34"/>
      <c r="EA72" s="34"/>
      <c r="EB72" s="34"/>
      <c r="EC72" s="34"/>
      <c r="ED72" s="34"/>
      <c r="EE72" s="34"/>
      <c r="EF72" s="28">
        <f>SUM(DT72:EE72)</f>
        <v>0</v>
      </c>
      <c r="EG72" s="30">
        <f>SUM(EF72,DS72)</f>
        <v>0</v>
      </c>
      <c r="EH72" s="58" t="str">
        <f t="shared" si="180"/>
        <v/>
      </c>
    </row>
    <row r="73" spans="1:139" s="26" customFormat="1" x14ac:dyDescent="0.25">
      <c r="A73" s="35">
        <v>17</v>
      </c>
      <c r="B73" s="15" t="s">
        <v>141</v>
      </c>
      <c r="C73" s="1"/>
      <c r="D73" s="34"/>
      <c r="E73" s="34"/>
      <c r="F73" s="34"/>
      <c r="G73" s="34"/>
      <c r="H73" s="34"/>
      <c r="I73" s="34"/>
      <c r="J73" s="34"/>
      <c r="K73" s="34"/>
      <c r="L73" s="34"/>
      <c r="M73" s="34"/>
      <c r="N73" s="34"/>
      <c r="O73" s="30">
        <f t="shared" si="208"/>
        <v>0</v>
      </c>
      <c r="P73" s="34"/>
      <c r="Q73" s="34"/>
      <c r="R73" s="34"/>
      <c r="S73" s="30">
        <f t="shared" si="209"/>
        <v>0</v>
      </c>
      <c r="T73" s="34"/>
      <c r="U73" s="34"/>
      <c r="V73" s="34"/>
      <c r="W73" s="34"/>
      <c r="X73" s="34"/>
      <c r="Y73" s="30">
        <f t="shared" si="210"/>
        <v>0</v>
      </c>
      <c r="Z73" s="30">
        <f t="shared" si="211"/>
        <v>0</v>
      </c>
      <c r="AA73" s="56" t="str">
        <f t="shared" si="174"/>
        <v/>
      </c>
      <c r="AB73" s="29"/>
      <c r="AC73" s="34"/>
      <c r="AD73" s="34"/>
      <c r="AE73" s="34"/>
      <c r="AF73" s="34"/>
      <c r="AG73" s="34"/>
      <c r="AH73" s="30">
        <f t="shared" si="212"/>
        <v>0</v>
      </c>
      <c r="AI73" s="34"/>
      <c r="AJ73" s="34"/>
      <c r="AK73" s="34"/>
      <c r="AL73" s="34"/>
      <c r="AM73" s="34"/>
      <c r="AN73" s="30">
        <f t="shared" si="213"/>
        <v>0</v>
      </c>
      <c r="AO73" s="34"/>
      <c r="AP73" s="34"/>
      <c r="AQ73" s="34"/>
      <c r="AR73" s="34"/>
      <c r="AS73" s="34"/>
      <c r="AT73" s="30">
        <f t="shared" si="214"/>
        <v>0</v>
      </c>
      <c r="AU73" s="34"/>
      <c r="AV73" s="34"/>
      <c r="AW73" s="34"/>
      <c r="AX73" s="34"/>
      <c r="AY73" s="34"/>
      <c r="AZ73" s="30">
        <f t="shared" si="215"/>
        <v>0</v>
      </c>
      <c r="BA73" s="30">
        <f t="shared" si="216"/>
        <v>0</v>
      </c>
      <c r="BB73" s="56" t="str">
        <f t="shared" si="175"/>
        <v/>
      </c>
      <c r="BC73" s="29"/>
      <c r="BD73" s="34"/>
      <c r="BE73" s="34"/>
      <c r="BF73" s="34"/>
      <c r="BG73" s="34"/>
      <c r="BH73" s="34"/>
      <c r="BI73" s="30">
        <f t="shared" si="176"/>
        <v>0</v>
      </c>
      <c r="BJ73" s="34"/>
      <c r="BK73" s="34"/>
      <c r="BL73" s="34"/>
      <c r="BM73" s="34"/>
      <c r="BN73" s="34"/>
      <c r="BO73" s="30">
        <f t="shared" si="217"/>
        <v>0</v>
      </c>
      <c r="BP73" s="34"/>
      <c r="BQ73" s="34"/>
      <c r="BR73" s="34"/>
      <c r="BS73" s="34"/>
      <c r="BT73" s="34"/>
      <c r="BU73" s="30">
        <f t="shared" si="218"/>
        <v>0</v>
      </c>
      <c r="BV73" s="34"/>
      <c r="BW73" s="30">
        <f t="shared" ref="BW73" si="234">SUM(BV73)</f>
        <v>0</v>
      </c>
      <c r="BX73" s="34"/>
      <c r="BY73" s="34"/>
      <c r="BZ73" s="34"/>
      <c r="CA73" s="34"/>
      <c r="CB73" s="34"/>
      <c r="CC73" s="30">
        <f t="shared" si="220"/>
        <v>0</v>
      </c>
      <c r="CD73" s="30">
        <f t="shared" si="221"/>
        <v>0</v>
      </c>
      <c r="CE73" s="56" t="str">
        <f t="shared" si="177"/>
        <v/>
      </c>
      <c r="CF73" s="29"/>
      <c r="CG73" s="34"/>
      <c r="CH73" s="34"/>
      <c r="CI73" s="34"/>
      <c r="CJ73" s="34"/>
      <c r="CK73" s="34"/>
      <c r="CL73" s="34"/>
      <c r="CM73" s="30">
        <f t="shared" si="230"/>
        <v>0</v>
      </c>
      <c r="CN73" s="34"/>
      <c r="CO73" s="34"/>
      <c r="CP73" s="34"/>
      <c r="CQ73" s="34"/>
      <c r="CR73" s="34"/>
      <c r="CS73" s="34"/>
      <c r="CT73" s="30">
        <f t="shared" si="231"/>
        <v>0</v>
      </c>
      <c r="CU73" s="34">
        <v>18</v>
      </c>
      <c r="CV73" s="34"/>
      <c r="CW73" s="30">
        <f t="shared" si="224"/>
        <v>18</v>
      </c>
      <c r="CX73" s="34"/>
      <c r="CY73" s="34"/>
      <c r="CZ73" s="34"/>
      <c r="DA73" s="34"/>
      <c r="DB73" s="34"/>
      <c r="DC73" s="34"/>
      <c r="DD73" s="30">
        <f t="shared" si="178"/>
        <v>0</v>
      </c>
      <c r="DE73" s="34"/>
      <c r="DF73" s="34"/>
      <c r="DG73" s="34"/>
      <c r="DH73" s="34"/>
      <c r="DI73" s="34"/>
      <c r="DJ73" s="30">
        <f t="shared" si="225"/>
        <v>0</v>
      </c>
      <c r="DK73" s="30">
        <f t="shared" si="226"/>
        <v>18</v>
      </c>
      <c r="DL73" s="56">
        <f t="shared" si="179"/>
        <v>1.1219380376807026E-3</v>
      </c>
      <c r="DM73" s="29"/>
      <c r="DN73" s="34"/>
      <c r="DO73" s="34"/>
      <c r="DP73" s="34"/>
      <c r="DQ73" s="34"/>
      <c r="DR73" s="34"/>
      <c r="DS73" s="30">
        <f t="shared" si="227"/>
        <v>0</v>
      </c>
      <c r="DT73" s="34"/>
      <c r="DU73" s="34"/>
      <c r="DV73" s="34"/>
      <c r="DW73" s="34"/>
      <c r="DX73" s="34"/>
      <c r="DY73" s="34"/>
      <c r="DZ73" s="34"/>
      <c r="EA73" s="34"/>
      <c r="EB73" s="34"/>
      <c r="EC73" s="34"/>
      <c r="ED73" s="34"/>
      <c r="EE73" s="34"/>
      <c r="EF73" s="30">
        <f t="shared" si="228"/>
        <v>0</v>
      </c>
      <c r="EG73" s="30">
        <f t="shared" si="229"/>
        <v>0</v>
      </c>
      <c r="EH73" s="56" t="str">
        <f t="shared" si="180"/>
        <v/>
      </c>
    </row>
    <row r="74" spans="1:139" s="26" customFormat="1" ht="15.75" customHeight="1" x14ac:dyDescent="0.25">
      <c r="A74" s="35"/>
      <c r="B74" s="15" t="s">
        <v>51</v>
      </c>
      <c r="C74" s="1"/>
      <c r="D74" s="34"/>
      <c r="E74" s="34"/>
      <c r="F74" s="34"/>
      <c r="G74" s="34"/>
      <c r="H74" s="34"/>
      <c r="I74" s="34"/>
      <c r="J74" s="34"/>
      <c r="K74" s="34"/>
      <c r="L74" s="34"/>
      <c r="M74" s="34"/>
      <c r="N74" s="34"/>
      <c r="O74" s="28">
        <f t="shared" si="208"/>
        <v>0</v>
      </c>
      <c r="P74" s="34"/>
      <c r="Q74" s="34"/>
      <c r="R74" s="34"/>
      <c r="S74" s="28">
        <f t="shared" si="209"/>
        <v>0</v>
      </c>
      <c r="T74" s="34"/>
      <c r="U74" s="34"/>
      <c r="V74" s="34"/>
      <c r="W74" s="34"/>
      <c r="X74" s="34"/>
      <c r="Y74" s="28">
        <f t="shared" si="210"/>
        <v>0</v>
      </c>
      <c r="Z74" s="28">
        <f t="shared" si="211"/>
        <v>0</v>
      </c>
      <c r="AA74" s="58" t="str">
        <f t="shared" si="174"/>
        <v/>
      </c>
      <c r="AB74" s="29"/>
      <c r="AC74" s="34"/>
      <c r="AD74" s="34"/>
      <c r="AE74" s="34"/>
      <c r="AF74" s="34"/>
      <c r="AG74" s="34"/>
      <c r="AH74" s="28">
        <f t="shared" si="212"/>
        <v>0</v>
      </c>
      <c r="AI74" s="34"/>
      <c r="AJ74" s="34"/>
      <c r="AK74" s="34"/>
      <c r="AL74" s="34"/>
      <c r="AM74" s="34"/>
      <c r="AN74" s="28">
        <f t="shared" si="213"/>
        <v>0</v>
      </c>
      <c r="AO74" s="34"/>
      <c r="AP74" s="34"/>
      <c r="AQ74" s="34"/>
      <c r="AR74" s="34"/>
      <c r="AS74" s="34"/>
      <c r="AT74" s="28">
        <f t="shared" si="214"/>
        <v>0</v>
      </c>
      <c r="AU74" s="34"/>
      <c r="AV74" s="34"/>
      <c r="AW74" s="34"/>
      <c r="AX74" s="34"/>
      <c r="AY74" s="34"/>
      <c r="AZ74" s="28">
        <f t="shared" si="215"/>
        <v>0</v>
      </c>
      <c r="BA74" s="28">
        <f t="shared" si="216"/>
        <v>0</v>
      </c>
      <c r="BB74" s="58" t="str">
        <f t="shared" si="175"/>
        <v/>
      </c>
      <c r="BC74" s="29"/>
      <c r="BD74" s="34"/>
      <c r="BE74" s="34"/>
      <c r="BF74" s="34"/>
      <c r="BG74" s="34"/>
      <c r="BH74" s="34"/>
      <c r="BI74" s="28">
        <f t="shared" si="176"/>
        <v>0</v>
      </c>
      <c r="BJ74" s="34"/>
      <c r="BK74" s="34">
        <v>0.39018643268000003</v>
      </c>
      <c r="BL74" s="34">
        <v>0.86563832288888898</v>
      </c>
      <c r="BM74" s="34">
        <v>1.224194</v>
      </c>
      <c r="BN74" s="34">
        <v>1.51998124443111</v>
      </c>
      <c r="BO74" s="28">
        <f t="shared" si="217"/>
        <v>3.9999999999999991</v>
      </c>
      <c r="BP74" s="34"/>
      <c r="BQ74" s="34"/>
      <c r="BR74" s="34"/>
      <c r="BS74" s="34"/>
      <c r="BT74" s="34"/>
      <c r="BU74" s="28">
        <f t="shared" si="218"/>
        <v>0</v>
      </c>
      <c r="BV74" s="34"/>
      <c r="BW74" s="28">
        <f t="shared" si="219"/>
        <v>0</v>
      </c>
      <c r="BX74" s="34"/>
      <c r="BY74" s="34"/>
      <c r="BZ74" s="34"/>
      <c r="CA74" s="34"/>
      <c r="CB74" s="34"/>
      <c r="CC74" s="28">
        <f t="shared" si="220"/>
        <v>0</v>
      </c>
      <c r="CD74" s="28">
        <f t="shared" si="221"/>
        <v>3.9999999999999991</v>
      </c>
      <c r="CE74" s="58">
        <f t="shared" si="177"/>
        <v>4.3246702604205856E-4</v>
      </c>
      <c r="CF74" s="29"/>
      <c r="CG74" s="34"/>
      <c r="CH74" s="34"/>
      <c r="CI74" s="34"/>
      <c r="CJ74" s="34"/>
      <c r="CK74" s="34"/>
      <c r="CL74" s="34"/>
      <c r="CM74" s="28">
        <f t="shared" si="230"/>
        <v>0</v>
      </c>
      <c r="CN74" s="34"/>
      <c r="CO74" s="34"/>
      <c r="CP74" s="34"/>
      <c r="CQ74" s="34"/>
      <c r="CR74" s="34"/>
      <c r="CS74" s="34"/>
      <c r="CT74" s="28">
        <f t="shared" si="231"/>
        <v>0</v>
      </c>
      <c r="CU74" s="34"/>
      <c r="CV74" s="34"/>
      <c r="CW74" s="28">
        <f t="shared" si="224"/>
        <v>0</v>
      </c>
      <c r="CX74" s="34"/>
      <c r="CY74" s="34"/>
      <c r="CZ74" s="34"/>
      <c r="DA74" s="34"/>
      <c r="DB74" s="34"/>
      <c r="DC74" s="34"/>
      <c r="DD74" s="28">
        <f t="shared" si="178"/>
        <v>0</v>
      </c>
      <c r="DE74" s="34"/>
      <c r="DF74" s="34"/>
      <c r="DG74" s="34"/>
      <c r="DH74" s="34"/>
      <c r="DI74" s="34"/>
      <c r="DJ74" s="28">
        <f t="shared" si="225"/>
        <v>0</v>
      </c>
      <c r="DK74" s="28">
        <f t="shared" si="226"/>
        <v>0</v>
      </c>
      <c r="DL74" s="58" t="str">
        <f t="shared" si="179"/>
        <v/>
      </c>
      <c r="DM74" s="29"/>
      <c r="DN74" s="34"/>
      <c r="DO74" s="34"/>
      <c r="DP74" s="34"/>
      <c r="DQ74" s="34"/>
      <c r="DR74" s="34"/>
      <c r="DS74" s="28">
        <f t="shared" si="227"/>
        <v>0</v>
      </c>
      <c r="DT74" s="34"/>
      <c r="DU74" s="34"/>
      <c r="DV74" s="34"/>
      <c r="DW74" s="34"/>
      <c r="DX74" s="34"/>
      <c r="DY74" s="34"/>
      <c r="DZ74" s="34"/>
      <c r="EA74" s="34"/>
      <c r="EB74" s="34"/>
      <c r="EC74" s="34"/>
      <c r="ED74" s="34"/>
      <c r="EE74" s="34"/>
      <c r="EF74" s="28">
        <f t="shared" si="228"/>
        <v>0</v>
      </c>
      <c r="EG74" s="30">
        <f t="shared" si="229"/>
        <v>0</v>
      </c>
      <c r="EH74" s="58" t="str">
        <f t="shared" si="180"/>
        <v/>
      </c>
    </row>
    <row r="75" spans="1:139" s="26" customFormat="1" x14ac:dyDescent="0.25">
      <c r="A75" s="35">
        <v>18</v>
      </c>
      <c r="B75" s="15" t="s">
        <v>136</v>
      </c>
      <c r="C75" s="1"/>
      <c r="D75" s="34"/>
      <c r="E75" s="34"/>
      <c r="F75" s="34"/>
      <c r="G75" s="34"/>
      <c r="H75" s="34"/>
      <c r="I75" s="34"/>
      <c r="J75" s="34"/>
      <c r="K75" s="34"/>
      <c r="L75" s="34"/>
      <c r="M75" s="34"/>
      <c r="N75" s="34"/>
      <c r="O75" s="30">
        <f t="shared" ref="O75" si="235">SUM(D75:N75)</f>
        <v>0</v>
      </c>
      <c r="P75" s="34"/>
      <c r="Q75" s="34"/>
      <c r="R75" s="34"/>
      <c r="S75" s="30">
        <f t="shared" ref="S75" si="236">SUM(P75:R75)</f>
        <v>0</v>
      </c>
      <c r="T75" s="34"/>
      <c r="U75" s="34"/>
      <c r="V75" s="34"/>
      <c r="W75" s="34"/>
      <c r="X75" s="34"/>
      <c r="Y75" s="30">
        <f t="shared" ref="Y75" si="237">SUM(T75:X75)</f>
        <v>0</v>
      </c>
      <c r="Z75" s="30">
        <f t="shared" ref="Z75" si="238">SUM(O75,S75,Y75)</f>
        <v>0</v>
      </c>
      <c r="AA75" s="56" t="str">
        <f t="shared" si="174"/>
        <v/>
      </c>
      <c r="AB75" s="29"/>
      <c r="AC75" s="34"/>
      <c r="AD75" s="34"/>
      <c r="AE75" s="34"/>
      <c r="AF75" s="34"/>
      <c r="AG75" s="34"/>
      <c r="AH75" s="30">
        <f t="shared" ref="AH75" si="239">SUM(AC75:AG75)</f>
        <v>0</v>
      </c>
      <c r="AI75" s="34"/>
      <c r="AJ75" s="34"/>
      <c r="AK75" s="34"/>
      <c r="AL75" s="34"/>
      <c r="AM75" s="34"/>
      <c r="AN75" s="30">
        <f t="shared" ref="AN75" si="240">SUM(AI75:AM75)</f>
        <v>0</v>
      </c>
      <c r="AO75" s="34"/>
      <c r="AP75" s="34"/>
      <c r="AQ75" s="34"/>
      <c r="AR75" s="34"/>
      <c r="AS75" s="34"/>
      <c r="AT75" s="30">
        <f t="shared" ref="AT75" si="241">SUM(AO75:AS75)</f>
        <v>0</v>
      </c>
      <c r="AU75" s="34"/>
      <c r="AV75" s="34"/>
      <c r="AW75" s="34"/>
      <c r="AX75" s="34"/>
      <c r="AY75" s="34"/>
      <c r="AZ75" s="30">
        <f t="shared" ref="AZ75" si="242">SUM(AU75:AY75)</f>
        <v>0</v>
      </c>
      <c r="BA75" s="30">
        <f t="shared" ref="BA75" si="243">SUM(AH75,AN75,AT75,AZ75)</f>
        <v>0</v>
      </c>
      <c r="BB75" s="56" t="str">
        <f t="shared" si="175"/>
        <v/>
      </c>
      <c r="BC75" s="29"/>
      <c r="BD75" s="34"/>
      <c r="BE75" s="34"/>
      <c r="BF75" s="34"/>
      <c r="BG75" s="34"/>
      <c r="BH75" s="34"/>
      <c r="BI75" s="30">
        <f t="shared" si="176"/>
        <v>0</v>
      </c>
      <c r="BJ75" s="34"/>
      <c r="BK75" s="34"/>
      <c r="BL75" s="34"/>
      <c r="BM75" s="34"/>
      <c r="BN75" s="34"/>
      <c r="BO75" s="30">
        <f t="shared" ref="BO75" si="244">SUM(BJ75:BN75)</f>
        <v>0</v>
      </c>
      <c r="BP75" s="34"/>
      <c r="BQ75" s="34"/>
      <c r="BR75" s="34"/>
      <c r="BS75" s="34"/>
      <c r="BT75" s="34"/>
      <c r="BU75" s="30">
        <f t="shared" ref="BU75" si="245">SUM(BP75:BT75)</f>
        <v>0</v>
      </c>
      <c r="BV75" s="34"/>
      <c r="BW75" s="30">
        <f t="shared" ref="BW75" si="246">SUM(BV75)</f>
        <v>0</v>
      </c>
      <c r="BX75" s="34"/>
      <c r="BY75" s="34"/>
      <c r="BZ75" s="34"/>
      <c r="CA75" s="34"/>
      <c r="CB75" s="34"/>
      <c r="CC75" s="30">
        <f t="shared" ref="CC75" si="247">SUM(BX75:CB75)</f>
        <v>0</v>
      </c>
      <c r="CD75" s="30">
        <f t="shared" ref="CD75" si="248">SUM(BI75,BO75,BU75,CC75,BW75)</f>
        <v>0</v>
      </c>
      <c r="CE75" s="56" t="str">
        <f t="shared" si="177"/>
        <v/>
      </c>
      <c r="CF75" s="29"/>
      <c r="CG75" s="34"/>
      <c r="CH75" s="34"/>
      <c r="CI75" s="34"/>
      <c r="CJ75" s="34"/>
      <c r="CK75" s="34"/>
      <c r="CL75" s="34"/>
      <c r="CM75" s="30">
        <f t="shared" ref="CM75" si="249">SUM(CG75:CL75)</f>
        <v>0</v>
      </c>
      <c r="CN75" s="34">
        <v>2.5</v>
      </c>
      <c r="CO75" s="34"/>
      <c r="CP75" s="34"/>
      <c r="CQ75" s="34"/>
      <c r="CR75" s="34"/>
      <c r="CS75" s="34"/>
      <c r="CT75" s="30">
        <f t="shared" ref="CT75" si="250">SUM(CN75:CS75)</f>
        <v>2.5</v>
      </c>
      <c r="CU75" s="34"/>
      <c r="CV75" s="34"/>
      <c r="CW75" s="30">
        <f t="shared" ref="CW75" si="251">SUM(CU75:CV75)</f>
        <v>0</v>
      </c>
      <c r="CX75" s="34"/>
      <c r="CY75" s="34"/>
      <c r="CZ75" s="34"/>
      <c r="DA75" s="34"/>
      <c r="DB75" s="34"/>
      <c r="DC75" s="34"/>
      <c r="DD75" s="30">
        <f t="shared" si="178"/>
        <v>0</v>
      </c>
      <c r="DE75" s="34"/>
      <c r="DF75" s="34"/>
      <c r="DG75" s="34"/>
      <c r="DH75" s="34"/>
      <c r="DI75" s="34"/>
      <c r="DJ75" s="30">
        <f t="shared" ref="DJ75" si="252">SUM(DE75:DI75)</f>
        <v>0</v>
      </c>
      <c r="DK75" s="30">
        <f t="shared" ref="DK75" si="253">SUM(CM75,CT75,CW75,DJ75,DD75)</f>
        <v>2.5</v>
      </c>
      <c r="DL75" s="56">
        <f t="shared" si="179"/>
        <v>1.5582472745565316E-4</v>
      </c>
      <c r="DM75" s="29"/>
      <c r="DN75" s="34"/>
      <c r="DO75" s="34"/>
      <c r="DP75" s="34"/>
      <c r="DQ75" s="34"/>
      <c r="DR75" s="34"/>
      <c r="DS75" s="30">
        <f t="shared" ref="DS75" si="254">SUM(DN75:DR75)</f>
        <v>0</v>
      </c>
      <c r="DT75" s="34"/>
      <c r="DU75" s="34"/>
      <c r="DV75" s="34"/>
      <c r="DW75" s="34"/>
      <c r="DX75" s="34"/>
      <c r="DY75" s="34"/>
      <c r="DZ75" s="34"/>
      <c r="EA75" s="34"/>
      <c r="EB75" s="34"/>
      <c r="EC75" s="34"/>
      <c r="ED75" s="34"/>
      <c r="EE75" s="34"/>
      <c r="EF75" s="30">
        <f t="shared" ref="EF75" si="255">SUM(DT75:EE75)</f>
        <v>0</v>
      </c>
      <c r="EG75" s="30">
        <f t="shared" ref="EG75" si="256">SUM(EF75,DS75)</f>
        <v>0</v>
      </c>
      <c r="EH75" s="56" t="str">
        <f t="shared" si="180"/>
        <v/>
      </c>
    </row>
    <row r="76" spans="1:139" s="26" customFormat="1" ht="31.5" customHeight="1" x14ac:dyDescent="0.25">
      <c r="A76" s="35"/>
      <c r="B76" s="15" t="s">
        <v>45</v>
      </c>
      <c r="C76" s="1"/>
      <c r="D76" s="34"/>
      <c r="E76" s="34"/>
      <c r="F76" s="34"/>
      <c r="G76" s="34"/>
      <c r="H76" s="34"/>
      <c r="I76" s="34"/>
      <c r="J76" s="34"/>
      <c r="K76" s="34"/>
      <c r="L76" s="34"/>
      <c r="M76" s="34"/>
      <c r="N76" s="34"/>
      <c r="O76" s="30">
        <f>SUM(D76:N76)</f>
        <v>0</v>
      </c>
      <c r="P76" s="34"/>
      <c r="Q76" s="34"/>
      <c r="R76" s="34"/>
      <c r="S76" s="30">
        <f>SUM(P76:R76)</f>
        <v>0</v>
      </c>
      <c r="T76" s="34"/>
      <c r="U76" s="34"/>
      <c r="V76" s="34"/>
      <c r="W76" s="34"/>
      <c r="X76" s="34"/>
      <c r="Y76" s="30">
        <f>SUM(T76:X76)</f>
        <v>0</v>
      </c>
      <c r="Z76" s="30">
        <f>SUM(O76,S76,Y76)</f>
        <v>0</v>
      </c>
      <c r="AA76" s="56" t="str">
        <f t="shared" si="174"/>
        <v/>
      </c>
      <c r="AB76" s="29"/>
      <c r="AC76" s="34">
        <v>14.077607499999999</v>
      </c>
      <c r="AD76" s="34">
        <v>8.8254854999999992</v>
      </c>
      <c r="AE76" s="34">
        <v>10.096907</v>
      </c>
      <c r="AF76" s="34"/>
      <c r="AG76" s="34"/>
      <c r="AH76" s="30">
        <f>SUM(AC76:AG76)</f>
        <v>33</v>
      </c>
      <c r="AI76" s="34"/>
      <c r="AJ76" s="34"/>
      <c r="AK76" s="34"/>
      <c r="AL76" s="34"/>
      <c r="AM76" s="34"/>
      <c r="AN76" s="30">
        <f>SUM(AI76:AM76)</f>
        <v>0</v>
      </c>
      <c r="AO76" s="34"/>
      <c r="AP76" s="34"/>
      <c r="AQ76" s="34"/>
      <c r="AR76" s="34"/>
      <c r="AS76" s="34"/>
      <c r="AT76" s="30">
        <f>SUM(AO76:AS76)</f>
        <v>0</v>
      </c>
      <c r="AU76" s="34"/>
      <c r="AV76" s="34"/>
      <c r="AW76" s="34"/>
      <c r="AX76" s="34"/>
      <c r="AY76" s="34"/>
      <c r="AZ76" s="30">
        <f>SUM(AU76:AY76)</f>
        <v>0</v>
      </c>
      <c r="BA76" s="30">
        <f>SUM(AH76,AN76,AT76,AZ76)</f>
        <v>33</v>
      </c>
      <c r="BB76" s="56">
        <f t="shared" si="175"/>
        <v>4.4618767471474741E-3</v>
      </c>
      <c r="BC76" s="29"/>
      <c r="BD76" s="34"/>
      <c r="BE76" s="34"/>
      <c r="BF76" s="34"/>
      <c r="BG76" s="34"/>
      <c r="BH76" s="34"/>
      <c r="BI76" s="30">
        <f t="shared" si="176"/>
        <v>0</v>
      </c>
      <c r="BJ76" s="34"/>
      <c r="BK76" s="34"/>
      <c r="BL76" s="34"/>
      <c r="BM76" s="34"/>
      <c r="BN76" s="34"/>
      <c r="BO76" s="30">
        <f>SUM(BJ76:BN76)</f>
        <v>0</v>
      </c>
      <c r="BP76" s="34"/>
      <c r="BQ76" s="34"/>
      <c r="BR76" s="34"/>
      <c r="BS76" s="34"/>
      <c r="BT76" s="34"/>
      <c r="BU76" s="30">
        <f>SUM(BP76:BT76)</f>
        <v>0</v>
      </c>
      <c r="BV76" s="34"/>
      <c r="BW76" s="30">
        <f>SUM(BV76)</f>
        <v>0</v>
      </c>
      <c r="BX76" s="34"/>
      <c r="BY76" s="34"/>
      <c r="BZ76" s="34"/>
      <c r="CA76" s="34"/>
      <c r="CB76" s="34"/>
      <c r="CC76" s="30">
        <f>SUM(BX76:CB76)</f>
        <v>0</v>
      </c>
      <c r="CD76" s="30">
        <f>SUM(BI76,BO76,BU76,CC76,BW76)</f>
        <v>0</v>
      </c>
      <c r="CE76" s="56" t="str">
        <f t="shared" si="177"/>
        <v/>
      </c>
      <c r="CF76" s="29"/>
      <c r="CG76" s="34"/>
      <c r="CH76" s="34"/>
      <c r="CI76" s="34"/>
      <c r="CJ76" s="34"/>
      <c r="CK76" s="34"/>
      <c r="CL76" s="34">
        <v>5</v>
      </c>
      <c r="CM76" s="30">
        <f>SUM(CG76:CL76)</f>
        <v>5</v>
      </c>
      <c r="CN76" s="34"/>
      <c r="CO76" s="34"/>
      <c r="CP76" s="34"/>
      <c r="CQ76" s="34"/>
      <c r="CR76" s="34"/>
      <c r="CS76" s="34"/>
      <c r="CT76" s="30">
        <f>SUM(CN76:CS76)</f>
        <v>0</v>
      </c>
      <c r="CU76" s="34"/>
      <c r="CV76" s="34"/>
      <c r="CW76" s="30">
        <f>SUM(CU76:CV76)</f>
        <v>0</v>
      </c>
      <c r="CX76" s="34"/>
      <c r="CY76" s="34"/>
      <c r="CZ76" s="34"/>
      <c r="DA76" s="34"/>
      <c r="DB76" s="34"/>
      <c r="DC76" s="34"/>
      <c r="DD76" s="30">
        <f t="shared" si="178"/>
        <v>0</v>
      </c>
      <c r="DE76" s="34"/>
      <c r="DF76" s="34"/>
      <c r="DG76" s="34"/>
      <c r="DH76" s="34"/>
      <c r="DI76" s="34"/>
      <c r="DJ76" s="30">
        <f>SUM(DE76:DI76)</f>
        <v>0</v>
      </c>
      <c r="DK76" s="30">
        <f>SUM(CM76,CT76,CW76,DJ76,DD76)</f>
        <v>5</v>
      </c>
      <c r="DL76" s="56">
        <f t="shared" si="179"/>
        <v>3.1164945491130632E-4</v>
      </c>
      <c r="DM76" s="29"/>
      <c r="DN76" s="34"/>
      <c r="DO76" s="34"/>
      <c r="DP76" s="34"/>
      <c r="DQ76" s="34"/>
      <c r="DR76" s="34"/>
      <c r="DS76" s="30">
        <f>SUM(DN76:DR76)</f>
        <v>0</v>
      </c>
      <c r="DT76" s="34"/>
      <c r="DU76" s="34"/>
      <c r="DV76" s="34"/>
      <c r="DW76" s="34"/>
      <c r="DX76" s="34"/>
      <c r="DY76" s="34"/>
      <c r="DZ76" s="34"/>
      <c r="EA76" s="34"/>
      <c r="EB76" s="34"/>
      <c r="EC76" s="34"/>
      <c r="ED76" s="34"/>
      <c r="EE76" s="34"/>
      <c r="EF76" s="30">
        <f>SUM(DT76:EE76)</f>
        <v>0</v>
      </c>
      <c r="EG76" s="30">
        <f>SUM(EF76,DS76)</f>
        <v>0</v>
      </c>
      <c r="EH76" s="56" t="str">
        <f t="shared" si="180"/>
        <v/>
      </c>
    </row>
    <row r="77" spans="1:139" s="26" customFormat="1" x14ac:dyDescent="0.25">
      <c r="A77" s="35"/>
      <c r="B77" s="15" t="s">
        <v>52</v>
      </c>
      <c r="C77" s="1"/>
      <c r="D77" s="34"/>
      <c r="E77" s="34"/>
      <c r="F77" s="34"/>
      <c r="G77" s="34"/>
      <c r="H77" s="34"/>
      <c r="I77" s="34"/>
      <c r="J77" s="34"/>
      <c r="K77" s="34"/>
      <c r="L77" s="34"/>
      <c r="M77" s="34"/>
      <c r="N77" s="34"/>
      <c r="O77" s="30">
        <f t="shared" si="208"/>
        <v>0</v>
      </c>
      <c r="P77" s="34"/>
      <c r="Q77" s="34"/>
      <c r="R77" s="34"/>
      <c r="S77" s="30">
        <f t="shared" si="209"/>
        <v>0</v>
      </c>
      <c r="T77" s="34"/>
      <c r="U77" s="34"/>
      <c r="V77" s="34"/>
      <c r="W77" s="34"/>
      <c r="X77" s="34"/>
      <c r="Y77" s="30">
        <f t="shared" si="210"/>
        <v>0</v>
      </c>
      <c r="Z77" s="30">
        <f t="shared" si="211"/>
        <v>0</v>
      </c>
      <c r="AA77" s="56" t="str">
        <f t="shared" si="174"/>
        <v/>
      </c>
      <c r="AB77" s="29"/>
      <c r="AC77" s="34"/>
      <c r="AD77" s="34"/>
      <c r="AE77" s="34"/>
      <c r="AF77" s="34"/>
      <c r="AG77" s="34"/>
      <c r="AH77" s="30">
        <f t="shared" si="212"/>
        <v>0</v>
      </c>
      <c r="AI77" s="34"/>
      <c r="AJ77" s="34"/>
      <c r="AK77" s="34"/>
      <c r="AL77" s="34"/>
      <c r="AM77" s="34"/>
      <c r="AN77" s="30">
        <f t="shared" si="213"/>
        <v>0</v>
      </c>
      <c r="AO77" s="34"/>
      <c r="AP77" s="34"/>
      <c r="AQ77" s="34"/>
      <c r="AR77" s="34"/>
      <c r="AS77" s="34"/>
      <c r="AT77" s="30">
        <f t="shared" si="214"/>
        <v>0</v>
      </c>
      <c r="AU77" s="34"/>
      <c r="AV77" s="34"/>
      <c r="AW77" s="34"/>
      <c r="AX77" s="34"/>
      <c r="AY77" s="34"/>
      <c r="AZ77" s="30">
        <f t="shared" si="215"/>
        <v>0</v>
      </c>
      <c r="BA77" s="30">
        <f t="shared" si="216"/>
        <v>0</v>
      </c>
      <c r="BB77" s="56" t="str">
        <f t="shared" si="175"/>
        <v/>
      </c>
      <c r="BC77" s="29"/>
      <c r="BD77" s="34"/>
      <c r="BE77" s="34"/>
      <c r="BF77" s="34">
        <v>0.9</v>
      </c>
      <c r="BG77" s="34">
        <v>0.11516899999999999</v>
      </c>
      <c r="BH77" s="34"/>
      <c r="BI77" s="30">
        <f t="shared" si="176"/>
        <v>1.015169</v>
      </c>
      <c r="BJ77" s="34">
        <v>0.28600000000000003</v>
      </c>
      <c r="BK77" s="34">
        <v>0.28599999999999998</v>
      </c>
      <c r="BL77" s="34">
        <v>0.28599999999999998</v>
      </c>
      <c r="BM77" s="34"/>
      <c r="BN77" s="34"/>
      <c r="BO77" s="30">
        <f t="shared" si="217"/>
        <v>0.8580000000000001</v>
      </c>
      <c r="BP77" s="34"/>
      <c r="BQ77" s="34"/>
      <c r="BR77" s="34"/>
      <c r="BS77" s="34"/>
      <c r="BT77" s="34"/>
      <c r="BU77" s="30">
        <f t="shared" si="218"/>
        <v>0</v>
      </c>
      <c r="BV77" s="34"/>
      <c r="BW77" s="30">
        <f t="shared" si="219"/>
        <v>0</v>
      </c>
      <c r="BX77" s="34"/>
      <c r="BY77" s="34"/>
      <c r="BZ77" s="34"/>
      <c r="CA77" s="34"/>
      <c r="CB77" s="34"/>
      <c r="CC77" s="30">
        <f t="shared" si="220"/>
        <v>0</v>
      </c>
      <c r="CD77" s="30">
        <f t="shared" si="221"/>
        <v>1.8731690000000001</v>
      </c>
      <c r="CE77" s="56">
        <f t="shared" si="177"/>
        <v>2.0252095667604424E-4</v>
      </c>
      <c r="CF77" s="29"/>
      <c r="CG77" s="34"/>
      <c r="CH77" s="34"/>
      <c r="CI77" s="34"/>
      <c r="CJ77" s="34"/>
      <c r="CK77" s="34"/>
      <c r="CL77" s="34"/>
      <c r="CM77" s="30">
        <f t="shared" si="230"/>
        <v>0</v>
      </c>
      <c r="CN77" s="34"/>
      <c r="CO77" s="34"/>
      <c r="CP77" s="34"/>
      <c r="CQ77" s="34"/>
      <c r="CR77" s="34"/>
      <c r="CS77" s="34"/>
      <c r="CT77" s="30">
        <f t="shared" si="231"/>
        <v>0</v>
      </c>
      <c r="CU77" s="34"/>
      <c r="CV77" s="34"/>
      <c r="CW77" s="30">
        <f t="shared" si="224"/>
        <v>0</v>
      </c>
      <c r="CX77" s="34"/>
      <c r="CY77" s="34"/>
      <c r="CZ77" s="34"/>
      <c r="DA77" s="34"/>
      <c r="DB77" s="34"/>
      <c r="DC77" s="34"/>
      <c r="DD77" s="30">
        <f t="shared" si="178"/>
        <v>0</v>
      </c>
      <c r="DE77" s="34"/>
      <c r="DF77" s="34"/>
      <c r="DG77" s="34"/>
      <c r="DH77" s="34"/>
      <c r="DI77" s="34"/>
      <c r="DJ77" s="30">
        <f t="shared" si="225"/>
        <v>0</v>
      </c>
      <c r="DK77" s="30">
        <f t="shared" si="226"/>
        <v>0</v>
      </c>
      <c r="DL77" s="56" t="str">
        <f t="shared" si="179"/>
        <v/>
      </c>
      <c r="DM77" s="29"/>
      <c r="DN77" s="34"/>
      <c r="DO77" s="34"/>
      <c r="DP77" s="34"/>
      <c r="DQ77" s="34"/>
      <c r="DR77" s="34"/>
      <c r="DS77" s="30">
        <f t="shared" si="227"/>
        <v>0</v>
      </c>
      <c r="DT77" s="34"/>
      <c r="DU77" s="34"/>
      <c r="DV77" s="34"/>
      <c r="DW77" s="34"/>
      <c r="DX77" s="34"/>
      <c r="DY77" s="34"/>
      <c r="DZ77" s="34"/>
      <c r="EA77" s="34"/>
      <c r="EB77" s="34"/>
      <c r="EC77" s="34"/>
      <c r="ED77" s="34"/>
      <c r="EE77" s="34"/>
      <c r="EF77" s="30">
        <f t="shared" si="228"/>
        <v>0</v>
      </c>
      <c r="EG77" s="30">
        <f t="shared" si="229"/>
        <v>0</v>
      </c>
      <c r="EH77" s="56" t="str">
        <f t="shared" si="180"/>
        <v/>
      </c>
    </row>
    <row r="78" spans="1:139" s="26" customFormat="1" ht="30" x14ac:dyDescent="0.25">
      <c r="A78" s="125"/>
      <c r="B78" s="15" t="s">
        <v>142</v>
      </c>
      <c r="C78" s="1"/>
      <c r="D78" s="34"/>
      <c r="E78" s="34"/>
      <c r="F78" s="34"/>
      <c r="G78" s="34"/>
      <c r="H78" s="34"/>
      <c r="I78" s="34"/>
      <c r="J78" s="34"/>
      <c r="K78" s="34"/>
      <c r="L78" s="34"/>
      <c r="M78" s="34"/>
      <c r="N78" s="34"/>
      <c r="O78" s="30">
        <f t="shared" si="208"/>
        <v>0</v>
      </c>
      <c r="P78" s="34"/>
      <c r="Q78" s="34"/>
      <c r="R78" s="34"/>
      <c r="S78" s="30">
        <f t="shared" si="209"/>
        <v>0</v>
      </c>
      <c r="T78" s="34"/>
      <c r="U78" s="34"/>
      <c r="V78" s="34"/>
      <c r="W78" s="34"/>
      <c r="X78" s="34"/>
      <c r="Y78" s="30">
        <f t="shared" si="210"/>
        <v>0</v>
      </c>
      <c r="Z78" s="30">
        <f t="shared" si="211"/>
        <v>0</v>
      </c>
      <c r="AA78" s="56" t="str">
        <f t="shared" si="174"/>
        <v/>
      </c>
      <c r="AB78" s="29"/>
      <c r="AC78" s="34"/>
      <c r="AD78" s="34"/>
      <c r="AE78" s="34"/>
      <c r="AF78" s="34"/>
      <c r="AG78" s="34"/>
      <c r="AH78" s="30">
        <f t="shared" si="212"/>
        <v>0</v>
      </c>
      <c r="AI78" s="34"/>
      <c r="AJ78" s="34"/>
      <c r="AK78" s="34"/>
      <c r="AL78" s="34"/>
      <c r="AM78" s="34"/>
      <c r="AN78" s="30">
        <f t="shared" si="213"/>
        <v>0</v>
      </c>
      <c r="AO78" s="34"/>
      <c r="AP78" s="34"/>
      <c r="AQ78" s="34"/>
      <c r="AR78" s="34"/>
      <c r="AS78" s="34"/>
      <c r="AT78" s="30">
        <f t="shared" si="214"/>
        <v>0</v>
      </c>
      <c r="AU78" s="34"/>
      <c r="AV78" s="34"/>
      <c r="AW78" s="34"/>
      <c r="AX78" s="34"/>
      <c r="AY78" s="34"/>
      <c r="AZ78" s="30">
        <f t="shared" si="215"/>
        <v>0</v>
      </c>
      <c r="BA78" s="30">
        <f t="shared" si="216"/>
        <v>0</v>
      </c>
      <c r="BB78" s="56" t="str">
        <f t="shared" si="175"/>
        <v/>
      </c>
      <c r="BC78" s="29"/>
      <c r="BD78" s="34"/>
      <c r="BE78" s="34"/>
      <c r="BF78" s="34"/>
      <c r="BG78" s="34"/>
      <c r="BH78" s="34"/>
      <c r="BI78" s="30">
        <f t="shared" si="176"/>
        <v>0</v>
      </c>
      <c r="BJ78" s="34"/>
      <c r="BK78" s="34"/>
      <c r="BL78" s="34"/>
      <c r="BM78" s="34"/>
      <c r="BN78" s="34"/>
      <c r="BO78" s="30">
        <f t="shared" si="217"/>
        <v>0</v>
      </c>
      <c r="BP78" s="34"/>
      <c r="BQ78" s="34"/>
      <c r="BR78" s="34"/>
      <c r="BS78" s="34"/>
      <c r="BT78" s="34"/>
      <c r="BU78" s="30">
        <f t="shared" si="218"/>
        <v>0</v>
      </c>
      <c r="BV78" s="34"/>
      <c r="BW78" s="30">
        <f t="shared" ref="BW78" si="257">SUM(BV78)</f>
        <v>0</v>
      </c>
      <c r="BX78" s="34"/>
      <c r="BY78" s="34"/>
      <c r="BZ78" s="34"/>
      <c r="CA78" s="34"/>
      <c r="CB78" s="34"/>
      <c r="CC78" s="30">
        <f t="shared" si="220"/>
        <v>0</v>
      </c>
      <c r="CD78" s="30">
        <f t="shared" si="221"/>
        <v>0</v>
      </c>
      <c r="CE78" s="56" t="str">
        <f t="shared" si="177"/>
        <v/>
      </c>
      <c r="CF78" s="29"/>
      <c r="CG78" s="34"/>
      <c r="CH78" s="34"/>
      <c r="CI78" s="34"/>
      <c r="CJ78" s="34"/>
      <c r="CK78" s="34"/>
      <c r="CL78" s="34"/>
      <c r="CM78" s="30">
        <f t="shared" si="230"/>
        <v>0</v>
      </c>
      <c r="CN78" s="34"/>
      <c r="CO78" s="34"/>
      <c r="CP78" s="34"/>
      <c r="CQ78" s="34"/>
      <c r="CR78" s="34"/>
      <c r="CS78" s="34"/>
      <c r="CT78" s="30">
        <f t="shared" si="231"/>
        <v>0</v>
      </c>
      <c r="CU78" s="34">
        <v>25</v>
      </c>
      <c r="CV78" s="34"/>
      <c r="CW78" s="30">
        <f t="shared" si="224"/>
        <v>25</v>
      </c>
      <c r="CX78" s="34"/>
      <c r="CY78" s="34"/>
      <c r="CZ78" s="34"/>
      <c r="DA78" s="34"/>
      <c r="DB78" s="34"/>
      <c r="DC78" s="34"/>
      <c r="DD78" s="30">
        <f t="shared" si="178"/>
        <v>0</v>
      </c>
      <c r="DE78" s="34"/>
      <c r="DF78" s="34"/>
      <c r="DG78" s="34"/>
      <c r="DH78" s="34"/>
      <c r="DI78" s="34"/>
      <c r="DJ78" s="30">
        <f t="shared" si="225"/>
        <v>0</v>
      </c>
      <c r="DK78" s="30">
        <f t="shared" si="226"/>
        <v>25</v>
      </c>
      <c r="DL78" s="56">
        <f t="shared" si="179"/>
        <v>1.5582472745565316E-3</v>
      </c>
      <c r="DM78" s="29"/>
      <c r="DN78" s="34"/>
      <c r="DO78" s="34"/>
      <c r="DP78" s="34"/>
      <c r="DQ78" s="34"/>
      <c r="DR78" s="34"/>
      <c r="DS78" s="30">
        <f t="shared" si="227"/>
        <v>0</v>
      </c>
      <c r="DT78" s="34"/>
      <c r="DU78" s="34"/>
      <c r="DV78" s="34"/>
      <c r="DW78" s="34"/>
      <c r="DX78" s="34"/>
      <c r="DY78" s="34"/>
      <c r="DZ78" s="34"/>
      <c r="EA78" s="34"/>
      <c r="EB78" s="34"/>
      <c r="EC78" s="34"/>
      <c r="ED78" s="34"/>
      <c r="EE78" s="34"/>
      <c r="EF78" s="30">
        <f t="shared" si="228"/>
        <v>0</v>
      </c>
      <c r="EG78" s="30">
        <f t="shared" si="229"/>
        <v>0</v>
      </c>
      <c r="EH78" s="56" t="str">
        <f t="shared" si="180"/>
        <v/>
      </c>
    </row>
    <row r="79" spans="1:139" s="7" customFormat="1" ht="15.75" customHeight="1" x14ac:dyDescent="0.25">
      <c r="A79" s="35"/>
      <c r="B79" s="15" t="s">
        <v>102</v>
      </c>
      <c r="C79" s="1"/>
      <c r="D79" s="34"/>
      <c r="E79" s="34"/>
      <c r="F79" s="34"/>
      <c r="G79" s="34"/>
      <c r="H79" s="34"/>
      <c r="I79" s="34"/>
      <c r="J79" s="34"/>
      <c r="K79" s="34"/>
      <c r="L79" s="34">
        <v>5.8</v>
      </c>
      <c r="M79" s="34">
        <v>5.9</v>
      </c>
      <c r="N79" s="34">
        <v>4</v>
      </c>
      <c r="O79" s="28">
        <f t="shared" si="208"/>
        <v>15.7</v>
      </c>
      <c r="P79" s="34"/>
      <c r="Q79" s="34"/>
      <c r="R79" s="34"/>
      <c r="S79" s="28">
        <f t="shared" si="209"/>
        <v>0</v>
      </c>
      <c r="T79" s="34"/>
      <c r="U79" s="34"/>
      <c r="V79" s="34"/>
      <c r="W79" s="34"/>
      <c r="X79" s="34"/>
      <c r="Y79" s="28">
        <f t="shared" si="210"/>
        <v>0</v>
      </c>
      <c r="Z79" s="28">
        <f t="shared" si="211"/>
        <v>15.7</v>
      </c>
      <c r="AA79" s="58">
        <f t="shared" si="174"/>
        <v>3.743418403543166E-3</v>
      </c>
      <c r="AB79" s="29"/>
      <c r="AC79" s="34"/>
      <c r="AD79" s="34"/>
      <c r="AE79" s="34"/>
      <c r="AF79" s="34"/>
      <c r="AG79" s="34"/>
      <c r="AH79" s="28">
        <f t="shared" si="212"/>
        <v>0</v>
      </c>
      <c r="AI79" s="34">
        <v>3.1380309999999998</v>
      </c>
      <c r="AJ79" s="34">
        <v>3.0193621286500001</v>
      </c>
      <c r="AK79" s="34">
        <v>1.9317987200000002</v>
      </c>
      <c r="AL79" s="34">
        <v>1.72390482</v>
      </c>
      <c r="AM79" s="34">
        <v>1.32300935</v>
      </c>
      <c r="AN79" s="28">
        <f t="shared" si="213"/>
        <v>11.136106018649999</v>
      </c>
      <c r="AO79" s="34"/>
      <c r="AP79" s="34"/>
      <c r="AQ79" s="34"/>
      <c r="AR79" s="34"/>
      <c r="AS79" s="34"/>
      <c r="AT79" s="28">
        <f t="shared" si="214"/>
        <v>0</v>
      </c>
      <c r="AU79" s="34"/>
      <c r="AV79" s="34"/>
      <c r="AW79" s="34"/>
      <c r="AX79" s="34"/>
      <c r="AY79" s="34"/>
      <c r="AZ79" s="28">
        <f t="shared" si="215"/>
        <v>0</v>
      </c>
      <c r="BA79" s="28">
        <f t="shared" si="216"/>
        <v>11.136106018649999</v>
      </c>
      <c r="BB79" s="58">
        <f t="shared" si="175"/>
        <v>1.5056949241934383E-3</v>
      </c>
      <c r="BC79" s="29"/>
      <c r="BD79" s="34"/>
      <c r="BE79" s="34"/>
      <c r="BF79" s="34"/>
      <c r="BG79" s="34"/>
      <c r="BH79" s="34"/>
      <c r="BI79" s="28">
        <f t="shared" si="176"/>
        <v>0</v>
      </c>
      <c r="BJ79" s="34">
        <v>2.4615732200000005</v>
      </c>
      <c r="BK79" s="34">
        <v>2.94178476</v>
      </c>
      <c r="BL79" s="34">
        <v>4.5603175399999998</v>
      </c>
      <c r="BM79" s="34">
        <v>4.3548562899999999</v>
      </c>
      <c r="BN79" s="34">
        <v>3.7027135700000007</v>
      </c>
      <c r="BO79" s="28">
        <f t="shared" si="217"/>
        <v>18.02124538</v>
      </c>
      <c r="BP79" s="34"/>
      <c r="BQ79" s="34"/>
      <c r="BR79" s="34"/>
      <c r="BS79" s="34"/>
      <c r="BT79" s="34"/>
      <c r="BU79" s="28">
        <f t="shared" si="218"/>
        <v>0</v>
      </c>
      <c r="BV79" s="34"/>
      <c r="BW79" s="28">
        <f t="shared" si="219"/>
        <v>0</v>
      </c>
      <c r="BX79" s="34"/>
      <c r="BY79" s="34"/>
      <c r="BZ79" s="34"/>
      <c r="CA79" s="34"/>
      <c r="CB79" s="34"/>
      <c r="CC79" s="28">
        <f t="shared" si="220"/>
        <v>0</v>
      </c>
      <c r="CD79" s="28">
        <f t="shared" si="221"/>
        <v>18.02124538</v>
      </c>
      <c r="CE79" s="58">
        <f t="shared" si="177"/>
        <v>1.9483985987656972E-3</v>
      </c>
      <c r="CF79" s="29"/>
      <c r="CG79" s="34"/>
      <c r="CH79" s="34"/>
      <c r="CI79" s="34"/>
      <c r="CJ79" s="34"/>
      <c r="CK79" s="34"/>
      <c r="CL79" s="34"/>
      <c r="CM79" s="28">
        <f t="shared" si="230"/>
        <v>0</v>
      </c>
      <c r="CN79" s="34"/>
      <c r="CO79" s="34"/>
      <c r="CP79" s="34"/>
      <c r="CQ79" s="34"/>
      <c r="CR79" s="34"/>
      <c r="CS79" s="34"/>
      <c r="CT79" s="28">
        <f t="shared" si="231"/>
        <v>0</v>
      </c>
      <c r="CU79" s="34"/>
      <c r="CV79" s="34"/>
      <c r="CW79" s="28">
        <f t="shared" si="224"/>
        <v>0</v>
      </c>
      <c r="CX79" s="34"/>
      <c r="CY79" s="34"/>
      <c r="CZ79" s="34"/>
      <c r="DA79" s="34"/>
      <c r="DB79" s="34"/>
      <c r="DC79" s="34"/>
      <c r="DD79" s="28">
        <f t="shared" si="178"/>
        <v>0</v>
      </c>
      <c r="DE79" s="34"/>
      <c r="DF79" s="34"/>
      <c r="DG79" s="34"/>
      <c r="DH79" s="34"/>
      <c r="DI79" s="34"/>
      <c r="DJ79" s="28">
        <f t="shared" si="225"/>
        <v>0</v>
      </c>
      <c r="DK79" s="28">
        <f t="shared" si="226"/>
        <v>0</v>
      </c>
      <c r="DL79" s="58" t="str">
        <f t="shared" si="179"/>
        <v/>
      </c>
      <c r="DM79" s="29"/>
      <c r="DN79" s="34"/>
      <c r="DO79" s="34"/>
      <c r="DP79" s="34"/>
      <c r="DQ79" s="34"/>
      <c r="DR79" s="34"/>
      <c r="DS79" s="28">
        <f t="shared" si="227"/>
        <v>0</v>
      </c>
      <c r="DT79" s="34"/>
      <c r="DU79" s="34"/>
      <c r="DV79" s="34"/>
      <c r="DW79" s="34"/>
      <c r="DX79" s="34"/>
      <c r="DY79" s="34"/>
      <c r="DZ79" s="34"/>
      <c r="EA79" s="34"/>
      <c r="EB79" s="34"/>
      <c r="EC79" s="34"/>
      <c r="ED79" s="34"/>
      <c r="EE79" s="34"/>
      <c r="EF79" s="28">
        <f t="shared" si="228"/>
        <v>0</v>
      </c>
      <c r="EG79" s="30">
        <f t="shared" si="229"/>
        <v>0</v>
      </c>
      <c r="EH79" s="58" t="str">
        <f t="shared" si="180"/>
        <v/>
      </c>
      <c r="EI79" s="26"/>
    </row>
    <row r="80" spans="1:139" s="26" customFormat="1" ht="15.75" customHeight="1" x14ac:dyDescent="0.25">
      <c r="A80" s="35"/>
      <c r="B80" s="15" t="s">
        <v>99</v>
      </c>
      <c r="C80" s="1"/>
      <c r="D80" s="34"/>
      <c r="E80" s="34"/>
      <c r="F80" s="34"/>
      <c r="G80" s="34"/>
      <c r="H80" s="34"/>
      <c r="I80" s="34"/>
      <c r="J80" s="34"/>
      <c r="K80" s="34"/>
      <c r="L80" s="34"/>
      <c r="M80" s="34"/>
      <c r="N80" s="34"/>
      <c r="O80" s="28">
        <f>SUM(D80:N80)</f>
        <v>0</v>
      </c>
      <c r="P80" s="34"/>
      <c r="Q80" s="34"/>
      <c r="R80" s="34"/>
      <c r="S80" s="28">
        <f>SUM(P80:R80)</f>
        <v>0</v>
      </c>
      <c r="T80" s="34"/>
      <c r="U80" s="34"/>
      <c r="V80" s="34"/>
      <c r="W80" s="34"/>
      <c r="X80" s="34"/>
      <c r="Y80" s="28">
        <f>SUM(T80:X80)</f>
        <v>0</v>
      </c>
      <c r="Z80" s="28">
        <f t="shared" si="211"/>
        <v>0</v>
      </c>
      <c r="AA80" s="58" t="str">
        <f t="shared" si="174"/>
        <v/>
      </c>
      <c r="AB80" s="29"/>
      <c r="AC80" s="34"/>
      <c r="AD80" s="34"/>
      <c r="AE80" s="34"/>
      <c r="AF80" s="34"/>
      <c r="AG80" s="34"/>
      <c r="AH80" s="28">
        <f>SUM(AC80:AG80)</f>
        <v>0</v>
      </c>
      <c r="AI80" s="34"/>
      <c r="AJ80" s="34"/>
      <c r="AK80" s="34"/>
      <c r="AL80" s="34"/>
      <c r="AM80" s="34"/>
      <c r="AN80" s="28">
        <f>SUM(AI80:AM80)</f>
        <v>0</v>
      </c>
      <c r="AO80" s="34"/>
      <c r="AP80" s="34"/>
      <c r="AQ80" s="34"/>
      <c r="AR80" s="34"/>
      <c r="AS80" s="34"/>
      <c r="AT80" s="28">
        <f>SUM(AO80:AS80)</f>
        <v>0</v>
      </c>
      <c r="AU80" s="34"/>
      <c r="AV80" s="34"/>
      <c r="AW80" s="34"/>
      <c r="AX80" s="34"/>
      <c r="AY80" s="34"/>
      <c r="AZ80" s="28">
        <f>SUM(AU80:AY80)</f>
        <v>0</v>
      </c>
      <c r="BA80" s="28">
        <f>SUM(AH80,AN80,AT80,AZ80)</f>
        <v>0</v>
      </c>
      <c r="BB80" s="58" t="str">
        <f t="shared" si="175"/>
        <v/>
      </c>
      <c r="BC80" s="29"/>
      <c r="BD80" s="34"/>
      <c r="BE80" s="34"/>
      <c r="BF80" s="34"/>
      <c r="BG80" s="34"/>
      <c r="BH80" s="34"/>
      <c r="BI80" s="28">
        <f t="shared" si="176"/>
        <v>0</v>
      </c>
      <c r="BJ80" s="34"/>
      <c r="BK80" s="34"/>
      <c r="BL80" s="34"/>
      <c r="BM80" s="34"/>
      <c r="BN80" s="34"/>
      <c r="BO80" s="28">
        <f t="shared" ref="BO80" si="258">SUM(BJ80:BN80)</f>
        <v>0</v>
      </c>
      <c r="BP80" s="34"/>
      <c r="BQ80" s="34"/>
      <c r="BR80" s="34"/>
      <c r="BS80" s="34"/>
      <c r="BT80" s="34"/>
      <c r="BU80" s="28">
        <f>SUM(BP80:BT80)</f>
        <v>0</v>
      </c>
      <c r="BV80" s="34"/>
      <c r="BW80" s="28">
        <f t="shared" si="219"/>
        <v>0</v>
      </c>
      <c r="BX80" s="34"/>
      <c r="BY80" s="34"/>
      <c r="BZ80" s="34"/>
      <c r="CA80" s="34"/>
      <c r="CB80" s="34"/>
      <c r="CC80" s="28">
        <f>SUM(BX80:CB80)</f>
        <v>0</v>
      </c>
      <c r="CD80" s="28">
        <f t="shared" si="221"/>
        <v>0</v>
      </c>
      <c r="CE80" s="58" t="str">
        <f t="shared" si="177"/>
        <v/>
      </c>
      <c r="CF80" s="29"/>
      <c r="CG80" s="34"/>
      <c r="CH80" s="34"/>
      <c r="CI80" s="34"/>
      <c r="CJ80" s="34"/>
      <c r="CK80" s="34"/>
      <c r="CL80" s="34">
        <v>5</v>
      </c>
      <c r="CM80" s="28">
        <f>SUM(CG80:CL80)</f>
        <v>5</v>
      </c>
      <c r="CN80" s="34"/>
      <c r="CO80" s="34"/>
      <c r="CP80" s="34"/>
      <c r="CQ80" s="34"/>
      <c r="CR80" s="34"/>
      <c r="CS80" s="34"/>
      <c r="CT80" s="28">
        <f>SUM(CN80:CS80)</f>
        <v>0</v>
      </c>
      <c r="CU80" s="34"/>
      <c r="CV80" s="34"/>
      <c r="CW80" s="28">
        <f t="shared" si="224"/>
        <v>0</v>
      </c>
      <c r="CX80" s="34"/>
      <c r="CY80" s="34"/>
      <c r="CZ80" s="34"/>
      <c r="DA80" s="34"/>
      <c r="DB80" s="34"/>
      <c r="DC80" s="34"/>
      <c r="DD80" s="28">
        <f t="shared" si="178"/>
        <v>0</v>
      </c>
      <c r="DE80" s="34"/>
      <c r="DF80" s="34"/>
      <c r="DG80" s="34"/>
      <c r="DH80" s="34"/>
      <c r="DI80" s="34"/>
      <c r="DJ80" s="28">
        <f t="shared" ref="DJ80" si="259">SUM(DE80:DI80)</f>
        <v>0</v>
      </c>
      <c r="DK80" s="28">
        <f t="shared" si="226"/>
        <v>5</v>
      </c>
      <c r="DL80" s="58">
        <f t="shared" si="179"/>
        <v>3.1164945491130632E-4</v>
      </c>
      <c r="DM80" s="29"/>
      <c r="DN80" s="34"/>
      <c r="DO80" s="34"/>
      <c r="DP80" s="34"/>
      <c r="DQ80" s="34"/>
      <c r="DR80" s="34"/>
      <c r="DS80" s="28">
        <f t="shared" si="227"/>
        <v>0</v>
      </c>
      <c r="DT80" s="34"/>
      <c r="DU80" s="34"/>
      <c r="DV80" s="34"/>
      <c r="DW80" s="34"/>
      <c r="DX80" s="34"/>
      <c r="DY80" s="34"/>
      <c r="DZ80" s="34"/>
      <c r="EA80" s="34"/>
      <c r="EB80" s="34"/>
      <c r="EC80" s="34"/>
      <c r="ED80" s="34"/>
      <c r="EE80" s="34"/>
      <c r="EF80" s="28">
        <f t="shared" ref="EF80" si="260">SUM(DT80:EE80)</f>
        <v>0</v>
      </c>
      <c r="EG80" s="30">
        <f t="shared" si="229"/>
        <v>0</v>
      </c>
      <c r="EH80" s="58" t="str">
        <f t="shared" si="180"/>
        <v/>
      </c>
    </row>
    <row r="81" spans="1:139" s="7" customFormat="1" ht="15.75" customHeight="1" x14ac:dyDescent="0.25">
      <c r="A81" s="35"/>
      <c r="B81" s="15" t="s">
        <v>54</v>
      </c>
      <c r="C81" s="1"/>
      <c r="D81" s="34"/>
      <c r="E81" s="34"/>
      <c r="F81" s="34"/>
      <c r="G81" s="34"/>
      <c r="H81" s="34"/>
      <c r="I81" s="34"/>
      <c r="J81" s="34"/>
      <c r="K81" s="34"/>
      <c r="L81" s="34"/>
      <c r="M81" s="34"/>
      <c r="N81" s="34"/>
      <c r="O81" s="28">
        <f t="shared" si="208"/>
        <v>0</v>
      </c>
      <c r="P81" s="34"/>
      <c r="Q81" s="34"/>
      <c r="R81" s="34"/>
      <c r="S81" s="28">
        <f t="shared" si="209"/>
        <v>0</v>
      </c>
      <c r="T81" s="34"/>
      <c r="U81" s="34"/>
      <c r="V81" s="34"/>
      <c r="W81" s="34"/>
      <c r="X81" s="34"/>
      <c r="Y81" s="28">
        <f t="shared" si="210"/>
        <v>0</v>
      </c>
      <c r="Z81" s="28">
        <f t="shared" si="211"/>
        <v>0</v>
      </c>
      <c r="AA81" s="58" t="str">
        <f t="shared" si="174"/>
        <v/>
      </c>
      <c r="AB81" s="29"/>
      <c r="AC81" s="34"/>
      <c r="AD81" s="34"/>
      <c r="AE81" s="34"/>
      <c r="AF81" s="34"/>
      <c r="AG81" s="34"/>
      <c r="AH81" s="28">
        <f t="shared" si="212"/>
        <v>0</v>
      </c>
      <c r="AI81" s="34"/>
      <c r="AJ81" s="34">
        <v>1.5</v>
      </c>
      <c r="AK81" s="34">
        <v>2.5</v>
      </c>
      <c r="AL81" s="34">
        <v>2</v>
      </c>
      <c r="AM81" s="34">
        <v>1</v>
      </c>
      <c r="AN81" s="28">
        <f t="shared" si="213"/>
        <v>7</v>
      </c>
      <c r="AO81" s="34"/>
      <c r="AP81" s="34"/>
      <c r="AQ81" s="34"/>
      <c r="AR81" s="34"/>
      <c r="AS81" s="34"/>
      <c r="AT81" s="28">
        <f t="shared" si="214"/>
        <v>0</v>
      </c>
      <c r="AU81" s="34"/>
      <c r="AV81" s="34"/>
      <c r="AW81" s="34"/>
      <c r="AX81" s="34"/>
      <c r="AY81" s="34"/>
      <c r="AZ81" s="28">
        <f t="shared" si="215"/>
        <v>0</v>
      </c>
      <c r="BA81" s="28">
        <f t="shared" si="216"/>
        <v>7</v>
      </c>
      <c r="BB81" s="58">
        <f t="shared" si="175"/>
        <v>9.4645870394037329E-4</v>
      </c>
      <c r="BC81" s="29"/>
      <c r="BD81" s="34">
        <v>1.2</v>
      </c>
      <c r="BE81" s="34">
        <v>1</v>
      </c>
      <c r="BF81" s="34"/>
      <c r="BG81" s="34">
        <v>2.0000499999999999</v>
      </c>
      <c r="BH81" s="34"/>
      <c r="BI81" s="28">
        <f t="shared" si="176"/>
        <v>4.2000500000000001</v>
      </c>
      <c r="BJ81" s="34"/>
      <c r="BK81" s="34"/>
      <c r="BL81" s="34"/>
      <c r="BM81" s="34"/>
      <c r="BN81" s="34"/>
      <c r="BO81" s="28">
        <f t="shared" si="217"/>
        <v>0</v>
      </c>
      <c r="BP81" s="34"/>
      <c r="BQ81" s="34"/>
      <c r="BR81" s="34"/>
      <c r="BS81" s="34"/>
      <c r="BT81" s="34"/>
      <c r="BU81" s="28">
        <f t="shared" si="218"/>
        <v>0</v>
      </c>
      <c r="BV81" s="34"/>
      <c r="BW81" s="28">
        <f t="shared" si="219"/>
        <v>0</v>
      </c>
      <c r="BX81" s="34"/>
      <c r="BY81" s="34"/>
      <c r="BZ81" s="34"/>
      <c r="CA81" s="34"/>
      <c r="CB81" s="34"/>
      <c r="CC81" s="28">
        <f t="shared" si="220"/>
        <v>0</v>
      </c>
      <c r="CD81" s="28">
        <f t="shared" si="221"/>
        <v>4.2000500000000001</v>
      </c>
      <c r="CE81" s="58">
        <f t="shared" si="177"/>
        <v>4.540957831819871E-4</v>
      </c>
      <c r="CF81" s="29"/>
      <c r="CG81" s="34"/>
      <c r="CH81" s="34"/>
      <c r="CI81" s="34"/>
      <c r="CJ81" s="34"/>
      <c r="CK81" s="34"/>
      <c r="CL81" s="34"/>
      <c r="CM81" s="28">
        <f t="shared" si="230"/>
        <v>0</v>
      </c>
      <c r="CN81" s="34"/>
      <c r="CO81" s="34"/>
      <c r="CP81" s="34"/>
      <c r="CQ81" s="34"/>
      <c r="CR81" s="34"/>
      <c r="CS81" s="34"/>
      <c r="CT81" s="28">
        <f t="shared" si="231"/>
        <v>0</v>
      </c>
      <c r="CU81" s="34"/>
      <c r="CV81" s="34"/>
      <c r="CW81" s="28">
        <f t="shared" si="224"/>
        <v>0</v>
      </c>
      <c r="CX81" s="34"/>
      <c r="CY81" s="34"/>
      <c r="CZ81" s="34"/>
      <c r="DA81" s="34"/>
      <c r="DB81" s="34"/>
      <c r="DC81" s="34"/>
      <c r="DD81" s="28">
        <f t="shared" si="178"/>
        <v>0</v>
      </c>
      <c r="DE81" s="34"/>
      <c r="DF81" s="34"/>
      <c r="DG81" s="34"/>
      <c r="DH81" s="34"/>
      <c r="DI81" s="34"/>
      <c r="DJ81" s="28">
        <f t="shared" si="225"/>
        <v>0</v>
      </c>
      <c r="DK81" s="28">
        <f t="shared" si="226"/>
        <v>0</v>
      </c>
      <c r="DL81" s="58" t="str">
        <f t="shared" si="179"/>
        <v/>
      </c>
      <c r="DM81" s="29"/>
      <c r="DN81" s="34"/>
      <c r="DO81" s="34"/>
      <c r="DP81" s="34"/>
      <c r="DQ81" s="34"/>
      <c r="DR81" s="34"/>
      <c r="DS81" s="28">
        <f t="shared" si="227"/>
        <v>0</v>
      </c>
      <c r="DT81" s="34"/>
      <c r="DU81" s="34"/>
      <c r="DV81" s="34"/>
      <c r="DW81" s="34"/>
      <c r="DX81" s="34"/>
      <c r="DY81" s="34"/>
      <c r="DZ81" s="34"/>
      <c r="EA81" s="34"/>
      <c r="EB81" s="34"/>
      <c r="EC81" s="34"/>
      <c r="ED81" s="34"/>
      <c r="EE81" s="34"/>
      <c r="EF81" s="28">
        <f t="shared" si="228"/>
        <v>0</v>
      </c>
      <c r="EG81" s="30">
        <f t="shared" si="229"/>
        <v>0</v>
      </c>
      <c r="EH81" s="58" t="str">
        <f t="shared" si="180"/>
        <v/>
      </c>
      <c r="EI81" s="26"/>
    </row>
    <row r="82" spans="1:139" s="7" customFormat="1" ht="15.75" customHeight="1" x14ac:dyDescent="0.25">
      <c r="A82" s="35"/>
      <c r="B82" s="15" t="s">
        <v>55</v>
      </c>
      <c r="C82" s="1"/>
      <c r="D82" s="34"/>
      <c r="E82" s="34"/>
      <c r="F82" s="34"/>
      <c r="G82" s="34"/>
      <c r="H82" s="34"/>
      <c r="I82" s="34"/>
      <c r="J82" s="34"/>
      <c r="K82" s="34"/>
      <c r="L82" s="34"/>
      <c r="M82" s="34"/>
      <c r="N82" s="34"/>
      <c r="O82" s="28">
        <f t="shared" si="208"/>
        <v>0</v>
      </c>
      <c r="P82" s="34"/>
      <c r="Q82" s="34"/>
      <c r="R82" s="34"/>
      <c r="S82" s="28">
        <f t="shared" si="209"/>
        <v>0</v>
      </c>
      <c r="T82" s="34"/>
      <c r="U82" s="34"/>
      <c r="V82" s="34"/>
      <c r="W82" s="34"/>
      <c r="X82" s="34"/>
      <c r="Y82" s="28">
        <f t="shared" si="210"/>
        <v>0</v>
      </c>
      <c r="Z82" s="28">
        <f t="shared" si="211"/>
        <v>0</v>
      </c>
      <c r="AA82" s="58" t="str">
        <f t="shared" si="174"/>
        <v/>
      </c>
      <c r="AB82" s="29"/>
      <c r="AC82" s="34"/>
      <c r="AD82" s="34"/>
      <c r="AE82" s="34"/>
      <c r="AF82" s="34"/>
      <c r="AG82" s="34"/>
      <c r="AH82" s="28">
        <f t="shared" si="212"/>
        <v>0</v>
      </c>
      <c r="AI82" s="34"/>
      <c r="AJ82" s="34"/>
      <c r="AK82" s="34"/>
      <c r="AL82" s="34">
        <v>7.5</v>
      </c>
      <c r="AM82" s="34">
        <v>7.5</v>
      </c>
      <c r="AN82" s="28">
        <f t="shared" si="213"/>
        <v>15</v>
      </c>
      <c r="AO82" s="34"/>
      <c r="AP82" s="34"/>
      <c r="AQ82" s="34"/>
      <c r="AR82" s="34"/>
      <c r="AS82" s="34"/>
      <c r="AT82" s="28">
        <f t="shared" si="214"/>
        <v>0</v>
      </c>
      <c r="AU82" s="34"/>
      <c r="AV82" s="34"/>
      <c r="AW82" s="34"/>
      <c r="AX82" s="34"/>
      <c r="AY82" s="34"/>
      <c r="AZ82" s="28">
        <f t="shared" si="215"/>
        <v>0</v>
      </c>
      <c r="BA82" s="28">
        <f t="shared" si="216"/>
        <v>15</v>
      </c>
      <c r="BB82" s="58">
        <f t="shared" si="175"/>
        <v>2.0281257941579425E-3</v>
      </c>
      <c r="BC82" s="29"/>
      <c r="BD82" s="34"/>
      <c r="BE82" s="34"/>
      <c r="BF82" s="34"/>
      <c r="BG82" s="34"/>
      <c r="BH82" s="34"/>
      <c r="BI82" s="28">
        <f t="shared" si="176"/>
        <v>0</v>
      </c>
      <c r="BJ82" s="34">
        <v>7.4999999999999991</v>
      </c>
      <c r="BK82" s="34">
        <v>7.5</v>
      </c>
      <c r="BL82" s="34"/>
      <c r="BM82" s="34"/>
      <c r="BN82" s="34"/>
      <c r="BO82" s="28">
        <f t="shared" si="217"/>
        <v>15</v>
      </c>
      <c r="BP82" s="34"/>
      <c r="BQ82" s="34"/>
      <c r="BR82" s="34"/>
      <c r="BS82" s="34"/>
      <c r="BT82" s="34"/>
      <c r="BU82" s="28">
        <f t="shared" si="218"/>
        <v>0</v>
      </c>
      <c r="BV82" s="34"/>
      <c r="BW82" s="28">
        <f t="shared" si="219"/>
        <v>0</v>
      </c>
      <c r="BX82" s="34"/>
      <c r="BY82" s="34"/>
      <c r="BZ82" s="34"/>
      <c r="CA82" s="34"/>
      <c r="CB82" s="34"/>
      <c r="CC82" s="28">
        <f t="shared" si="220"/>
        <v>0</v>
      </c>
      <c r="CD82" s="28">
        <f t="shared" si="221"/>
        <v>15</v>
      </c>
      <c r="CE82" s="58">
        <f t="shared" si="177"/>
        <v>1.6217513476577199E-3</v>
      </c>
      <c r="CF82" s="29"/>
      <c r="CG82" s="34"/>
      <c r="CH82" s="34"/>
      <c r="CI82" s="34"/>
      <c r="CJ82" s="34"/>
      <c r="CK82" s="34"/>
      <c r="CL82" s="34"/>
      <c r="CM82" s="28">
        <f t="shared" si="230"/>
        <v>0</v>
      </c>
      <c r="CN82" s="34"/>
      <c r="CO82" s="34"/>
      <c r="CP82" s="34"/>
      <c r="CQ82" s="34"/>
      <c r="CR82" s="34"/>
      <c r="CS82" s="34"/>
      <c r="CT82" s="28">
        <f t="shared" si="231"/>
        <v>0</v>
      </c>
      <c r="CU82" s="34"/>
      <c r="CV82" s="34"/>
      <c r="CW82" s="28">
        <f t="shared" si="224"/>
        <v>0</v>
      </c>
      <c r="CX82" s="34"/>
      <c r="CY82" s="34"/>
      <c r="CZ82" s="34"/>
      <c r="DA82" s="34"/>
      <c r="DB82" s="34"/>
      <c r="DC82" s="34"/>
      <c r="DD82" s="28">
        <f t="shared" si="178"/>
        <v>0</v>
      </c>
      <c r="DE82" s="34"/>
      <c r="DF82" s="34"/>
      <c r="DG82" s="34"/>
      <c r="DH82" s="34"/>
      <c r="DI82" s="34"/>
      <c r="DJ82" s="28">
        <f t="shared" si="225"/>
        <v>0</v>
      </c>
      <c r="DK82" s="28">
        <f t="shared" si="226"/>
        <v>0</v>
      </c>
      <c r="DL82" s="58" t="str">
        <f t="shared" si="179"/>
        <v/>
      </c>
      <c r="DM82" s="29"/>
      <c r="DN82" s="34"/>
      <c r="DO82" s="34"/>
      <c r="DP82" s="34"/>
      <c r="DQ82" s="34"/>
      <c r="DR82" s="34"/>
      <c r="DS82" s="28">
        <f t="shared" si="227"/>
        <v>0</v>
      </c>
      <c r="DT82" s="34"/>
      <c r="DU82" s="34"/>
      <c r="DV82" s="34"/>
      <c r="DW82" s="34"/>
      <c r="DX82" s="34"/>
      <c r="DY82" s="34"/>
      <c r="DZ82" s="34"/>
      <c r="EA82" s="34"/>
      <c r="EB82" s="34"/>
      <c r="EC82" s="34"/>
      <c r="ED82" s="34"/>
      <c r="EE82" s="34"/>
      <c r="EF82" s="28">
        <f t="shared" si="228"/>
        <v>0</v>
      </c>
      <c r="EG82" s="30">
        <f t="shared" si="229"/>
        <v>0</v>
      </c>
      <c r="EH82" s="58" t="str">
        <f t="shared" si="180"/>
        <v/>
      </c>
      <c r="EI82" s="26"/>
    </row>
    <row r="83" spans="1:139" s="26" customFormat="1" ht="15.75" customHeight="1" x14ac:dyDescent="0.25">
      <c r="A83" s="35"/>
      <c r="B83" s="16" t="s">
        <v>92</v>
      </c>
      <c r="C83" s="1"/>
      <c r="D83" s="44"/>
      <c r="E83" s="44"/>
      <c r="F83" s="44"/>
      <c r="G83" s="44"/>
      <c r="H83" s="44"/>
      <c r="I83" s="44"/>
      <c r="J83" s="44"/>
      <c r="K83" s="44"/>
      <c r="L83" s="44"/>
      <c r="M83" s="44"/>
      <c r="N83" s="44"/>
      <c r="O83" s="28">
        <f>SUM(D83:N83)</f>
        <v>0</v>
      </c>
      <c r="P83" s="44"/>
      <c r="Q83" s="44"/>
      <c r="R83" s="44"/>
      <c r="S83" s="28">
        <f>SUM(P83:R83)</f>
        <v>0</v>
      </c>
      <c r="T83" s="44"/>
      <c r="U83" s="44"/>
      <c r="V83" s="44"/>
      <c r="W83" s="44"/>
      <c r="X83" s="44"/>
      <c r="Y83" s="28">
        <f t="shared" si="210"/>
        <v>0</v>
      </c>
      <c r="Z83" s="28">
        <f t="shared" si="211"/>
        <v>0</v>
      </c>
      <c r="AA83" s="58" t="str">
        <f t="shared" si="174"/>
        <v/>
      </c>
      <c r="AB83" s="29"/>
      <c r="AC83" s="44"/>
      <c r="AD83" s="44"/>
      <c r="AE83" s="44"/>
      <c r="AF83" s="44"/>
      <c r="AG83" s="44"/>
      <c r="AH83" s="28">
        <f t="shared" si="212"/>
        <v>0</v>
      </c>
      <c r="AI83" s="44"/>
      <c r="AJ83" s="44"/>
      <c r="AK83" s="44"/>
      <c r="AL83" s="44"/>
      <c r="AM83" s="44"/>
      <c r="AN83" s="28">
        <f>SUM(AI83:AM83)</f>
        <v>0</v>
      </c>
      <c r="AO83" s="44"/>
      <c r="AP83" s="44"/>
      <c r="AQ83" s="44"/>
      <c r="AR83" s="44"/>
      <c r="AS83" s="44"/>
      <c r="AT83" s="28">
        <f>SUM(AO83:AS83)</f>
        <v>0</v>
      </c>
      <c r="AU83" s="44"/>
      <c r="AV83" s="44"/>
      <c r="AW83" s="44"/>
      <c r="AX83" s="44"/>
      <c r="AY83" s="44"/>
      <c r="AZ83" s="28">
        <f t="shared" si="215"/>
        <v>0</v>
      </c>
      <c r="BA83" s="28">
        <f>SUM(AH83,AN83,AT83,AZ83)</f>
        <v>0</v>
      </c>
      <c r="BB83" s="58" t="str">
        <f t="shared" si="175"/>
        <v/>
      </c>
      <c r="BC83" s="29"/>
      <c r="BD83" s="44"/>
      <c r="BE83" s="44"/>
      <c r="BF83" s="44"/>
      <c r="BG83" s="44"/>
      <c r="BH83" s="44"/>
      <c r="BI83" s="28">
        <f t="shared" si="176"/>
        <v>0</v>
      </c>
      <c r="BJ83" s="44"/>
      <c r="BK83" s="44"/>
      <c r="BL83" s="44"/>
      <c r="BM83" s="44"/>
      <c r="BN83" s="44">
        <v>3.8</v>
      </c>
      <c r="BO83" s="28">
        <f t="shared" si="217"/>
        <v>3.8</v>
      </c>
      <c r="BP83" s="44"/>
      <c r="BQ83" s="44"/>
      <c r="BR83" s="44"/>
      <c r="BS83" s="44"/>
      <c r="BT83" s="44"/>
      <c r="BU83" s="28">
        <f>SUM(BP83:BT83)</f>
        <v>0</v>
      </c>
      <c r="BV83" s="44"/>
      <c r="BW83" s="28">
        <f t="shared" si="219"/>
        <v>0</v>
      </c>
      <c r="BX83" s="44"/>
      <c r="BY83" s="44"/>
      <c r="BZ83" s="44"/>
      <c r="CA83" s="44"/>
      <c r="CB83" s="44"/>
      <c r="CC83" s="28">
        <f>SUM(BX83:CB83)</f>
        <v>0</v>
      </c>
      <c r="CD83" s="28">
        <f t="shared" si="221"/>
        <v>3.8</v>
      </c>
      <c r="CE83" s="58">
        <f t="shared" si="177"/>
        <v>4.1084367473995568E-4</v>
      </c>
      <c r="CF83" s="29"/>
      <c r="CG83" s="44"/>
      <c r="CH83" s="44"/>
      <c r="CI83" s="44"/>
      <c r="CJ83" s="44"/>
      <c r="CK83" s="44"/>
      <c r="CL83" s="44"/>
      <c r="CM83" s="28">
        <f t="shared" si="230"/>
        <v>0</v>
      </c>
      <c r="CN83" s="44"/>
      <c r="CO83" s="44"/>
      <c r="CP83" s="44"/>
      <c r="CQ83" s="44"/>
      <c r="CR83" s="44"/>
      <c r="CS83" s="44">
        <v>1.38</v>
      </c>
      <c r="CT83" s="28">
        <f t="shared" si="231"/>
        <v>1.38</v>
      </c>
      <c r="CU83" s="44"/>
      <c r="CV83" s="44"/>
      <c r="CW83" s="28">
        <f t="shared" si="224"/>
        <v>0</v>
      </c>
      <c r="CX83" s="44"/>
      <c r="CY83" s="44"/>
      <c r="CZ83" s="44"/>
      <c r="DA83" s="44"/>
      <c r="DB83" s="44"/>
      <c r="DC83" s="44"/>
      <c r="DD83" s="28">
        <f t="shared" si="178"/>
        <v>0</v>
      </c>
      <c r="DE83" s="44"/>
      <c r="DF83" s="44"/>
      <c r="DG83" s="44"/>
      <c r="DH83" s="44"/>
      <c r="DI83" s="44"/>
      <c r="DJ83" s="28">
        <f t="shared" si="225"/>
        <v>0</v>
      </c>
      <c r="DK83" s="28">
        <f t="shared" si="226"/>
        <v>1.38</v>
      </c>
      <c r="DL83" s="58">
        <f t="shared" si="179"/>
        <v>8.6015249555520531E-5</v>
      </c>
      <c r="DM83" s="29"/>
      <c r="DN83" s="44"/>
      <c r="DO83" s="44"/>
      <c r="DP83" s="44"/>
      <c r="DQ83" s="44"/>
      <c r="DR83" s="44"/>
      <c r="DS83" s="28">
        <f t="shared" si="227"/>
        <v>0</v>
      </c>
      <c r="DT83" s="44"/>
      <c r="DU83" s="44"/>
      <c r="DV83" s="44"/>
      <c r="DW83" s="44"/>
      <c r="DX83" s="44"/>
      <c r="DY83" s="44"/>
      <c r="DZ83" s="44"/>
      <c r="EA83" s="44"/>
      <c r="EB83" s="44"/>
      <c r="EC83" s="44"/>
      <c r="ED83" s="44"/>
      <c r="EE83" s="44"/>
      <c r="EF83" s="28">
        <f t="shared" si="228"/>
        <v>0</v>
      </c>
      <c r="EG83" s="30">
        <f t="shared" si="229"/>
        <v>0</v>
      </c>
      <c r="EH83" s="58" t="str">
        <f t="shared" si="180"/>
        <v/>
      </c>
    </row>
    <row r="84" spans="1:139" s="26" customFormat="1" ht="15.75" customHeight="1" x14ac:dyDescent="0.25">
      <c r="A84" s="35"/>
      <c r="B84" s="16" t="s">
        <v>56</v>
      </c>
      <c r="C84" s="1"/>
      <c r="D84" s="44"/>
      <c r="E84" s="44"/>
      <c r="F84" s="44"/>
      <c r="G84" s="44"/>
      <c r="H84" s="44"/>
      <c r="I84" s="44"/>
      <c r="J84" s="44"/>
      <c r="K84" s="44"/>
      <c r="L84" s="44"/>
      <c r="M84" s="44"/>
      <c r="N84" s="44"/>
      <c r="O84" s="28">
        <f t="shared" si="208"/>
        <v>0</v>
      </c>
      <c r="P84" s="44"/>
      <c r="Q84" s="44"/>
      <c r="R84" s="44"/>
      <c r="S84" s="28">
        <f t="shared" si="209"/>
        <v>0</v>
      </c>
      <c r="T84" s="44"/>
      <c r="U84" s="44"/>
      <c r="V84" s="44"/>
      <c r="W84" s="44"/>
      <c r="X84" s="44"/>
      <c r="Y84" s="28">
        <f t="shared" ref="Y84:Y92" si="261">SUM(T84:X84)</f>
        <v>0</v>
      </c>
      <c r="Z84" s="28">
        <f t="shared" si="211"/>
        <v>0</v>
      </c>
      <c r="AA84" s="58" t="str">
        <f t="shared" si="174"/>
        <v/>
      </c>
      <c r="AB84" s="29"/>
      <c r="AC84" s="44"/>
      <c r="AD84" s="44"/>
      <c r="AE84" s="44"/>
      <c r="AF84" s="44"/>
      <c r="AG84" s="44"/>
      <c r="AH84" s="28">
        <f t="shared" ref="AH84:AH92" si="262">SUM(AC84:AG84)</f>
        <v>0</v>
      </c>
      <c r="AI84" s="44"/>
      <c r="AJ84" s="44"/>
      <c r="AK84" s="44"/>
      <c r="AL84" s="44"/>
      <c r="AM84" s="44"/>
      <c r="AN84" s="28">
        <f t="shared" si="213"/>
        <v>0</v>
      </c>
      <c r="AO84" s="44"/>
      <c r="AP84" s="44"/>
      <c r="AQ84" s="44"/>
      <c r="AR84" s="44"/>
      <c r="AS84" s="44"/>
      <c r="AT84" s="28">
        <f t="shared" si="214"/>
        <v>0</v>
      </c>
      <c r="AU84" s="44"/>
      <c r="AV84" s="44"/>
      <c r="AW84" s="44"/>
      <c r="AX84" s="44"/>
      <c r="AY84" s="44"/>
      <c r="AZ84" s="28">
        <f t="shared" ref="AZ84:AZ92" si="263">SUM(AU84:AY84)</f>
        <v>0</v>
      </c>
      <c r="BA84" s="28">
        <f t="shared" si="216"/>
        <v>0</v>
      </c>
      <c r="BB84" s="58" t="str">
        <f t="shared" si="175"/>
        <v/>
      </c>
      <c r="BC84" s="29"/>
      <c r="BD84" s="44"/>
      <c r="BE84" s="44"/>
      <c r="BF84" s="44"/>
      <c r="BG84" s="44"/>
      <c r="BH84" s="44"/>
      <c r="BI84" s="28">
        <f t="shared" si="176"/>
        <v>0</v>
      </c>
      <c r="BJ84" s="44"/>
      <c r="BK84" s="44"/>
      <c r="BL84" s="44">
        <v>1.3858200000000001</v>
      </c>
      <c r="BM84" s="44"/>
      <c r="BN84" s="44"/>
      <c r="BO84" s="28">
        <f t="shared" si="217"/>
        <v>1.3858200000000001</v>
      </c>
      <c r="BP84" s="44"/>
      <c r="BQ84" s="44"/>
      <c r="BR84" s="44"/>
      <c r="BS84" s="44"/>
      <c r="BT84" s="44"/>
      <c r="BU84" s="28">
        <f t="shared" si="218"/>
        <v>0</v>
      </c>
      <c r="BV84" s="44"/>
      <c r="BW84" s="28">
        <f t="shared" si="219"/>
        <v>0</v>
      </c>
      <c r="BX84" s="44"/>
      <c r="BY84" s="44"/>
      <c r="BZ84" s="44"/>
      <c r="CA84" s="44"/>
      <c r="CB84" s="44"/>
      <c r="CC84" s="28">
        <f t="shared" si="220"/>
        <v>0</v>
      </c>
      <c r="CD84" s="28">
        <f t="shared" si="221"/>
        <v>1.3858200000000001</v>
      </c>
      <c r="CE84" s="58">
        <f t="shared" si="177"/>
        <v>1.4983036350740142E-4</v>
      </c>
      <c r="CF84" s="29"/>
      <c r="CG84" s="44"/>
      <c r="CH84" s="44"/>
      <c r="CI84" s="44"/>
      <c r="CJ84" s="44"/>
      <c r="CK84" s="44"/>
      <c r="CL84" s="44"/>
      <c r="CM84" s="28">
        <f t="shared" ref="CM84:CM92" si="264">SUM(CG84:CL84)</f>
        <v>0</v>
      </c>
      <c r="CN84" s="44"/>
      <c r="CO84" s="44"/>
      <c r="CP84" s="44"/>
      <c r="CQ84" s="44"/>
      <c r="CR84" s="44"/>
      <c r="CS84" s="44"/>
      <c r="CT84" s="28">
        <f t="shared" ref="CT84:CT92" si="265">SUM(CN84:CS84)</f>
        <v>0</v>
      </c>
      <c r="CU84" s="44"/>
      <c r="CV84" s="44"/>
      <c r="CW84" s="28">
        <f t="shared" si="224"/>
        <v>0</v>
      </c>
      <c r="CX84" s="44"/>
      <c r="CY84" s="44"/>
      <c r="CZ84" s="44"/>
      <c r="DA84" s="44"/>
      <c r="DB84" s="44"/>
      <c r="DC84" s="44"/>
      <c r="DD84" s="28">
        <f t="shared" si="178"/>
        <v>0</v>
      </c>
      <c r="DE84" s="44"/>
      <c r="DF84" s="44"/>
      <c r="DG84" s="44"/>
      <c r="DH84" s="44"/>
      <c r="DI84" s="44"/>
      <c r="DJ84" s="28">
        <f t="shared" si="225"/>
        <v>0</v>
      </c>
      <c r="DK84" s="28">
        <f t="shared" si="226"/>
        <v>0</v>
      </c>
      <c r="DL84" s="58" t="str">
        <f t="shared" si="179"/>
        <v/>
      </c>
      <c r="DM84" s="29"/>
      <c r="DN84" s="44"/>
      <c r="DO84" s="44"/>
      <c r="DP84" s="44"/>
      <c r="DQ84" s="44"/>
      <c r="DR84" s="44"/>
      <c r="DS84" s="28">
        <f t="shared" si="227"/>
        <v>0</v>
      </c>
      <c r="DT84" s="44"/>
      <c r="DU84" s="44"/>
      <c r="DV84" s="44"/>
      <c r="DW84" s="44"/>
      <c r="DX84" s="44"/>
      <c r="DY84" s="44"/>
      <c r="DZ84" s="44"/>
      <c r="EA84" s="44"/>
      <c r="EB84" s="44"/>
      <c r="EC84" s="44"/>
      <c r="ED84" s="44"/>
      <c r="EE84" s="44"/>
      <c r="EF84" s="28">
        <f t="shared" si="228"/>
        <v>0</v>
      </c>
      <c r="EG84" s="30">
        <f t="shared" si="229"/>
        <v>0</v>
      </c>
      <c r="EH84" s="58" t="str">
        <f t="shared" si="180"/>
        <v/>
      </c>
    </row>
    <row r="85" spans="1:139" s="26" customFormat="1" ht="15.75" customHeight="1" x14ac:dyDescent="0.25">
      <c r="A85" s="35"/>
      <c r="B85" s="16" t="s">
        <v>57</v>
      </c>
      <c r="C85" s="1"/>
      <c r="D85" s="44"/>
      <c r="E85" s="44"/>
      <c r="F85" s="44"/>
      <c r="G85" s="44"/>
      <c r="H85" s="44"/>
      <c r="I85" s="44"/>
      <c r="J85" s="44"/>
      <c r="K85" s="44"/>
      <c r="L85" s="44"/>
      <c r="M85" s="44"/>
      <c r="N85" s="44"/>
      <c r="O85" s="28">
        <f t="shared" ref="O85:O92" si="266">SUM(D85:N85)</f>
        <v>0</v>
      </c>
      <c r="P85" s="44"/>
      <c r="Q85" s="44"/>
      <c r="R85" s="44"/>
      <c r="S85" s="28">
        <f t="shared" ref="S85:S92" si="267">SUM(P85:R85)</f>
        <v>0</v>
      </c>
      <c r="T85" s="44"/>
      <c r="U85" s="44"/>
      <c r="V85" s="44"/>
      <c r="W85" s="44"/>
      <c r="X85" s="44"/>
      <c r="Y85" s="28">
        <f t="shared" si="261"/>
        <v>0</v>
      </c>
      <c r="Z85" s="28">
        <f t="shared" si="211"/>
        <v>0</v>
      </c>
      <c r="AA85" s="58" t="str">
        <f t="shared" si="174"/>
        <v/>
      </c>
      <c r="AB85" s="29"/>
      <c r="AC85" s="44"/>
      <c r="AD85" s="44"/>
      <c r="AE85" s="44"/>
      <c r="AF85" s="44"/>
      <c r="AG85" s="44">
        <v>1.05</v>
      </c>
      <c r="AH85" s="28">
        <f t="shared" si="262"/>
        <v>1.05</v>
      </c>
      <c r="AI85" s="44"/>
      <c r="AJ85" s="44"/>
      <c r="AK85" s="44"/>
      <c r="AL85" s="44"/>
      <c r="AM85" s="44"/>
      <c r="AN85" s="28">
        <f t="shared" ref="AN85:AN92" si="268">SUM(AI85:AM85)</f>
        <v>0</v>
      </c>
      <c r="AO85" s="44"/>
      <c r="AP85" s="44"/>
      <c r="AQ85" s="44"/>
      <c r="AR85" s="44"/>
      <c r="AS85" s="44"/>
      <c r="AT85" s="28">
        <f t="shared" ref="AT85:AT92" si="269">SUM(AO85:AS85)</f>
        <v>0</v>
      </c>
      <c r="AU85" s="44"/>
      <c r="AV85" s="44"/>
      <c r="AW85" s="44"/>
      <c r="AX85" s="44"/>
      <c r="AY85" s="44"/>
      <c r="AZ85" s="28">
        <f t="shared" si="263"/>
        <v>0</v>
      </c>
      <c r="BA85" s="28">
        <f t="shared" ref="BA85:BA92" si="270">SUM(AH85,AN85,AT85,AZ85)</f>
        <v>1.05</v>
      </c>
      <c r="BB85" s="58">
        <f t="shared" si="175"/>
        <v>1.4196880559105599E-4</v>
      </c>
      <c r="BC85" s="29"/>
      <c r="BD85" s="44">
        <v>0.1</v>
      </c>
      <c r="BE85" s="44"/>
      <c r="BF85" s="44">
        <v>1</v>
      </c>
      <c r="BG85" s="44"/>
      <c r="BH85" s="44"/>
      <c r="BI85" s="28">
        <f t="shared" si="176"/>
        <v>1.1000000000000001</v>
      </c>
      <c r="BJ85" s="44">
        <v>2.5</v>
      </c>
      <c r="BK85" s="44">
        <v>2.5</v>
      </c>
      <c r="BL85" s="44"/>
      <c r="BM85" s="44"/>
      <c r="BN85" s="44"/>
      <c r="BO85" s="28">
        <f t="shared" si="217"/>
        <v>5</v>
      </c>
      <c r="BP85" s="44"/>
      <c r="BQ85" s="44"/>
      <c r="BR85" s="44"/>
      <c r="BS85" s="44"/>
      <c r="BT85" s="44"/>
      <c r="BU85" s="28">
        <f t="shared" ref="BU85:BU92" si="271">SUM(BP85:BT85)</f>
        <v>0</v>
      </c>
      <c r="BV85" s="44"/>
      <c r="BW85" s="28">
        <f t="shared" si="219"/>
        <v>0</v>
      </c>
      <c r="BX85" s="44"/>
      <c r="BY85" s="44"/>
      <c r="BZ85" s="44"/>
      <c r="CA85" s="44"/>
      <c r="CB85" s="44"/>
      <c r="CC85" s="28">
        <f t="shared" si="220"/>
        <v>0</v>
      </c>
      <c r="CD85" s="28">
        <f t="shared" si="221"/>
        <v>6.1</v>
      </c>
      <c r="CE85" s="58">
        <f t="shared" si="177"/>
        <v>6.5951221471413938E-4</v>
      </c>
      <c r="CF85" s="29"/>
      <c r="CG85" s="44"/>
      <c r="CH85" s="44"/>
      <c r="CI85" s="44"/>
      <c r="CJ85" s="44"/>
      <c r="CK85" s="44"/>
      <c r="CL85" s="44"/>
      <c r="CM85" s="28">
        <f t="shared" si="264"/>
        <v>0</v>
      </c>
      <c r="CN85" s="44"/>
      <c r="CO85" s="44"/>
      <c r="CP85" s="44"/>
      <c r="CQ85" s="44"/>
      <c r="CR85" s="44"/>
      <c r="CS85" s="44"/>
      <c r="CT85" s="28">
        <f t="shared" si="265"/>
        <v>0</v>
      </c>
      <c r="CU85" s="44"/>
      <c r="CV85" s="44"/>
      <c r="CW85" s="28">
        <f t="shared" si="224"/>
        <v>0</v>
      </c>
      <c r="CX85" s="44"/>
      <c r="CY85" s="44"/>
      <c r="CZ85" s="44"/>
      <c r="DA85" s="44"/>
      <c r="DB85" s="44"/>
      <c r="DC85" s="44"/>
      <c r="DD85" s="28">
        <f t="shared" si="178"/>
        <v>0</v>
      </c>
      <c r="DE85" s="44"/>
      <c r="DF85" s="44"/>
      <c r="DG85" s="44"/>
      <c r="DH85" s="44"/>
      <c r="DI85" s="44"/>
      <c r="DJ85" s="28">
        <f t="shared" si="225"/>
        <v>0</v>
      </c>
      <c r="DK85" s="28">
        <f t="shared" si="226"/>
        <v>0</v>
      </c>
      <c r="DL85" s="58" t="str">
        <f t="shared" si="179"/>
        <v/>
      </c>
      <c r="DM85" s="29"/>
      <c r="DN85" s="44"/>
      <c r="DO85" s="44"/>
      <c r="DP85" s="44"/>
      <c r="DQ85" s="44"/>
      <c r="DR85" s="44"/>
      <c r="DS85" s="28">
        <f t="shared" si="227"/>
        <v>0</v>
      </c>
      <c r="DT85" s="44"/>
      <c r="DU85" s="44"/>
      <c r="DV85" s="44"/>
      <c r="DW85" s="44"/>
      <c r="DX85" s="44"/>
      <c r="DY85" s="44"/>
      <c r="DZ85" s="44"/>
      <c r="EA85" s="44"/>
      <c r="EB85" s="44"/>
      <c r="EC85" s="44"/>
      <c r="ED85" s="44"/>
      <c r="EE85" s="44"/>
      <c r="EF85" s="28">
        <f t="shared" si="228"/>
        <v>0</v>
      </c>
      <c r="EG85" s="30">
        <f t="shared" si="229"/>
        <v>0</v>
      </c>
      <c r="EH85" s="58" t="str">
        <f t="shared" si="180"/>
        <v/>
      </c>
    </row>
    <row r="86" spans="1:139" s="26" customFormat="1" ht="15.75" customHeight="1" x14ac:dyDescent="0.25">
      <c r="A86" s="35"/>
      <c r="B86" s="15" t="s">
        <v>110</v>
      </c>
      <c r="C86" s="1"/>
      <c r="D86" s="34"/>
      <c r="E86" s="34"/>
      <c r="F86" s="34"/>
      <c r="G86" s="34"/>
      <c r="H86" s="34"/>
      <c r="I86" s="34"/>
      <c r="J86" s="34"/>
      <c r="K86" s="34"/>
      <c r="L86" s="34"/>
      <c r="M86" s="34"/>
      <c r="N86" s="34"/>
      <c r="O86" s="28">
        <f t="shared" si="266"/>
        <v>0</v>
      </c>
      <c r="P86" s="34"/>
      <c r="Q86" s="34"/>
      <c r="R86" s="34"/>
      <c r="S86" s="28">
        <f t="shared" si="267"/>
        <v>0</v>
      </c>
      <c r="T86" s="34"/>
      <c r="U86" s="34"/>
      <c r="V86" s="34"/>
      <c r="W86" s="34"/>
      <c r="X86" s="34"/>
      <c r="Y86" s="28">
        <f t="shared" si="261"/>
        <v>0</v>
      </c>
      <c r="Z86" s="28">
        <f t="shared" si="211"/>
        <v>0</v>
      </c>
      <c r="AA86" s="58" t="str">
        <f t="shared" si="174"/>
        <v/>
      </c>
      <c r="AB86" s="29"/>
      <c r="AC86" s="34"/>
      <c r="AD86" s="34"/>
      <c r="AE86" s="34"/>
      <c r="AF86" s="34"/>
      <c r="AG86" s="34"/>
      <c r="AH86" s="28">
        <f t="shared" si="262"/>
        <v>0</v>
      </c>
      <c r="AI86" s="34"/>
      <c r="AJ86" s="34"/>
      <c r="AK86" s="34"/>
      <c r="AL86" s="34"/>
      <c r="AM86" s="34"/>
      <c r="AN86" s="28">
        <f t="shared" si="268"/>
        <v>0</v>
      </c>
      <c r="AO86" s="34"/>
      <c r="AP86" s="34"/>
      <c r="AQ86" s="34"/>
      <c r="AR86" s="34"/>
      <c r="AS86" s="34"/>
      <c r="AT86" s="28">
        <f t="shared" si="269"/>
        <v>0</v>
      </c>
      <c r="AU86" s="34"/>
      <c r="AV86" s="34"/>
      <c r="AW86" s="34"/>
      <c r="AX86" s="34"/>
      <c r="AY86" s="34"/>
      <c r="AZ86" s="28">
        <f t="shared" si="263"/>
        <v>0</v>
      </c>
      <c r="BA86" s="28">
        <f t="shared" si="270"/>
        <v>0</v>
      </c>
      <c r="BB86" s="58" t="str">
        <f t="shared" si="175"/>
        <v/>
      </c>
      <c r="BC86" s="29"/>
      <c r="BD86" s="34"/>
      <c r="BE86" s="34"/>
      <c r="BF86" s="34"/>
      <c r="BG86" s="34"/>
      <c r="BH86" s="34"/>
      <c r="BI86" s="28">
        <f t="shared" si="176"/>
        <v>0</v>
      </c>
      <c r="BJ86" s="34"/>
      <c r="BK86" s="34"/>
      <c r="BL86" s="34"/>
      <c r="BM86" s="34"/>
      <c r="BN86" s="34"/>
      <c r="BO86" s="28">
        <f t="shared" si="217"/>
        <v>0</v>
      </c>
      <c r="BP86" s="34"/>
      <c r="BQ86" s="34"/>
      <c r="BR86" s="34"/>
      <c r="BS86" s="34"/>
      <c r="BT86" s="34"/>
      <c r="BU86" s="28">
        <f t="shared" si="271"/>
        <v>0</v>
      </c>
      <c r="BV86" s="34"/>
      <c r="BW86" s="28">
        <f t="shared" ref="BW86" si="272">SUM(BV86)</f>
        <v>0</v>
      </c>
      <c r="BX86" s="34"/>
      <c r="BY86" s="34"/>
      <c r="BZ86" s="34"/>
      <c r="CA86" s="34"/>
      <c r="CB86" s="34"/>
      <c r="CC86" s="28">
        <f>SUM(BX86:CB86)</f>
        <v>0</v>
      </c>
      <c r="CD86" s="28">
        <f t="shared" si="221"/>
        <v>0</v>
      </c>
      <c r="CE86" s="58" t="str">
        <f t="shared" si="177"/>
        <v/>
      </c>
      <c r="CF86" s="29"/>
      <c r="CG86" s="34"/>
      <c r="CH86" s="34"/>
      <c r="CI86" s="34"/>
      <c r="CJ86" s="34"/>
      <c r="CK86" s="34"/>
      <c r="CL86" s="34"/>
      <c r="CM86" s="28">
        <f t="shared" si="264"/>
        <v>0</v>
      </c>
      <c r="CN86" s="34"/>
      <c r="CO86" s="34"/>
      <c r="CP86" s="34"/>
      <c r="CQ86" s="34"/>
      <c r="CR86" s="34"/>
      <c r="CS86" s="34"/>
      <c r="CT86" s="28">
        <f t="shared" si="265"/>
        <v>0</v>
      </c>
      <c r="CU86" s="34">
        <v>30</v>
      </c>
      <c r="CV86" s="34"/>
      <c r="CW86" s="28">
        <f t="shared" si="224"/>
        <v>30</v>
      </c>
      <c r="CX86" s="34"/>
      <c r="CY86" s="34"/>
      <c r="CZ86" s="34"/>
      <c r="DA86" s="34"/>
      <c r="DB86" s="34"/>
      <c r="DC86" s="34"/>
      <c r="DD86" s="28">
        <f t="shared" si="178"/>
        <v>0</v>
      </c>
      <c r="DE86" s="34"/>
      <c r="DF86" s="34"/>
      <c r="DG86" s="34"/>
      <c r="DH86" s="34"/>
      <c r="DI86" s="34"/>
      <c r="DJ86" s="28">
        <f t="shared" si="225"/>
        <v>0</v>
      </c>
      <c r="DK86" s="28">
        <f t="shared" si="226"/>
        <v>30</v>
      </c>
      <c r="DL86" s="58">
        <f t="shared" si="179"/>
        <v>1.8698967294678377E-3</v>
      </c>
      <c r="DM86" s="29"/>
      <c r="DN86" s="34"/>
      <c r="DO86" s="34"/>
      <c r="DP86" s="34"/>
      <c r="DQ86" s="34"/>
      <c r="DR86" s="34"/>
      <c r="DS86" s="28">
        <f t="shared" si="227"/>
        <v>0</v>
      </c>
      <c r="DT86" s="34"/>
      <c r="DU86" s="34"/>
      <c r="DV86" s="34"/>
      <c r="DW86" s="34"/>
      <c r="DX86" s="34"/>
      <c r="DY86" s="34"/>
      <c r="DZ86" s="34"/>
      <c r="EA86" s="34"/>
      <c r="EB86" s="34"/>
      <c r="EC86" s="34"/>
      <c r="ED86" s="34"/>
      <c r="EE86" s="34"/>
      <c r="EF86" s="28">
        <f t="shared" si="228"/>
        <v>0</v>
      </c>
      <c r="EG86" s="30">
        <f t="shared" si="229"/>
        <v>0</v>
      </c>
      <c r="EH86" s="58" t="str">
        <f t="shared" si="180"/>
        <v/>
      </c>
    </row>
    <row r="87" spans="1:139" s="26" customFormat="1" ht="15.75" customHeight="1" x14ac:dyDescent="0.25">
      <c r="A87" s="35"/>
      <c r="B87" s="15" t="s">
        <v>101</v>
      </c>
      <c r="C87" s="1"/>
      <c r="D87" s="34"/>
      <c r="E87" s="34"/>
      <c r="F87" s="34"/>
      <c r="G87" s="34"/>
      <c r="H87" s="34"/>
      <c r="I87" s="34"/>
      <c r="J87" s="34"/>
      <c r="K87" s="34"/>
      <c r="L87" s="34"/>
      <c r="M87" s="34"/>
      <c r="N87" s="34"/>
      <c r="O87" s="28">
        <f t="shared" si="266"/>
        <v>0</v>
      </c>
      <c r="P87" s="34"/>
      <c r="Q87" s="34"/>
      <c r="R87" s="34"/>
      <c r="S87" s="28">
        <f t="shared" si="267"/>
        <v>0</v>
      </c>
      <c r="T87" s="34"/>
      <c r="U87" s="34"/>
      <c r="V87" s="34"/>
      <c r="W87" s="34"/>
      <c r="X87" s="34"/>
      <c r="Y87" s="28">
        <f t="shared" si="261"/>
        <v>0</v>
      </c>
      <c r="Z87" s="28">
        <f t="shared" si="211"/>
        <v>0</v>
      </c>
      <c r="AA87" s="58" t="str">
        <f t="shared" si="174"/>
        <v/>
      </c>
      <c r="AB87" s="29"/>
      <c r="AC87" s="34"/>
      <c r="AD87" s="34"/>
      <c r="AE87" s="34"/>
      <c r="AF87" s="34"/>
      <c r="AG87" s="34"/>
      <c r="AH87" s="28">
        <f t="shared" si="262"/>
        <v>0</v>
      </c>
      <c r="AI87" s="34"/>
      <c r="AJ87" s="34"/>
      <c r="AK87" s="34"/>
      <c r="AL87" s="34"/>
      <c r="AM87" s="34"/>
      <c r="AN87" s="28">
        <f t="shared" si="268"/>
        <v>0</v>
      </c>
      <c r="AO87" s="34"/>
      <c r="AP87" s="34"/>
      <c r="AQ87" s="34"/>
      <c r="AR87" s="34"/>
      <c r="AS87" s="34"/>
      <c r="AT87" s="28">
        <f t="shared" si="269"/>
        <v>0</v>
      </c>
      <c r="AU87" s="34"/>
      <c r="AV87" s="34"/>
      <c r="AW87" s="34"/>
      <c r="AX87" s="34"/>
      <c r="AY87" s="34"/>
      <c r="AZ87" s="28">
        <f t="shared" si="263"/>
        <v>0</v>
      </c>
      <c r="BA87" s="28">
        <f t="shared" si="270"/>
        <v>0</v>
      </c>
      <c r="BB87" s="58" t="str">
        <f t="shared" si="175"/>
        <v/>
      </c>
      <c r="BC87" s="29"/>
      <c r="BD87" s="34"/>
      <c r="BE87" s="34"/>
      <c r="BF87" s="34"/>
      <c r="BG87" s="34"/>
      <c r="BH87" s="34"/>
      <c r="BI87" s="28">
        <f t="shared" si="176"/>
        <v>0</v>
      </c>
      <c r="BJ87" s="34"/>
      <c r="BK87" s="34"/>
      <c r="BL87" s="34"/>
      <c r="BM87" s="34"/>
      <c r="BN87" s="34"/>
      <c r="BO87" s="28">
        <f t="shared" ref="BO87:BO92" si="273">SUM(BJ87:BN87)</f>
        <v>0</v>
      </c>
      <c r="BP87" s="34"/>
      <c r="BQ87" s="34"/>
      <c r="BR87" s="34"/>
      <c r="BS87" s="34"/>
      <c r="BT87" s="34"/>
      <c r="BU87" s="28">
        <f t="shared" si="271"/>
        <v>0</v>
      </c>
      <c r="BV87" s="34"/>
      <c r="BW87" s="28">
        <f t="shared" si="219"/>
        <v>0</v>
      </c>
      <c r="BX87" s="34"/>
      <c r="BY87" s="34"/>
      <c r="BZ87" s="34"/>
      <c r="CA87" s="34"/>
      <c r="CB87" s="34"/>
      <c r="CC87" s="28">
        <f>SUM(BX87:CB87)</f>
        <v>0</v>
      </c>
      <c r="CD87" s="28">
        <f t="shared" si="221"/>
        <v>0</v>
      </c>
      <c r="CE87" s="58" t="str">
        <f t="shared" si="177"/>
        <v/>
      </c>
      <c r="CF87" s="29"/>
      <c r="CG87" s="34"/>
      <c r="CH87" s="34"/>
      <c r="CI87" s="34"/>
      <c r="CJ87" s="34"/>
      <c r="CK87" s="34"/>
      <c r="CL87" s="34">
        <v>5.0540000000000003</v>
      </c>
      <c r="CM87" s="28">
        <f t="shared" si="264"/>
        <v>5.0540000000000003</v>
      </c>
      <c r="CN87" s="34"/>
      <c r="CO87" s="34"/>
      <c r="CP87" s="34"/>
      <c r="CQ87" s="34"/>
      <c r="CR87" s="34"/>
      <c r="CS87" s="34"/>
      <c r="CT87" s="28">
        <f t="shared" si="265"/>
        <v>0</v>
      </c>
      <c r="CU87" s="34"/>
      <c r="CV87" s="34"/>
      <c r="CW87" s="28">
        <f t="shared" si="224"/>
        <v>0</v>
      </c>
      <c r="CX87" s="34"/>
      <c r="CY87" s="34"/>
      <c r="CZ87" s="34"/>
      <c r="DA87" s="34"/>
      <c r="DB87" s="34"/>
      <c r="DC87" s="34"/>
      <c r="DD87" s="28">
        <f t="shared" si="178"/>
        <v>0</v>
      </c>
      <c r="DE87" s="34"/>
      <c r="DF87" s="34"/>
      <c r="DG87" s="34"/>
      <c r="DH87" s="34"/>
      <c r="DI87" s="34"/>
      <c r="DJ87" s="28">
        <f t="shared" ref="DJ87:DJ92" si="274">SUM(DE87:DI87)</f>
        <v>0</v>
      </c>
      <c r="DK87" s="28">
        <f t="shared" si="226"/>
        <v>5.0540000000000003</v>
      </c>
      <c r="DL87" s="58">
        <f t="shared" si="179"/>
        <v>3.150152690243484E-4</v>
      </c>
      <c r="DM87" s="29"/>
      <c r="DN87" s="34"/>
      <c r="DO87" s="34"/>
      <c r="DP87" s="34"/>
      <c r="DQ87" s="34"/>
      <c r="DR87" s="34"/>
      <c r="DS87" s="28">
        <f t="shared" si="227"/>
        <v>0</v>
      </c>
      <c r="DT87" s="34"/>
      <c r="DU87" s="34"/>
      <c r="DV87" s="34"/>
      <c r="DW87" s="34"/>
      <c r="DX87" s="34"/>
      <c r="DY87" s="34"/>
      <c r="DZ87" s="34"/>
      <c r="EA87" s="34"/>
      <c r="EB87" s="34"/>
      <c r="EC87" s="34"/>
      <c r="ED87" s="34"/>
      <c r="EE87" s="34"/>
      <c r="EF87" s="28">
        <f t="shared" ref="EF87:EF92" si="275">SUM(DT87:EE87)</f>
        <v>0</v>
      </c>
      <c r="EG87" s="30">
        <f t="shared" si="229"/>
        <v>0</v>
      </c>
      <c r="EH87" s="58" t="str">
        <f t="shared" si="180"/>
        <v/>
      </c>
    </row>
    <row r="88" spans="1:139" s="26" customFormat="1" x14ac:dyDescent="0.25">
      <c r="A88" s="125"/>
      <c r="B88" s="15" t="s">
        <v>127</v>
      </c>
      <c r="C88" s="1"/>
      <c r="D88" s="34"/>
      <c r="E88" s="34"/>
      <c r="F88" s="34"/>
      <c r="G88" s="34"/>
      <c r="H88" s="34"/>
      <c r="I88" s="34"/>
      <c r="J88" s="34"/>
      <c r="K88" s="34"/>
      <c r="L88" s="34"/>
      <c r="M88" s="34"/>
      <c r="N88" s="34"/>
      <c r="O88" s="30">
        <f t="shared" si="266"/>
        <v>0</v>
      </c>
      <c r="P88" s="34"/>
      <c r="Q88" s="34"/>
      <c r="R88" s="34"/>
      <c r="S88" s="30">
        <f t="shared" si="267"/>
        <v>0</v>
      </c>
      <c r="T88" s="34"/>
      <c r="U88" s="34"/>
      <c r="V88" s="34"/>
      <c r="W88" s="34"/>
      <c r="X88" s="34"/>
      <c r="Y88" s="30">
        <f>SUM(T88:X88)</f>
        <v>0</v>
      </c>
      <c r="Z88" s="30">
        <f t="shared" si="211"/>
        <v>0</v>
      </c>
      <c r="AA88" s="56" t="str">
        <f t="shared" si="174"/>
        <v/>
      </c>
      <c r="AB88" s="29"/>
      <c r="AC88" s="34"/>
      <c r="AD88" s="34"/>
      <c r="AE88" s="34"/>
      <c r="AF88" s="34"/>
      <c r="AG88" s="34"/>
      <c r="AH88" s="30">
        <f t="shared" si="262"/>
        <v>0</v>
      </c>
      <c r="AI88" s="34"/>
      <c r="AJ88" s="34"/>
      <c r="AK88" s="34"/>
      <c r="AL88" s="34"/>
      <c r="AM88" s="34"/>
      <c r="AN88" s="30">
        <f t="shared" si="268"/>
        <v>0</v>
      </c>
      <c r="AO88" s="34"/>
      <c r="AP88" s="34"/>
      <c r="AQ88" s="34"/>
      <c r="AR88" s="34"/>
      <c r="AS88" s="34"/>
      <c r="AT88" s="30">
        <f t="shared" si="269"/>
        <v>0</v>
      </c>
      <c r="AU88" s="34"/>
      <c r="AV88" s="34"/>
      <c r="AW88" s="34"/>
      <c r="AX88" s="34"/>
      <c r="AY88" s="34"/>
      <c r="AZ88" s="30">
        <f>SUM(AU88:AY88)</f>
        <v>0</v>
      </c>
      <c r="BA88" s="30">
        <f>SUM(AH88,AN88,AT88,AZ88)</f>
        <v>0</v>
      </c>
      <c r="BB88" s="56" t="str">
        <f t="shared" si="175"/>
        <v/>
      </c>
      <c r="BC88" s="29"/>
      <c r="BD88" s="34"/>
      <c r="BE88" s="34"/>
      <c r="BF88" s="34"/>
      <c r="BG88" s="34"/>
      <c r="BH88" s="34"/>
      <c r="BI88" s="30">
        <f t="shared" si="176"/>
        <v>0</v>
      </c>
      <c r="BJ88" s="34"/>
      <c r="BK88" s="34"/>
      <c r="BL88" s="34"/>
      <c r="BM88" s="34"/>
      <c r="BN88" s="34"/>
      <c r="BO88" s="30">
        <f t="shared" si="273"/>
        <v>0</v>
      </c>
      <c r="BP88" s="34"/>
      <c r="BQ88" s="34"/>
      <c r="BR88" s="34"/>
      <c r="BS88" s="34"/>
      <c r="BT88" s="34"/>
      <c r="BU88" s="30">
        <f t="shared" si="271"/>
        <v>0</v>
      </c>
      <c r="BV88" s="34"/>
      <c r="BW88" s="30">
        <f t="shared" ref="BW88" si="276">SUM(BV88)</f>
        <v>0</v>
      </c>
      <c r="BX88" s="34"/>
      <c r="BY88" s="34"/>
      <c r="BZ88" s="34"/>
      <c r="CA88" s="34"/>
      <c r="CB88" s="34"/>
      <c r="CC88" s="30">
        <f t="shared" ref="CC88:CC90" si="277">SUM(BX88:CB88)</f>
        <v>0</v>
      </c>
      <c r="CD88" s="30">
        <f t="shared" si="221"/>
        <v>0</v>
      </c>
      <c r="CE88" s="56" t="str">
        <f t="shared" si="177"/>
        <v/>
      </c>
      <c r="CF88" s="29"/>
      <c r="CG88" s="34"/>
      <c r="CH88" s="34"/>
      <c r="CI88" s="34"/>
      <c r="CJ88" s="34"/>
      <c r="CK88" s="34"/>
      <c r="CL88" s="34"/>
      <c r="CM88" s="30">
        <f t="shared" si="264"/>
        <v>0</v>
      </c>
      <c r="CN88" s="34"/>
      <c r="CO88" s="34"/>
      <c r="CP88" s="34"/>
      <c r="CQ88" s="34"/>
      <c r="CR88" s="34"/>
      <c r="CS88" s="34"/>
      <c r="CT88" s="30">
        <f t="shared" si="265"/>
        <v>0</v>
      </c>
      <c r="CU88" s="34">
        <v>10</v>
      </c>
      <c r="CV88" s="34"/>
      <c r="CW88" s="30">
        <f t="shared" si="224"/>
        <v>10</v>
      </c>
      <c r="CX88" s="34"/>
      <c r="CY88" s="34"/>
      <c r="CZ88" s="34"/>
      <c r="DA88" s="34"/>
      <c r="DB88" s="34"/>
      <c r="DC88" s="34"/>
      <c r="DD88" s="30">
        <f t="shared" si="178"/>
        <v>0</v>
      </c>
      <c r="DE88" s="34"/>
      <c r="DF88" s="34"/>
      <c r="DG88" s="34"/>
      <c r="DH88" s="34"/>
      <c r="DI88" s="34"/>
      <c r="DJ88" s="30">
        <f t="shared" si="274"/>
        <v>0</v>
      </c>
      <c r="DK88" s="30">
        <f t="shared" si="226"/>
        <v>10</v>
      </c>
      <c r="DL88" s="56">
        <f t="shared" si="179"/>
        <v>6.2329890982261264E-4</v>
      </c>
      <c r="DM88" s="29"/>
      <c r="DN88" s="34"/>
      <c r="DO88" s="34"/>
      <c r="DP88" s="34"/>
      <c r="DQ88" s="34"/>
      <c r="DR88" s="34"/>
      <c r="DS88" s="30">
        <f t="shared" si="227"/>
        <v>0</v>
      </c>
      <c r="DT88" s="34"/>
      <c r="DU88" s="34"/>
      <c r="DV88" s="34"/>
      <c r="DW88" s="34"/>
      <c r="DX88" s="34"/>
      <c r="DY88" s="34"/>
      <c r="DZ88" s="34"/>
      <c r="EA88" s="34"/>
      <c r="EB88" s="34"/>
      <c r="EC88" s="34"/>
      <c r="ED88" s="34"/>
      <c r="EE88" s="34"/>
      <c r="EF88" s="30">
        <f t="shared" si="275"/>
        <v>0</v>
      </c>
      <c r="EG88" s="30">
        <f t="shared" si="229"/>
        <v>0</v>
      </c>
      <c r="EH88" s="56" t="str">
        <f t="shared" si="180"/>
        <v/>
      </c>
    </row>
    <row r="89" spans="1:139" s="26" customFormat="1" x14ac:dyDescent="0.25">
      <c r="A89" s="125"/>
      <c r="B89" s="15" t="s">
        <v>143</v>
      </c>
      <c r="C89" s="1"/>
      <c r="D89" s="34"/>
      <c r="E89" s="34"/>
      <c r="F89" s="34"/>
      <c r="G89" s="34"/>
      <c r="H89" s="34"/>
      <c r="I89" s="34"/>
      <c r="J89" s="34"/>
      <c r="K89" s="34"/>
      <c r="L89" s="34"/>
      <c r="M89" s="34"/>
      <c r="N89" s="34"/>
      <c r="O89" s="30">
        <f t="shared" ref="O89" si="278">SUM(D89:N89)</f>
        <v>0</v>
      </c>
      <c r="P89" s="34"/>
      <c r="Q89" s="34"/>
      <c r="R89" s="34"/>
      <c r="S89" s="30">
        <f t="shared" ref="S89" si="279">SUM(P89:R89)</f>
        <v>0</v>
      </c>
      <c r="T89" s="34"/>
      <c r="U89" s="34"/>
      <c r="V89" s="34"/>
      <c r="W89" s="34"/>
      <c r="X89" s="34"/>
      <c r="Y89" s="30">
        <f t="shared" ref="Y89" si="280">SUM(T89:X89)</f>
        <v>0</v>
      </c>
      <c r="Z89" s="30">
        <f t="shared" si="211"/>
        <v>0</v>
      </c>
      <c r="AA89" s="56" t="str">
        <f t="shared" si="174"/>
        <v/>
      </c>
      <c r="AB89" s="29"/>
      <c r="AC89" s="34"/>
      <c r="AD89" s="34"/>
      <c r="AE89" s="34"/>
      <c r="AF89" s="34"/>
      <c r="AG89" s="34"/>
      <c r="AH89" s="30">
        <f t="shared" ref="AH89" si="281">SUM(AC89:AG89)</f>
        <v>0</v>
      </c>
      <c r="AI89" s="34"/>
      <c r="AJ89" s="34"/>
      <c r="AK89" s="34"/>
      <c r="AL89" s="34"/>
      <c r="AM89" s="34"/>
      <c r="AN89" s="30">
        <f t="shared" ref="AN89" si="282">SUM(AI89:AM89)</f>
        <v>0</v>
      </c>
      <c r="AO89" s="34"/>
      <c r="AP89" s="34"/>
      <c r="AQ89" s="34"/>
      <c r="AR89" s="34"/>
      <c r="AS89" s="34"/>
      <c r="AT89" s="30">
        <f t="shared" ref="AT89" si="283">SUM(AO89:AS89)</f>
        <v>0</v>
      </c>
      <c r="AU89" s="34"/>
      <c r="AV89" s="34"/>
      <c r="AW89" s="34"/>
      <c r="AX89" s="34"/>
      <c r="AY89" s="34"/>
      <c r="AZ89" s="30">
        <f t="shared" ref="AZ89" si="284">SUM(AU89:AY89)</f>
        <v>0</v>
      </c>
      <c r="BA89" s="30">
        <f t="shared" ref="BA89" si="285">SUM(AH89,AN89,AT89,AZ89)</f>
        <v>0</v>
      </c>
      <c r="BB89" s="56" t="str">
        <f t="shared" si="175"/>
        <v/>
      </c>
      <c r="BC89" s="29"/>
      <c r="BD89" s="34"/>
      <c r="BE89" s="34"/>
      <c r="BF89" s="34"/>
      <c r="BG89" s="34"/>
      <c r="BH89" s="34"/>
      <c r="BI89" s="30">
        <f t="shared" si="176"/>
        <v>0</v>
      </c>
      <c r="BJ89" s="34"/>
      <c r="BK89" s="34"/>
      <c r="BL89" s="34"/>
      <c r="BM89" s="34"/>
      <c r="BN89" s="34"/>
      <c r="BO89" s="30">
        <f t="shared" ref="BO89" si="286">SUM(BJ89:BN89)</f>
        <v>0</v>
      </c>
      <c r="BP89" s="34"/>
      <c r="BQ89" s="34"/>
      <c r="BR89" s="34"/>
      <c r="BS89" s="34"/>
      <c r="BT89" s="34"/>
      <c r="BU89" s="30">
        <f t="shared" ref="BU89" si="287">SUM(BP89:BT89)</f>
        <v>0</v>
      </c>
      <c r="BV89" s="34"/>
      <c r="BW89" s="30">
        <f t="shared" ref="BW89" si="288">SUM(BV89)</f>
        <v>0</v>
      </c>
      <c r="BX89" s="34"/>
      <c r="BY89" s="34"/>
      <c r="BZ89" s="34"/>
      <c r="CA89" s="34"/>
      <c r="CB89" s="34"/>
      <c r="CC89" s="30">
        <f t="shared" ref="CC89" si="289">SUM(BX89:CB89)</f>
        <v>0</v>
      </c>
      <c r="CD89" s="30">
        <f t="shared" si="221"/>
        <v>0</v>
      </c>
      <c r="CE89" s="56" t="str">
        <f t="shared" si="177"/>
        <v/>
      </c>
      <c r="CF89" s="29"/>
      <c r="CG89" s="34"/>
      <c r="CH89" s="34"/>
      <c r="CI89" s="34"/>
      <c r="CJ89" s="34"/>
      <c r="CK89" s="34"/>
      <c r="CL89" s="34"/>
      <c r="CM89" s="30">
        <f t="shared" ref="CM89" si="290">SUM(CG89:CL89)</f>
        <v>0</v>
      </c>
      <c r="CN89" s="34">
        <v>1.5</v>
      </c>
      <c r="CO89" s="34"/>
      <c r="CP89" s="34"/>
      <c r="CQ89" s="34"/>
      <c r="CR89" s="34"/>
      <c r="CS89" s="34"/>
      <c r="CT89" s="30">
        <f t="shared" ref="CT89" si="291">SUM(CN89:CS89)</f>
        <v>1.5</v>
      </c>
      <c r="CU89" s="34"/>
      <c r="CV89" s="34"/>
      <c r="CW89" s="30">
        <f t="shared" si="224"/>
        <v>0</v>
      </c>
      <c r="CX89" s="34"/>
      <c r="CY89" s="34"/>
      <c r="CZ89" s="34"/>
      <c r="DA89" s="34"/>
      <c r="DB89" s="34"/>
      <c r="DC89" s="34"/>
      <c r="DD89" s="30">
        <f t="shared" si="178"/>
        <v>0</v>
      </c>
      <c r="DE89" s="34"/>
      <c r="DF89" s="34"/>
      <c r="DG89" s="34"/>
      <c r="DH89" s="34"/>
      <c r="DI89" s="34"/>
      <c r="DJ89" s="30">
        <f t="shared" ref="DJ89" si="292">SUM(DE89:DI89)</f>
        <v>0</v>
      </c>
      <c r="DK89" s="30">
        <f t="shared" si="226"/>
        <v>1.5</v>
      </c>
      <c r="DL89" s="56">
        <f t="shared" si="179"/>
        <v>9.3494836473391891E-5</v>
      </c>
      <c r="DM89" s="29"/>
      <c r="DN89" s="34"/>
      <c r="DO89" s="34"/>
      <c r="DP89" s="34"/>
      <c r="DQ89" s="34"/>
      <c r="DR89" s="34"/>
      <c r="DS89" s="30">
        <f t="shared" si="227"/>
        <v>0</v>
      </c>
      <c r="DT89" s="34"/>
      <c r="DU89" s="34"/>
      <c r="DV89" s="34"/>
      <c r="DW89" s="34"/>
      <c r="DX89" s="34"/>
      <c r="DY89" s="34"/>
      <c r="DZ89" s="34"/>
      <c r="EA89" s="34"/>
      <c r="EB89" s="34"/>
      <c r="EC89" s="34"/>
      <c r="ED89" s="34"/>
      <c r="EE89" s="34"/>
      <c r="EF89" s="30">
        <f t="shared" ref="EF89" si="293">SUM(DT89:EE89)</f>
        <v>0</v>
      </c>
      <c r="EG89" s="30">
        <f t="shared" si="229"/>
        <v>0</v>
      </c>
      <c r="EH89" s="56" t="str">
        <f t="shared" si="180"/>
        <v/>
      </c>
    </row>
    <row r="90" spans="1:139" s="26" customFormat="1" x14ac:dyDescent="0.25">
      <c r="A90" s="35">
        <v>19</v>
      </c>
      <c r="B90" s="15" t="s">
        <v>144</v>
      </c>
      <c r="C90" s="1"/>
      <c r="D90" s="34"/>
      <c r="E90" s="34"/>
      <c r="F90" s="34"/>
      <c r="G90" s="34"/>
      <c r="H90" s="34"/>
      <c r="I90" s="34"/>
      <c r="J90" s="34"/>
      <c r="K90" s="34"/>
      <c r="L90" s="34"/>
      <c r="M90" s="34"/>
      <c r="N90" s="34"/>
      <c r="O90" s="30">
        <f t="shared" si="266"/>
        <v>0</v>
      </c>
      <c r="P90" s="34"/>
      <c r="Q90" s="34"/>
      <c r="R90" s="34"/>
      <c r="S90" s="30">
        <f t="shared" si="267"/>
        <v>0</v>
      </c>
      <c r="T90" s="34"/>
      <c r="U90" s="34"/>
      <c r="V90" s="34"/>
      <c r="W90" s="34"/>
      <c r="X90" s="34"/>
      <c r="Y90" s="30">
        <f t="shared" ref="Y90" si="294">SUM(T90:X90)</f>
        <v>0</v>
      </c>
      <c r="Z90" s="30">
        <f t="shared" ref="Z90" si="295">SUM(O90,S90,Y90)</f>
        <v>0</v>
      </c>
      <c r="AA90" s="56" t="str">
        <f t="shared" si="174"/>
        <v/>
      </c>
      <c r="AB90" s="29"/>
      <c r="AC90" s="34"/>
      <c r="AD90" s="34"/>
      <c r="AE90" s="34"/>
      <c r="AF90" s="34"/>
      <c r="AG90" s="34"/>
      <c r="AH90" s="30">
        <f t="shared" si="262"/>
        <v>0</v>
      </c>
      <c r="AI90" s="34"/>
      <c r="AJ90" s="34"/>
      <c r="AK90" s="34"/>
      <c r="AL90" s="34"/>
      <c r="AM90" s="34"/>
      <c r="AN90" s="30">
        <f t="shared" si="268"/>
        <v>0</v>
      </c>
      <c r="AO90" s="34"/>
      <c r="AP90" s="34"/>
      <c r="AQ90" s="34"/>
      <c r="AR90" s="34"/>
      <c r="AS90" s="34"/>
      <c r="AT90" s="30">
        <f t="shared" si="269"/>
        <v>0</v>
      </c>
      <c r="AU90" s="34"/>
      <c r="AV90" s="34"/>
      <c r="AW90" s="34"/>
      <c r="AX90" s="34"/>
      <c r="AY90" s="34"/>
      <c r="AZ90" s="30">
        <f t="shared" ref="AZ90" si="296">SUM(AU90:AY90)</f>
        <v>0</v>
      </c>
      <c r="BA90" s="30">
        <f t="shared" ref="BA90" si="297">SUM(AH90,AN90,AT90,AZ90)</f>
        <v>0</v>
      </c>
      <c r="BB90" s="56" t="str">
        <f t="shared" si="175"/>
        <v/>
      </c>
      <c r="BC90" s="29"/>
      <c r="BD90" s="34"/>
      <c r="BE90" s="34"/>
      <c r="BF90" s="34"/>
      <c r="BG90" s="34"/>
      <c r="BH90" s="34"/>
      <c r="BI90" s="30">
        <f t="shared" si="176"/>
        <v>0</v>
      </c>
      <c r="BJ90" s="34"/>
      <c r="BK90" s="34"/>
      <c r="BL90" s="34"/>
      <c r="BM90" s="34"/>
      <c r="BN90" s="34"/>
      <c r="BO90" s="30">
        <f t="shared" si="273"/>
        <v>0</v>
      </c>
      <c r="BP90" s="34"/>
      <c r="BQ90" s="34"/>
      <c r="BR90" s="34"/>
      <c r="BS90" s="34"/>
      <c r="BT90" s="34"/>
      <c r="BU90" s="30">
        <f t="shared" si="271"/>
        <v>0</v>
      </c>
      <c r="BV90" s="34"/>
      <c r="BW90" s="30">
        <f t="shared" ref="BW90" si="298">SUM(BV90)</f>
        <v>0</v>
      </c>
      <c r="BX90" s="34"/>
      <c r="BY90" s="34"/>
      <c r="BZ90" s="34"/>
      <c r="CA90" s="34"/>
      <c r="CB90" s="34"/>
      <c r="CC90" s="30">
        <f t="shared" si="277"/>
        <v>0</v>
      </c>
      <c r="CD90" s="30">
        <f t="shared" ref="CD90" si="299">SUM(BI90,BO90,BU90,CC90,BW90)</f>
        <v>0</v>
      </c>
      <c r="CE90" s="56" t="str">
        <f t="shared" si="177"/>
        <v/>
      </c>
      <c r="CF90" s="29"/>
      <c r="CG90" s="34"/>
      <c r="CH90" s="34"/>
      <c r="CI90" s="34"/>
      <c r="CJ90" s="34"/>
      <c r="CK90" s="34"/>
      <c r="CL90" s="34"/>
      <c r="CM90" s="30">
        <f t="shared" si="264"/>
        <v>0</v>
      </c>
      <c r="CN90" s="34">
        <v>3.9320541099999997</v>
      </c>
      <c r="CO90" s="34"/>
      <c r="CP90" s="34"/>
      <c r="CQ90" s="34"/>
      <c r="CR90" s="34"/>
      <c r="CS90" s="34"/>
      <c r="CT90" s="30">
        <f t="shared" si="265"/>
        <v>3.9320541099999997</v>
      </c>
      <c r="CU90" s="34"/>
      <c r="CV90" s="34"/>
      <c r="CW90" s="30">
        <f t="shared" ref="CW90" si="300">SUM(CU90:CV90)</f>
        <v>0</v>
      </c>
      <c r="CX90" s="34"/>
      <c r="CY90" s="34"/>
      <c r="CZ90" s="34"/>
      <c r="DA90" s="34"/>
      <c r="DB90" s="34"/>
      <c r="DC90" s="34"/>
      <c r="DD90" s="30">
        <f t="shared" si="178"/>
        <v>0</v>
      </c>
      <c r="DE90" s="34"/>
      <c r="DF90" s="34"/>
      <c r="DG90" s="34"/>
      <c r="DH90" s="34"/>
      <c r="DI90" s="34"/>
      <c r="DJ90" s="30">
        <f t="shared" si="274"/>
        <v>0</v>
      </c>
      <c r="DK90" s="30">
        <f t="shared" ref="DK90" si="301">SUM(CM90,CT90,CW90,DJ90,DD90)</f>
        <v>3.9320541099999997</v>
      </c>
      <c r="DL90" s="56">
        <f t="shared" si="179"/>
        <v>2.4508450401265232E-4</v>
      </c>
      <c r="DM90" s="29"/>
      <c r="DN90" s="34"/>
      <c r="DO90" s="34"/>
      <c r="DP90" s="34"/>
      <c r="DQ90" s="34"/>
      <c r="DR90" s="34"/>
      <c r="DS90" s="30">
        <f t="shared" ref="DS90" si="302">SUM(DN90:DR90)</f>
        <v>0</v>
      </c>
      <c r="DT90" s="34"/>
      <c r="DU90" s="34"/>
      <c r="DV90" s="34"/>
      <c r="DW90" s="34"/>
      <c r="DX90" s="34"/>
      <c r="DY90" s="34"/>
      <c r="DZ90" s="34"/>
      <c r="EA90" s="34"/>
      <c r="EB90" s="34"/>
      <c r="EC90" s="34"/>
      <c r="ED90" s="34"/>
      <c r="EE90" s="34"/>
      <c r="EF90" s="30">
        <f t="shared" si="275"/>
        <v>0</v>
      </c>
      <c r="EG90" s="30">
        <f t="shared" ref="EG90" si="303">SUM(EF90,DS90)</f>
        <v>0</v>
      </c>
      <c r="EH90" s="56" t="str">
        <f t="shared" si="180"/>
        <v/>
      </c>
    </row>
    <row r="91" spans="1:139" s="26" customFormat="1" ht="15.75" customHeight="1" x14ac:dyDescent="0.25">
      <c r="A91" s="35"/>
      <c r="B91" s="15" t="s">
        <v>111</v>
      </c>
      <c r="C91" s="1"/>
      <c r="D91" s="34"/>
      <c r="E91" s="34"/>
      <c r="F91" s="34"/>
      <c r="G91" s="34"/>
      <c r="H91" s="34"/>
      <c r="I91" s="34"/>
      <c r="J91" s="34"/>
      <c r="K91" s="34"/>
      <c r="L91" s="34"/>
      <c r="M91" s="34"/>
      <c r="N91" s="34"/>
      <c r="O91" s="28">
        <f t="shared" si="266"/>
        <v>0</v>
      </c>
      <c r="P91" s="34"/>
      <c r="Q91" s="34"/>
      <c r="R91" s="34"/>
      <c r="S91" s="28">
        <f t="shared" si="267"/>
        <v>0</v>
      </c>
      <c r="T91" s="34"/>
      <c r="U91" s="34"/>
      <c r="V91" s="34"/>
      <c r="W91" s="34"/>
      <c r="X91" s="34"/>
      <c r="Y91" s="28">
        <f t="shared" si="261"/>
        <v>0</v>
      </c>
      <c r="Z91" s="28">
        <f t="shared" si="211"/>
        <v>0</v>
      </c>
      <c r="AA91" s="58" t="str">
        <f t="shared" si="174"/>
        <v/>
      </c>
      <c r="AB91" s="29"/>
      <c r="AC91" s="34"/>
      <c r="AD91" s="34"/>
      <c r="AE91" s="34"/>
      <c r="AF91" s="34"/>
      <c r="AG91" s="34"/>
      <c r="AH91" s="28">
        <f t="shared" si="262"/>
        <v>0</v>
      </c>
      <c r="AI91" s="34"/>
      <c r="AJ91" s="34"/>
      <c r="AK91" s="34"/>
      <c r="AL91" s="34"/>
      <c r="AM91" s="34"/>
      <c r="AN91" s="28">
        <f t="shared" si="268"/>
        <v>0</v>
      </c>
      <c r="AO91" s="34"/>
      <c r="AP91" s="34"/>
      <c r="AQ91" s="34"/>
      <c r="AR91" s="34"/>
      <c r="AS91" s="34"/>
      <c r="AT91" s="28">
        <f t="shared" si="269"/>
        <v>0</v>
      </c>
      <c r="AU91" s="34"/>
      <c r="AV91" s="34"/>
      <c r="AW91" s="34"/>
      <c r="AX91" s="34"/>
      <c r="AY91" s="34"/>
      <c r="AZ91" s="28">
        <f t="shared" si="263"/>
        <v>0</v>
      </c>
      <c r="BA91" s="28">
        <f t="shared" si="270"/>
        <v>0</v>
      </c>
      <c r="BB91" s="58" t="str">
        <f t="shared" si="175"/>
        <v/>
      </c>
      <c r="BC91" s="29"/>
      <c r="BD91" s="34"/>
      <c r="BE91" s="34"/>
      <c r="BF91" s="34"/>
      <c r="BG91" s="34"/>
      <c r="BH91" s="34"/>
      <c r="BI91" s="28">
        <f t="shared" si="176"/>
        <v>0</v>
      </c>
      <c r="BJ91" s="34"/>
      <c r="BK91" s="34"/>
      <c r="BL91" s="34"/>
      <c r="BM91" s="34"/>
      <c r="BN91" s="34"/>
      <c r="BO91" s="28">
        <f t="shared" si="273"/>
        <v>0</v>
      </c>
      <c r="BP91" s="34"/>
      <c r="BQ91" s="34"/>
      <c r="BR91" s="34"/>
      <c r="BS91" s="34"/>
      <c r="BT91" s="34"/>
      <c r="BU91" s="28">
        <f t="shared" si="271"/>
        <v>0</v>
      </c>
      <c r="BV91" s="34"/>
      <c r="BW91" s="28">
        <f t="shared" ref="BW91" si="304">SUM(BV91)</f>
        <v>0</v>
      </c>
      <c r="BX91" s="34"/>
      <c r="BY91" s="34"/>
      <c r="BZ91" s="34"/>
      <c r="CA91" s="34"/>
      <c r="CB91" s="34"/>
      <c r="CC91" s="28">
        <f>SUM(BX91:CB91)</f>
        <v>0</v>
      </c>
      <c r="CD91" s="28">
        <f t="shared" si="221"/>
        <v>0</v>
      </c>
      <c r="CE91" s="58" t="str">
        <f t="shared" si="177"/>
        <v/>
      </c>
      <c r="CF91" s="29"/>
      <c r="CG91" s="34"/>
      <c r="CH91" s="34"/>
      <c r="CI91" s="34"/>
      <c r="CJ91" s="34"/>
      <c r="CK91" s="34"/>
      <c r="CL91" s="34"/>
      <c r="CM91" s="28">
        <f t="shared" si="264"/>
        <v>0</v>
      </c>
      <c r="CN91" s="34">
        <v>10</v>
      </c>
      <c r="CO91" s="34"/>
      <c r="CP91" s="34"/>
      <c r="CQ91" s="34"/>
      <c r="CR91" s="34"/>
      <c r="CS91" s="34"/>
      <c r="CT91" s="28">
        <f t="shared" si="265"/>
        <v>10</v>
      </c>
      <c r="CU91" s="34"/>
      <c r="CV91" s="34"/>
      <c r="CW91" s="28">
        <f t="shared" si="224"/>
        <v>0</v>
      </c>
      <c r="CX91" s="34"/>
      <c r="CY91" s="34"/>
      <c r="CZ91" s="34"/>
      <c r="DA91" s="34"/>
      <c r="DB91" s="34"/>
      <c r="DC91" s="34"/>
      <c r="DD91" s="28">
        <f t="shared" si="178"/>
        <v>0</v>
      </c>
      <c r="DE91" s="34"/>
      <c r="DF91" s="34"/>
      <c r="DG91" s="34"/>
      <c r="DH91" s="34"/>
      <c r="DI91" s="34"/>
      <c r="DJ91" s="28">
        <f t="shared" si="274"/>
        <v>0</v>
      </c>
      <c r="DK91" s="28">
        <f t="shared" si="226"/>
        <v>10</v>
      </c>
      <c r="DL91" s="58">
        <f t="shared" si="179"/>
        <v>6.2329890982261264E-4</v>
      </c>
      <c r="DM91" s="29"/>
      <c r="DN91" s="34"/>
      <c r="DO91" s="34"/>
      <c r="DP91" s="34"/>
      <c r="DQ91" s="34"/>
      <c r="DR91" s="34"/>
      <c r="DS91" s="28">
        <f t="shared" si="227"/>
        <v>0</v>
      </c>
      <c r="DT91" s="34"/>
      <c r="DU91" s="34"/>
      <c r="DV91" s="34"/>
      <c r="DW91" s="34"/>
      <c r="DX91" s="34"/>
      <c r="DY91" s="34"/>
      <c r="DZ91" s="34"/>
      <c r="EA91" s="34"/>
      <c r="EB91" s="34"/>
      <c r="EC91" s="34"/>
      <c r="ED91" s="34"/>
      <c r="EE91" s="34"/>
      <c r="EF91" s="28">
        <f t="shared" si="275"/>
        <v>0</v>
      </c>
      <c r="EG91" s="30">
        <f t="shared" si="229"/>
        <v>0</v>
      </c>
      <c r="EH91" s="58" t="str">
        <f t="shared" si="180"/>
        <v/>
      </c>
    </row>
    <row r="92" spans="1:139" s="26" customFormat="1" ht="15.75" customHeight="1" x14ac:dyDescent="0.25">
      <c r="A92" s="35">
        <v>20</v>
      </c>
      <c r="B92" s="16" t="s">
        <v>106</v>
      </c>
      <c r="C92" s="1"/>
      <c r="D92" s="44"/>
      <c r="E92" s="44"/>
      <c r="F92" s="44"/>
      <c r="G92" s="44"/>
      <c r="H92" s="44"/>
      <c r="I92" s="44"/>
      <c r="J92" s="44"/>
      <c r="K92" s="44"/>
      <c r="L92" s="44"/>
      <c r="M92" s="44"/>
      <c r="N92" s="44"/>
      <c r="O92" s="28">
        <f t="shared" si="266"/>
        <v>0</v>
      </c>
      <c r="P92" s="44"/>
      <c r="Q92" s="44"/>
      <c r="R92" s="44"/>
      <c r="S92" s="28">
        <f t="shared" si="267"/>
        <v>0</v>
      </c>
      <c r="T92" s="44"/>
      <c r="U92" s="44"/>
      <c r="V92" s="44"/>
      <c r="W92" s="44"/>
      <c r="X92" s="44"/>
      <c r="Y92" s="28">
        <f t="shared" si="261"/>
        <v>0</v>
      </c>
      <c r="Z92" s="28">
        <f t="shared" si="211"/>
        <v>0</v>
      </c>
      <c r="AA92" s="58" t="str">
        <f t="shared" si="174"/>
        <v/>
      </c>
      <c r="AB92" s="29"/>
      <c r="AC92" s="44"/>
      <c r="AD92" s="44"/>
      <c r="AE92" s="44"/>
      <c r="AF92" s="44"/>
      <c r="AG92" s="44"/>
      <c r="AH92" s="28">
        <f t="shared" si="262"/>
        <v>0</v>
      </c>
      <c r="AI92" s="44"/>
      <c r="AJ92" s="44"/>
      <c r="AK92" s="44"/>
      <c r="AL92" s="44"/>
      <c r="AM92" s="44"/>
      <c r="AN92" s="28">
        <f t="shared" si="268"/>
        <v>0</v>
      </c>
      <c r="AO92" s="44"/>
      <c r="AP92" s="44"/>
      <c r="AQ92" s="44"/>
      <c r="AR92" s="44"/>
      <c r="AS92" s="44"/>
      <c r="AT92" s="28">
        <f t="shared" si="269"/>
        <v>0</v>
      </c>
      <c r="AU92" s="44"/>
      <c r="AV92" s="44"/>
      <c r="AW92" s="44"/>
      <c r="AX92" s="44"/>
      <c r="AY92" s="44"/>
      <c r="AZ92" s="28">
        <f t="shared" si="263"/>
        <v>0</v>
      </c>
      <c r="BA92" s="28">
        <f t="shared" si="270"/>
        <v>0</v>
      </c>
      <c r="BB92" s="58" t="str">
        <f t="shared" si="175"/>
        <v/>
      </c>
      <c r="BC92" s="29"/>
      <c r="BD92" s="44"/>
      <c r="BE92" s="44"/>
      <c r="BF92" s="44"/>
      <c r="BG92" s="44"/>
      <c r="BH92" s="44"/>
      <c r="BI92" s="28">
        <f t="shared" si="176"/>
        <v>0</v>
      </c>
      <c r="BJ92" s="44"/>
      <c r="BK92" s="44"/>
      <c r="BL92" s="44"/>
      <c r="BM92" s="44"/>
      <c r="BN92" s="44"/>
      <c r="BO92" s="28">
        <f t="shared" si="273"/>
        <v>0</v>
      </c>
      <c r="BP92" s="44"/>
      <c r="BQ92" s="44"/>
      <c r="BR92" s="44"/>
      <c r="BS92" s="44"/>
      <c r="BT92" s="44"/>
      <c r="BU92" s="28">
        <f t="shared" si="271"/>
        <v>0</v>
      </c>
      <c r="BV92" s="44"/>
      <c r="BW92" s="28">
        <f t="shared" si="219"/>
        <v>0</v>
      </c>
      <c r="BX92" s="44"/>
      <c r="BY92" s="44"/>
      <c r="BZ92" s="44"/>
      <c r="CA92" s="44"/>
      <c r="CB92" s="44"/>
      <c r="CC92" s="28">
        <f>SUM(BX92:CB92)</f>
        <v>0</v>
      </c>
      <c r="CD92" s="28">
        <f t="shared" si="221"/>
        <v>0</v>
      </c>
      <c r="CE92" s="58" t="str">
        <f t="shared" si="177"/>
        <v/>
      </c>
      <c r="CF92" s="29"/>
      <c r="CG92" s="44"/>
      <c r="CH92" s="44"/>
      <c r="CI92" s="44"/>
      <c r="CJ92" s="44"/>
      <c r="CK92" s="44"/>
      <c r="CL92" s="44"/>
      <c r="CM92" s="28">
        <f t="shared" si="264"/>
        <v>0</v>
      </c>
      <c r="CN92" s="44"/>
      <c r="CO92" s="44"/>
      <c r="CP92" s="44"/>
      <c r="CQ92" s="44"/>
      <c r="CR92" s="44"/>
      <c r="CS92" s="44"/>
      <c r="CT92" s="28">
        <f t="shared" si="265"/>
        <v>0</v>
      </c>
      <c r="CU92" s="44"/>
      <c r="CV92" s="44">
        <v>5</v>
      </c>
      <c r="CW92" s="28">
        <f t="shared" si="224"/>
        <v>5</v>
      </c>
      <c r="CX92" s="44"/>
      <c r="CY92" s="44"/>
      <c r="CZ92" s="44"/>
      <c r="DA92" s="44"/>
      <c r="DB92" s="44"/>
      <c r="DC92" s="44"/>
      <c r="DD92" s="28">
        <f t="shared" si="178"/>
        <v>0</v>
      </c>
      <c r="DE92" s="44"/>
      <c r="DF92" s="44"/>
      <c r="DG92" s="44"/>
      <c r="DH92" s="44"/>
      <c r="DI92" s="44"/>
      <c r="DJ92" s="28">
        <f t="shared" si="274"/>
        <v>0</v>
      </c>
      <c r="DK92" s="28">
        <f t="shared" si="226"/>
        <v>5</v>
      </c>
      <c r="DL92" s="58">
        <f t="shared" si="179"/>
        <v>3.1164945491130632E-4</v>
      </c>
      <c r="DM92" s="29"/>
      <c r="DN92" s="44"/>
      <c r="DO92" s="44"/>
      <c r="DP92" s="44"/>
      <c r="DQ92" s="44"/>
      <c r="DR92" s="44"/>
      <c r="DS92" s="28">
        <f t="shared" si="227"/>
        <v>0</v>
      </c>
      <c r="DT92" s="44"/>
      <c r="DU92" s="44"/>
      <c r="DV92" s="44"/>
      <c r="DW92" s="44"/>
      <c r="DX92" s="44"/>
      <c r="DY92" s="44"/>
      <c r="DZ92" s="44"/>
      <c r="EA92" s="44"/>
      <c r="EB92" s="44"/>
      <c r="EC92" s="44"/>
      <c r="ED92" s="44"/>
      <c r="EE92" s="44"/>
      <c r="EF92" s="28">
        <f t="shared" si="275"/>
        <v>0</v>
      </c>
      <c r="EG92" s="30">
        <f t="shared" si="229"/>
        <v>0</v>
      </c>
      <c r="EH92" s="58" t="str">
        <f t="shared" si="180"/>
        <v/>
      </c>
    </row>
    <row r="93" spans="1:139" s="26" customFormat="1" ht="15.75" customHeight="1" x14ac:dyDescent="0.25">
      <c r="A93" s="35"/>
      <c r="B93" s="16" t="s">
        <v>58</v>
      </c>
      <c r="C93" s="1"/>
      <c r="D93" s="44"/>
      <c r="E93" s="44"/>
      <c r="F93" s="44"/>
      <c r="G93" s="44"/>
      <c r="H93" s="44"/>
      <c r="I93" s="44"/>
      <c r="J93" s="44"/>
      <c r="K93" s="44"/>
      <c r="L93" s="44"/>
      <c r="M93" s="44"/>
      <c r="N93" s="44"/>
      <c r="O93" s="28">
        <f t="shared" si="208"/>
        <v>0</v>
      </c>
      <c r="P93" s="44"/>
      <c r="Q93" s="44"/>
      <c r="R93" s="44"/>
      <c r="S93" s="28">
        <f t="shared" si="209"/>
        <v>0</v>
      </c>
      <c r="T93" s="44"/>
      <c r="U93" s="44"/>
      <c r="V93" s="44"/>
      <c r="W93" s="44"/>
      <c r="X93" s="44"/>
      <c r="Y93" s="28">
        <f t="shared" si="210"/>
        <v>0</v>
      </c>
      <c r="Z93" s="28">
        <f t="shared" si="211"/>
        <v>0</v>
      </c>
      <c r="AA93" s="58" t="str">
        <f>IF(Z93=0,"",Z93/$Z$98)</f>
        <v/>
      </c>
      <c r="AB93" s="29"/>
      <c r="AC93" s="44"/>
      <c r="AD93" s="44"/>
      <c r="AE93" s="44"/>
      <c r="AF93" s="44"/>
      <c r="AG93" s="44"/>
      <c r="AH93" s="28">
        <f t="shared" si="212"/>
        <v>0</v>
      </c>
      <c r="AI93" s="44"/>
      <c r="AJ93" s="44"/>
      <c r="AK93" s="44"/>
      <c r="AL93" s="44"/>
      <c r="AM93" s="44"/>
      <c r="AN93" s="28">
        <f t="shared" si="213"/>
        <v>0</v>
      </c>
      <c r="AO93" s="44"/>
      <c r="AP93" s="44"/>
      <c r="AQ93" s="44"/>
      <c r="AR93" s="44"/>
      <c r="AS93" s="44"/>
      <c r="AT93" s="28">
        <f t="shared" si="214"/>
        <v>0</v>
      </c>
      <c r="AU93" s="44"/>
      <c r="AV93" s="44"/>
      <c r="AW93" s="44"/>
      <c r="AX93" s="44"/>
      <c r="AY93" s="44"/>
      <c r="AZ93" s="28">
        <f t="shared" si="215"/>
        <v>0</v>
      </c>
      <c r="BA93" s="28">
        <f t="shared" si="216"/>
        <v>0</v>
      </c>
      <c r="BB93" s="58" t="str">
        <f t="shared" si="175"/>
        <v/>
      </c>
      <c r="BC93" s="29"/>
      <c r="BD93" s="44"/>
      <c r="BE93" s="44"/>
      <c r="BF93" s="44"/>
      <c r="BG93" s="44"/>
      <c r="BH93" s="44"/>
      <c r="BI93" s="28">
        <f t="shared" si="176"/>
        <v>0</v>
      </c>
      <c r="BJ93" s="44">
        <v>1.0444</v>
      </c>
      <c r="BK93" s="44">
        <v>1.10490844</v>
      </c>
      <c r="BL93" s="44">
        <v>1.0774045000000001</v>
      </c>
      <c r="BM93" s="44">
        <v>0.89539999999999997</v>
      </c>
      <c r="BN93" s="44">
        <v>0.3</v>
      </c>
      <c r="BO93" s="28">
        <f t="shared" si="217"/>
        <v>4.4221129399999999</v>
      </c>
      <c r="BP93" s="44"/>
      <c r="BQ93" s="44"/>
      <c r="BR93" s="44"/>
      <c r="BS93" s="44"/>
      <c r="BT93" s="44"/>
      <c r="BU93" s="28">
        <f t="shared" si="218"/>
        <v>0</v>
      </c>
      <c r="BV93" s="44"/>
      <c r="BW93" s="28">
        <f t="shared" si="219"/>
        <v>0</v>
      </c>
      <c r="BX93" s="44"/>
      <c r="BY93" s="44"/>
      <c r="BZ93" s="44"/>
      <c r="CA93" s="44"/>
      <c r="CB93" s="44"/>
      <c r="CC93" s="28">
        <f t="shared" si="220"/>
        <v>0</v>
      </c>
      <c r="CD93" s="28">
        <f t="shared" si="221"/>
        <v>4.4221129399999999</v>
      </c>
      <c r="CE93" s="58">
        <f t="shared" si="177"/>
        <v>4.781045079959761E-4</v>
      </c>
      <c r="CF93" s="29"/>
      <c r="CG93" s="44"/>
      <c r="CH93" s="44"/>
      <c r="CI93" s="44"/>
      <c r="CJ93" s="44"/>
      <c r="CK93" s="44"/>
      <c r="CL93" s="44"/>
      <c r="CM93" s="28">
        <f t="shared" ref="CM93:CM95" si="305">SUM(CG93:CL93)</f>
        <v>0</v>
      </c>
      <c r="CN93" s="44"/>
      <c r="CO93" s="44"/>
      <c r="CP93" s="44"/>
      <c r="CQ93" s="44"/>
      <c r="CR93" s="44"/>
      <c r="CS93" s="44">
        <v>3.5787925</v>
      </c>
      <c r="CT93" s="28">
        <f t="shared" ref="CT93:CT95" si="306">SUM(CN93:CS93)</f>
        <v>3.5787925</v>
      </c>
      <c r="CU93" s="44"/>
      <c r="CV93" s="44"/>
      <c r="CW93" s="28">
        <f t="shared" si="224"/>
        <v>0</v>
      </c>
      <c r="CX93" s="44"/>
      <c r="CY93" s="44"/>
      <c r="CZ93" s="44"/>
      <c r="DA93" s="44"/>
      <c r="DB93" s="44"/>
      <c r="DC93" s="44"/>
      <c r="DD93" s="28">
        <f t="shared" si="178"/>
        <v>0</v>
      </c>
      <c r="DE93" s="44"/>
      <c r="DF93" s="44"/>
      <c r="DG93" s="44"/>
      <c r="DH93" s="44"/>
      <c r="DI93" s="44"/>
      <c r="DJ93" s="28">
        <f t="shared" si="225"/>
        <v>0</v>
      </c>
      <c r="DK93" s="28">
        <f t="shared" si="226"/>
        <v>3.5787925</v>
      </c>
      <c r="DL93" s="58">
        <f t="shared" si="179"/>
        <v>2.2306574637313424E-4</v>
      </c>
      <c r="DM93" s="29"/>
      <c r="DN93" s="44"/>
      <c r="DO93" s="44"/>
      <c r="DP93" s="44"/>
      <c r="DQ93" s="44"/>
      <c r="DR93" s="44"/>
      <c r="DS93" s="28">
        <f t="shared" si="227"/>
        <v>0</v>
      </c>
      <c r="DT93" s="44"/>
      <c r="DU93" s="44"/>
      <c r="DV93" s="44"/>
      <c r="DW93" s="44"/>
      <c r="DX93" s="44"/>
      <c r="DY93" s="44"/>
      <c r="DZ93" s="44"/>
      <c r="EA93" s="44"/>
      <c r="EB93" s="44"/>
      <c r="EC93" s="44"/>
      <c r="ED93" s="44"/>
      <c r="EE93" s="44"/>
      <c r="EF93" s="28">
        <f t="shared" si="228"/>
        <v>0</v>
      </c>
      <c r="EG93" s="30">
        <f t="shared" si="229"/>
        <v>0</v>
      </c>
      <c r="EH93" s="58" t="str">
        <f t="shared" si="180"/>
        <v/>
      </c>
    </row>
    <row r="94" spans="1:139" s="26" customFormat="1" ht="15.75" customHeight="1" x14ac:dyDescent="0.25">
      <c r="A94" s="35"/>
      <c r="B94" s="15" t="s">
        <v>100</v>
      </c>
      <c r="C94" s="1"/>
      <c r="D94" s="34"/>
      <c r="E94" s="34"/>
      <c r="F94" s="34"/>
      <c r="G94" s="34"/>
      <c r="H94" s="34"/>
      <c r="I94" s="34"/>
      <c r="J94" s="34"/>
      <c r="K94" s="34"/>
      <c r="L94" s="34"/>
      <c r="M94" s="34"/>
      <c r="N94" s="34"/>
      <c r="O94" s="28">
        <f>SUM(D94:N94)</f>
        <v>0</v>
      </c>
      <c r="P94" s="34"/>
      <c r="Q94" s="34"/>
      <c r="R94" s="34"/>
      <c r="S94" s="28">
        <f>SUM(P94:R94)</f>
        <v>0</v>
      </c>
      <c r="T94" s="34"/>
      <c r="U94" s="34"/>
      <c r="V94" s="34"/>
      <c r="W94" s="34"/>
      <c r="X94" s="34"/>
      <c r="Y94" s="28">
        <f>SUM(T94:X94)</f>
        <v>0</v>
      </c>
      <c r="Z94" s="28">
        <f t="shared" si="211"/>
        <v>0</v>
      </c>
      <c r="AA94" s="58" t="str">
        <f>IF(Z94=0,"",Z94/$Z$98)</f>
        <v/>
      </c>
      <c r="AB94" s="29"/>
      <c r="AC94" s="34"/>
      <c r="AD94" s="34"/>
      <c r="AE94" s="34"/>
      <c r="AF94" s="34"/>
      <c r="AG94" s="34"/>
      <c r="AH94" s="28">
        <f>SUM(AC94:AG94)</f>
        <v>0</v>
      </c>
      <c r="AI94" s="34"/>
      <c r="AJ94" s="34"/>
      <c r="AK94" s="34"/>
      <c r="AL94" s="34"/>
      <c r="AM94" s="34"/>
      <c r="AN94" s="28">
        <f>SUM(AI94:AM94)</f>
        <v>0</v>
      </c>
      <c r="AO94" s="34"/>
      <c r="AP94" s="34"/>
      <c r="AQ94" s="34"/>
      <c r="AR94" s="34"/>
      <c r="AS94" s="34"/>
      <c r="AT94" s="28">
        <f>SUM(AO94:AS94)</f>
        <v>0</v>
      </c>
      <c r="AU94" s="34"/>
      <c r="AV94" s="34"/>
      <c r="AW94" s="34"/>
      <c r="AX94" s="34"/>
      <c r="AY94" s="34"/>
      <c r="AZ94" s="28">
        <f>SUM(AU94:AY94)</f>
        <v>0</v>
      </c>
      <c r="BA94" s="28">
        <f>SUM(AH94,AN94,AT94,AZ94)</f>
        <v>0</v>
      </c>
      <c r="BB94" s="58" t="str">
        <f t="shared" si="175"/>
        <v/>
      </c>
      <c r="BC94" s="29"/>
      <c r="BD94" s="34"/>
      <c r="BE94" s="34"/>
      <c r="BF94" s="34"/>
      <c r="BG94" s="34"/>
      <c r="BH94" s="34"/>
      <c r="BI94" s="28">
        <f t="shared" si="176"/>
        <v>0</v>
      </c>
      <c r="BJ94" s="34"/>
      <c r="BK94" s="34"/>
      <c r="BL94" s="34"/>
      <c r="BM94" s="34"/>
      <c r="BN94" s="34"/>
      <c r="BO94" s="28">
        <f t="shared" si="217"/>
        <v>0</v>
      </c>
      <c r="BP94" s="34"/>
      <c r="BQ94" s="34"/>
      <c r="BR94" s="34"/>
      <c r="BS94" s="34"/>
      <c r="BT94" s="34"/>
      <c r="BU94" s="28">
        <f>SUM(BP94:BT94)</f>
        <v>0</v>
      </c>
      <c r="BV94" s="34"/>
      <c r="BW94" s="28">
        <f t="shared" si="219"/>
        <v>0</v>
      </c>
      <c r="BX94" s="34"/>
      <c r="BY94" s="34"/>
      <c r="BZ94" s="34"/>
      <c r="CA94" s="34"/>
      <c r="CB94" s="34"/>
      <c r="CC94" s="28">
        <f>SUM(BX94:CB94)</f>
        <v>0</v>
      </c>
      <c r="CD94" s="28">
        <f t="shared" si="221"/>
        <v>0</v>
      </c>
      <c r="CE94" s="58" t="str">
        <f t="shared" si="177"/>
        <v/>
      </c>
      <c r="CF94" s="29"/>
      <c r="CG94" s="34"/>
      <c r="CH94" s="34"/>
      <c r="CI94" s="34"/>
      <c r="CJ94" s="34"/>
      <c r="CK94" s="34"/>
      <c r="CL94" s="34"/>
      <c r="CM94" s="28">
        <f>SUM(CG94:CL94)</f>
        <v>0</v>
      </c>
      <c r="CN94" s="34">
        <v>0.75</v>
      </c>
      <c r="CO94" s="34">
        <v>0.4</v>
      </c>
      <c r="CP94" s="34">
        <v>0.52500000000000002</v>
      </c>
      <c r="CQ94" s="34">
        <v>0.32500000000000001</v>
      </c>
      <c r="CR94" s="34"/>
      <c r="CS94" s="34"/>
      <c r="CT94" s="28">
        <f>SUM(CN94:CS94)</f>
        <v>1.9999999999999998</v>
      </c>
      <c r="CU94" s="34"/>
      <c r="CV94" s="34"/>
      <c r="CW94" s="28">
        <f t="shared" si="224"/>
        <v>0</v>
      </c>
      <c r="CX94" s="34"/>
      <c r="CY94" s="34"/>
      <c r="CZ94" s="34"/>
      <c r="DA94" s="34"/>
      <c r="DB94" s="34"/>
      <c r="DC94" s="34"/>
      <c r="DD94" s="28">
        <f t="shared" si="178"/>
        <v>0</v>
      </c>
      <c r="DE94" s="34"/>
      <c r="DF94" s="34"/>
      <c r="DG94" s="34"/>
      <c r="DH94" s="34"/>
      <c r="DI94" s="34"/>
      <c r="DJ94" s="28">
        <f t="shared" si="225"/>
        <v>0</v>
      </c>
      <c r="DK94" s="28">
        <f t="shared" si="226"/>
        <v>1.9999999999999998</v>
      </c>
      <c r="DL94" s="58">
        <f t="shared" si="179"/>
        <v>1.2465978196452251E-4</v>
      </c>
      <c r="DM94" s="29"/>
      <c r="DN94" s="34"/>
      <c r="DO94" s="34"/>
      <c r="DP94" s="34"/>
      <c r="DQ94" s="34"/>
      <c r="DR94" s="34"/>
      <c r="DS94" s="28">
        <f t="shared" si="227"/>
        <v>0</v>
      </c>
      <c r="DT94" s="34"/>
      <c r="DU94" s="34"/>
      <c r="DV94" s="34"/>
      <c r="DW94" s="34"/>
      <c r="DX94" s="34"/>
      <c r="DY94" s="34"/>
      <c r="DZ94" s="34"/>
      <c r="EA94" s="34"/>
      <c r="EB94" s="34"/>
      <c r="EC94" s="34"/>
      <c r="ED94" s="34"/>
      <c r="EE94" s="34"/>
      <c r="EF94" s="28">
        <f t="shared" si="228"/>
        <v>0</v>
      </c>
      <c r="EG94" s="30">
        <f t="shared" si="229"/>
        <v>0</v>
      </c>
      <c r="EH94" s="58" t="str">
        <f t="shared" si="180"/>
        <v/>
      </c>
    </row>
    <row r="95" spans="1:139" s="7" customFormat="1" ht="25.5" customHeight="1" x14ac:dyDescent="0.25">
      <c r="A95" s="35">
        <v>21</v>
      </c>
      <c r="B95" s="16" t="s">
        <v>59</v>
      </c>
      <c r="C95" s="1"/>
      <c r="D95" s="33">
        <v>0.02</v>
      </c>
      <c r="E95" s="33"/>
      <c r="F95" s="33">
        <v>1.6303609999999999</v>
      </c>
      <c r="G95" s="33">
        <v>2.5808469999999999</v>
      </c>
      <c r="H95" s="33">
        <v>1.805051</v>
      </c>
      <c r="I95" s="33">
        <v>0.47348000000000001</v>
      </c>
      <c r="J95" s="33">
        <v>1.904352</v>
      </c>
      <c r="K95" s="33">
        <v>1.1000000000000001</v>
      </c>
      <c r="L95" s="33">
        <v>0.8</v>
      </c>
      <c r="M95" s="33">
        <v>1</v>
      </c>
      <c r="N95" s="33">
        <v>1</v>
      </c>
      <c r="O95" s="28">
        <f t="shared" si="208"/>
        <v>12.314090999999999</v>
      </c>
      <c r="P95" s="33"/>
      <c r="Q95" s="33"/>
      <c r="R95" s="33"/>
      <c r="S95" s="28">
        <f t="shared" si="209"/>
        <v>0</v>
      </c>
      <c r="T95" s="33"/>
      <c r="U95" s="33"/>
      <c r="V95" s="33"/>
      <c r="W95" s="33"/>
      <c r="X95" s="33"/>
      <c r="Y95" s="28">
        <f t="shared" si="210"/>
        <v>0</v>
      </c>
      <c r="Z95" s="28">
        <f t="shared" si="211"/>
        <v>12.314090999999999</v>
      </c>
      <c r="AA95" s="58">
        <f>IF(Z95=0,"",Z95/$Z$98)</f>
        <v>2.9361015842232657E-3</v>
      </c>
      <c r="AB95" s="29"/>
      <c r="AC95" s="33">
        <v>0.82699999999999996</v>
      </c>
      <c r="AD95" s="33">
        <v>0.80000044084999999</v>
      </c>
      <c r="AE95" s="33">
        <v>2.15535034</v>
      </c>
      <c r="AF95" s="33">
        <v>1.8295870899999997</v>
      </c>
      <c r="AG95" s="33">
        <v>0.85855386999999994</v>
      </c>
      <c r="AH95" s="28">
        <f t="shared" si="212"/>
        <v>6.4704917408499991</v>
      </c>
      <c r="AI95" s="33">
        <v>3.3610000000000002</v>
      </c>
      <c r="AJ95" s="33">
        <v>2.6104000000000003</v>
      </c>
      <c r="AK95" s="33">
        <v>4.681</v>
      </c>
      <c r="AL95" s="33">
        <v>0.5</v>
      </c>
      <c r="AM95" s="33"/>
      <c r="AN95" s="28">
        <f t="shared" si="213"/>
        <v>11.1524</v>
      </c>
      <c r="AO95" s="33"/>
      <c r="AP95" s="33"/>
      <c r="AQ95" s="33"/>
      <c r="AR95" s="33"/>
      <c r="AS95" s="33"/>
      <c r="AT95" s="28">
        <f t="shared" si="214"/>
        <v>0</v>
      </c>
      <c r="AU95" s="33"/>
      <c r="AV95" s="33"/>
      <c r="AW95" s="33"/>
      <c r="AX95" s="33"/>
      <c r="AY95" s="33"/>
      <c r="AZ95" s="28">
        <f t="shared" si="215"/>
        <v>0</v>
      </c>
      <c r="BA95" s="28">
        <f t="shared" si="216"/>
        <v>17.622891740850001</v>
      </c>
      <c r="BB95" s="58">
        <f t="shared" si="175"/>
        <v>2.3827627538180571E-3</v>
      </c>
      <c r="BC95" s="29"/>
      <c r="BD95" s="33">
        <v>0.12480490000000002</v>
      </c>
      <c r="BE95" s="33">
        <v>0.18140292</v>
      </c>
      <c r="BF95" s="33">
        <v>8.4956599999999993E-2</v>
      </c>
      <c r="BG95" s="33">
        <v>1.43882139</v>
      </c>
      <c r="BH95" s="33">
        <v>1.1763695899999997</v>
      </c>
      <c r="BI95" s="28">
        <f t="shared" si="176"/>
        <v>3.0063553999999995</v>
      </c>
      <c r="BJ95" s="33"/>
      <c r="BK95" s="33"/>
      <c r="BL95" s="33"/>
      <c r="BM95" s="33"/>
      <c r="BN95" s="33"/>
      <c r="BO95" s="28">
        <f t="shared" si="217"/>
        <v>0</v>
      </c>
      <c r="BP95" s="33"/>
      <c r="BQ95" s="33"/>
      <c r="BR95" s="33"/>
      <c r="BS95" s="33"/>
      <c r="BT95" s="33"/>
      <c r="BU95" s="28">
        <f t="shared" si="218"/>
        <v>0</v>
      </c>
      <c r="BV95" s="33"/>
      <c r="BW95" s="28">
        <f t="shared" si="219"/>
        <v>0</v>
      </c>
      <c r="BX95" s="33"/>
      <c r="BY95" s="33"/>
      <c r="BZ95" s="33"/>
      <c r="CA95" s="33"/>
      <c r="CB95" s="33"/>
      <c r="CC95" s="28">
        <f t="shared" si="220"/>
        <v>0</v>
      </c>
      <c r="CD95" s="28">
        <f t="shared" si="221"/>
        <v>3.0063553999999995</v>
      </c>
      <c r="CE95" s="58">
        <f t="shared" si="177"/>
        <v>3.2503739476587084E-4</v>
      </c>
      <c r="CF95" s="29"/>
      <c r="CG95" s="33"/>
      <c r="CH95" s="33"/>
      <c r="CI95" s="33"/>
      <c r="CJ95" s="33"/>
      <c r="CK95" s="33"/>
      <c r="CL95" s="33"/>
      <c r="CM95" s="28">
        <f t="shared" si="305"/>
        <v>0</v>
      </c>
      <c r="CN95" s="33">
        <v>1.6644235599999999</v>
      </c>
      <c r="CO95" s="33"/>
      <c r="CP95" s="33"/>
      <c r="CQ95" s="33"/>
      <c r="CR95" s="33"/>
      <c r="CS95" s="33"/>
      <c r="CT95" s="28">
        <f t="shared" si="306"/>
        <v>1.6644235599999999</v>
      </c>
      <c r="CU95" s="33">
        <v>0.55789588000000001</v>
      </c>
      <c r="CV95" s="33"/>
      <c r="CW95" s="28">
        <f t="shared" si="224"/>
        <v>0.55789588000000001</v>
      </c>
      <c r="CX95" s="33"/>
      <c r="CY95" s="33"/>
      <c r="CZ95" s="33"/>
      <c r="DA95" s="33"/>
      <c r="DB95" s="33"/>
      <c r="DC95" s="33"/>
      <c r="DD95" s="28">
        <f t="shared" si="178"/>
        <v>0</v>
      </c>
      <c r="DE95" s="33"/>
      <c r="DF95" s="33"/>
      <c r="DG95" s="33"/>
      <c r="DH95" s="33"/>
      <c r="DI95" s="33"/>
      <c r="DJ95" s="28">
        <f t="shared" si="225"/>
        <v>0</v>
      </c>
      <c r="DK95" s="28">
        <f t="shared" si="226"/>
        <v>2.2223194399999997</v>
      </c>
      <c r="DL95" s="58">
        <f t="shared" si="179"/>
        <v>1.3851692842295986E-4</v>
      </c>
      <c r="DM95" s="29"/>
      <c r="DN95" s="33"/>
      <c r="DO95" s="33"/>
      <c r="DP95" s="33"/>
      <c r="DQ95" s="33"/>
      <c r="DR95" s="33"/>
      <c r="DS95" s="28">
        <f t="shared" si="227"/>
        <v>0</v>
      </c>
      <c r="DT95" s="33"/>
      <c r="DU95" s="33"/>
      <c r="DV95" s="33"/>
      <c r="DW95" s="33"/>
      <c r="DX95" s="33"/>
      <c r="DY95" s="33"/>
      <c r="DZ95" s="33"/>
      <c r="EA95" s="33"/>
      <c r="EB95" s="33"/>
      <c r="EC95" s="33"/>
      <c r="ED95" s="33"/>
      <c r="EE95" s="33"/>
      <c r="EF95" s="28">
        <f t="shared" si="228"/>
        <v>0</v>
      </c>
      <c r="EG95" s="30">
        <f t="shared" si="229"/>
        <v>0</v>
      </c>
      <c r="EH95" s="58" t="str">
        <f t="shared" si="180"/>
        <v/>
      </c>
      <c r="EI95" s="26"/>
    </row>
    <row r="96" spans="1:139" s="26" customFormat="1" ht="35.25" customHeight="1" x14ac:dyDescent="0.25">
      <c r="A96" s="100">
        <v>22</v>
      </c>
      <c r="B96" s="52" t="s">
        <v>60</v>
      </c>
      <c r="C96" s="1"/>
      <c r="D96" s="46">
        <f>SUM(D60:D95)</f>
        <v>325.02</v>
      </c>
      <c r="E96" s="46">
        <f t="shared" ref="E96:Z96" si="307">SUM(E60:E95)</f>
        <v>425</v>
      </c>
      <c r="F96" s="46">
        <f t="shared" si="307"/>
        <v>1.6303609999999999</v>
      </c>
      <c r="G96" s="46">
        <f t="shared" si="307"/>
        <v>6.0808470000000003</v>
      </c>
      <c r="H96" s="46">
        <f t="shared" si="307"/>
        <v>6.8050509999999997</v>
      </c>
      <c r="I96" s="46">
        <f t="shared" si="307"/>
        <v>154.81147999999999</v>
      </c>
      <c r="J96" s="46">
        <f t="shared" si="307"/>
        <v>1.904352</v>
      </c>
      <c r="K96" s="46">
        <f t="shared" si="307"/>
        <v>76.099999999999994</v>
      </c>
      <c r="L96" s="46">
        <f t="shared" si="307"/>
        <v>81.599999999999994</v>
      </c>
      <c r="M96" s="46">
        <f t="shared" si="307"/>
        <v>81.900000000000006</v>
      </c>
      <c r="N96" s="46">
        <f t="shared" si="307"/>
        <v>80</v>
      </c>
      <c r="O96" s="47">
        <f t="shared" si="307"/>
        <v>1240.852091</v>
      </c>
      <c r="P96" s="46">
        <f t="shared" si="307"/>
        <v>0</v>
      </c>
      <c r="Q96" s="46">
        <f t="shared" si="307"/>
        <v>10</v>
      </c>
      <c r="R96" s="46">
        <f t="shared" si="307"/>
        <v>10</v>
      </c>
      <c r="S96" s="47">
        <f t="shared" si="307"/>
        <v>20</v>
      </c>
      <c r="T96" s="46">
        <f t="shared" si="307"/>
        <v>0</v>
      </c>
      <c r="U96" s="46">
        <f t="shared" si="307"/>
        <v>0</v>
      </c>
      <c r="V96" s="46">
        <f t="shared" si="307"/>
        <v>0</v>
      </c>
      <c r="W96" s="46">
        <f t="shared" si="307"/>
        <v>0</v>
      </c>
      <c r="X96" s="46">
        <f t="shared" si="307"/>
        <v>0</v>
      </c>
      <c r="Y96" s="47">
        <f t="shared" si="307"/>
        <v>0</v>
      </c>
      <c r="Z96" s="67">
        <f t="shared" si="307"/>
        <v>1260.852091</v>
      </c>
      <c r="AA96" s="68">
        <f>IF(Z96=0,"",Z96/$Z$98)</f>
        <v>0.30063037717167407</v>
      </c>
      <c r="AB96" s="29"/>
      <c r="AC96" s="46">
        <f t="shared" ref="AC96:BA96" si="308">SUM(AC60:AC95)</f>
        <v>229.00460749999999</v>
      </c>
      <c r="AD96" s="46">
        <f t="shared" si="308"/>
        <v>278.42548594085002</v>
      </c>
      <c r="AE96" s="46">
        <f t="shared" si="308"/>
        <v>295.35225733999999</v>
      </c>
      <c r="AF96" s="46">
        <f t="shared" si="308"/>
        <v>227.42958708999998</v>
      </c>
      <c r="AG96" s="46">
        <f t="shared" si="308"/>
        <v>246.90855387000002</v>
      </c>
      <c r="AH96" s="47">
        <f t="shared" si="308"/>
        <v>1277.12049174085</v>
      </c>
      <c r="AI96" s="46">
        <f t="shared" si="308"/>
        <v>9.6368969999999994</v>
      </c>
      <c r="AJ96" s="46">
        <f t="shared" si="308"/>
        <v>23.914069388649999</v>
      </c>
      <c r="AK96" s="46">
        <f t="shared" si="308"/>
        <v>33.996294839999997</v>
      </c>
      <c r="AL96" s="46">
        <f t="shared" si="308"/>
        <v>52.742022370000001</v>
      </c>
      <c r="AM96" s="46">
        <f t="shared" si="308"/>
        <v>27.563467579999998</v>
      </c>
      <c r="AN96" s="47">
        <f t="shared" si="308"/>
        <v>147.85275117865001</v>
      </c>
      <c r="AO96" s="46">
        <f t="shared" si="308"/>
        <v>10</v>
      </c>
      <c r="AP96" s="46">
        <f t="shared" si="308"/>
        <v>10</v>
      </c>
      <c r="AQ96" s="46">
        <f t="shared" si="308"/>
        <v>3.75</v>
      </c>
      <c r="AR96" s="46">
        <f t="shared" si="308"/>
        <v>0</v>
      </c>
      <c r="AS96" s="46">
        <f t="shared" si="308"/>
        <v>0</v>
      </c>
      <c r="AT96" s="47">
        <f t="shared" si="308"/>
        <v>23.75</v>
      </c>
      <c r="AU96" s="46">
        <f t="shared" si="308"/>
        <v>0</v>
      </c>
      <c r="AV96" s="46">
        <f t="shared" si="308"/>
        <v>0</v>
      </c>
      <c r="AW96" s="46">
        <f t="shared" si="308"/>
        <v>0</v>
      </c>
      <c r="AX96" s="46">
        <f t="shared" si="308"/>
        <v>0</v>
      </c>
      <c r="AY96" s="46">
        <f t="shared" si="308"/>
        <v>0</v>
      </c>
      <c r="AZ96" s="47">
        <f t="shared" si="308"/>
        <v>0</v>
      </c>
      <c r="BA96" s="67">
        <f t="shared" si="308"/>
        <v>1448.7232429194999</v>
      </c>
      <c r="BB96" s="68">
        <f t="shared" si="175"/>
        <v>0.19587953183741205</v>
      </c>
      <c r="BC96" s="29"/>
      <c r="BD96" s="46">
        <f t="shared" ref="BD96:CD96" si="309">SUM(BD60:BD95)</f>
        <v>261.6260049</v>
      </c>
      <c r="BE96" s="46">
        <f t="shared" si="309"/>
        <v>301.38260291999995</v>
      </c>
      <c r="BF96" s="46">
        <f t="shared" si="309"/>
        <v>327.53615659999997</v>
      </c>
      <c r="BG96" s="46">
        <f t="shared" si="309"/>
        <v>304.10524038999995</v>
      </c>
      <c r="BH96" s="46">
        <f t="shared" si="309"/>
        <v>301.22631959</v>
      </c>
      <c r="BI96" s="47">
        <f t="shared" si="309"/>
        <v>1495.8763243999999</v>
      </c>
      <c r="BJ96" s="46">
        <f t="shared" si="309"/>
        <v>36.382998220000005</v>
      </c>
      <c r="BK96" s="46">
        <f t="shared" si="309"/>
        <v>37.911375422680017</v>
      </c>
      <c r="BL96" s="46">
        <f t="shared" si="309"/>
        <v>28.011550362888883</v>
      </c>
      <c r="BM96" s="46">
        <f t="shared" si="309"/>
        <v>27.906077289999999</v>
      </c>
      <c r="BN96" s="46">
        <f t="shared" si="309"/>
        <v>12.36410981443111</v>
      </c>
      <c r="BO96" s="47">
        <f t="shared" si="309"/>
        <v>142.57611111000003</v>
      </c>
      <c r="BP96" s="46">
        <f t="shared" si="309"/>
        <v>0</v>
      </c>
      <c r="BQ96" s="46">
        <f t="shared" si="309"/>
        <v>0</v>
      </c>
      <c r="BR96" s="46">
        <f t="shared" si="309"/>
        <v>0</v>
      </c>
      <c r="BS96" s="46">
        <f t="shared" si="309"/>
        <v>0</v>
      </c>
      <c r="BT96" s="46">
        <f t="shared" si="309"/>
        <v>0</v>
      </c>
      <c r="BU96" s="47">
        <f t="shared" si="309"/>
        <v>0</v>
      </c>
      <c r="BV96" s="46">
        <f t="shared" si="309"/>
        <v>0</v>
      </c>
      <c r="BW96" s="47">
        <f t="shared" si="309"/>
        <v>0</v>
      </c>
      <c r="BX96" s="46">
        <f t="shared" si="309"/>
        <v>0</v>
      </c>
      <c r="BY96" s="46">
        <f t="shared" si="309"/>
        <v>0</v>
      </c>
      <c r="BZ96" s="46">
        <f t="shared" si="309"/>
        <v>0</v>
      </c>
      <c r="CA96" s="46">
        <f t="shared" si="309"/>
        <v>0</v>
      </c>
      <c r="CB96" s="46">
        <f t="shared" si="309"/>
        <v>0</v>
      </c>
      <c r="CC96" s="47">
        <f t="shared" si="309"/>
        <v>0</v>
      </c>
      <c r="CD96" s="67">
        <f t="shared" si="309"/>
        <v>1638.45243551</v>
      </c>
      <c r="CE96" s="68">
        <f t="shared" si="177"/>
        <v>0.17714416302409439</v>
      </c>
      <c r="CF96" s="29"/>
      <c r="CG96" s="46">
        <f t="shared" ref="CG96:DK96" si="310">SUM(CG60:CG95)</f>
        <v>1</v>
      </c>
      <c r="CH96" s="46">
        <f t="shared" si="310"/>
        <v>1</v>
      </c>
      <c r="CI96" s="46">
        <f t="shared" si="310"/>
        <v>1</v>
      </c>
      <c r="CJ96" s="46">
        <f t="shared" si="310"/>
        <v>0</v>
      </c>
      <c r="CK96" s="46">
        <f t="shared" si="310"/>
        <v>0</v>
      </c>
      <c r="CL96" s="46">
        <f t="shared" si="310"/>
        <v>1541.5540000000001</v>
      </c>
      <c r="CM96" s="47">
        <f t="shared" si="310"/>
        <v>1544.5540000000001</v>
      </c>
      <c r="CN96" s="46">
        <f t="shared" si="310"/>
        <v>37.746477670000004</v>
      </c>
      <c r="CO96" s="46">
        <f t="shared" si="310"/>
        <v>0.4</v>
      </c>
      <c r="CP96" s="46">
        <f t="shared" si="310"/>
        <v>0.52500000000000002</v>
      </c>
      <c r="CQ96" s="46">
        <f t="shared" si="310"/>
        <v>0.32500000000000001</v>
      </c>
      <c r="CR96" s="46">
        <f t="shared" si="310"/>
        <v>0</v>
      </c>
      <c r="CS96" s="46">
        <f t="shared" si="310"/>
        <v>81.458792500000001</v>
      </c>
      <c r="CT96" s="47">
        <f t="shared" si="310"/>
        <v>120.45527017000001</v>
      </c>
      <c r="CU96" s="46">
        <f t="shared" si="310"/>
        <v>265.14739587999998</v>
      </c>
      <c r="CV96" s="46">
        <f t="shared" si="310"/>
        <v>5</v>
      </c>
      <c r="CW96" s="47">
        <f t="shared" si="310"/>
        <v>270.14739587999998</v>
      </c>
      <c r="CX96" s="46">
        <f t="shared" si="310"/>
        <v>0</v>
      </c>
      <c r="CY96" s="46">
        <f t="shared" si="310"/>
        <v>0</v>
      </c>
      <c r="CZ96" s="46">
        <f t="shared" si="310"/>
        <v>0</v>
      </c>
      <c r="DA96" s="46">
        <f t="shared" si="310"/>
        <v>0</v>
      </c>
      <c r="DB96" s="46">
        <f t="shared" si="310"/>
        <v>0</v>
      </c>
      <c r="DC96" s="46">
        <f t="shared" si="310"/>
        <v>0</v>
      </c>
      <c r="DD96" s="47">
        <f t="shared" si="310"/>
        <v>0</v>
      </c>
      <c r="DE96" s="46">
        <f t="shared" si="310"/>
        <v>0</v>
      </c>
      <c r="DF96" s="46">
        <f t="shared" si="310"/>
        <v>0</v>
      </c>
      <c r="DG96" s="46">
        <f t="shared" si="310"/>
        <v>0</v>
      </c>
      <c r="DH96" s="46">
        <f t="shared" si="310"/>
        <v>0</v>
      </c>
      <c r="DI96" s="46">
        <f t="shared" si="310"/>
        <v>0</v>
      </c>
      <c r="DJ96" s="47">
        <f t="shared" si="310"/>
        <v>0</v>
      </c>
      <c r="DK96" s="67">
        <f t="shared" si="310"/>
        <v>1935.1566660500005</v>
      </c>
      <c r="DL96" s="68">
        <f t="shared" si="179"/>
        <v>0.12061810402849268</v>
      </c>
      <c r="DM96" s="29"/>
      <c r="DN96" s="46">
        <f t="shared" ref="DN96:EG96" si="311">SUM(DN60:DN95)</f>
        <v>0</v>
      </c>
      <c r="DO96" s="46">
        <f t="shared" si="311"/>
        <v>0</v>
      </c>
      <c r="DP96" s="46">
        <f t="shared" si="311"/>
        <v>0</v>
      </c>
      <c r="DQ96" s="46">
        <f t="shared" si="311"/>
        <v>0</v>
      </c>
      <c r="DR96" s="46">
        <f t="shared" si="311"/>
        <v>0</v>
      </c>
      <c r="DS96" s="47">
        <f t="shared" si="311"/>
        <v>0</v>
      </c>
      <c r="DT96" s="46">
        <f t="shared" si="311"/>
        <v>0</v>
      </c>
      <c r="DU96" s="46">
        <f t="shared" si="311"/>
        <v>0</v>
      </c>
      <c r="DV96" s="46">
        <f t="shared" si="311"/>
        <v>0</v>
      </c>
      <c r="DW96" s="46">
        <f t="shared" si="311"/>
        <v>0</v>
      </c>
      <c r="DX96" s="46">
        <f t="shared" si="311"/>
        <v>0</v>
      </c>
      <c r="DY96" s="46">
        <f t="shared" si="311"/>
        <v>0</v>
      </c>
      <c r="DZ96" s="46">
        <f t="shared" si="311"/>
        <v>0</v>
      </c>
      <c r="EA96" s="46">
        <f t="shared" si="311"/>
        <v>0</v>
      </c>
      <c r="EB96" s="46">
        <f t="shared" si="311"/>
        <v>0</v>
      </c>
      <c r="EC96" s="46">
        <f t="shared" si="311"/>
        <v>0</v>
      </c>
      <c r="ED96" s="46">
        <f t="shared" si="311"/>
        <v>0</v>
      </c>
      <c r="EE96" s="46">
        <f t="shared" si="311"/>
        <v>0</v>
      </c>
      <c r="EF96" s="47">
        <f t="shared" si="311"/>
        <v>0</v>
      </c>
      <c r="EG96" s="67">
        <f t="shared" si="311"/>
        <v>0</v>
      </c>
      <c r="EH96" s="68" t="str">
        <f t="shared" si="180"/>
        <v/>
      </c>
    </row>
    <row r="97" spans="1:139" ht="8.25" customHeight="1"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59"/>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59"/>
      <c r="BC97" s="26"/>
      <c r="BD97" s="26"/>
      <c r="BE97" s="26"/>
      <c r="BF97" s="26"/>
      <c r="BG97" s="26"/>
      <c r="BH97" s="26"/>
      <c r="BI97" s="26"/>
      <c r="BJ97" s="26"/>
      <c r="BK97" s="26"/>
      <c r="BO97" s="26"/>
      <c r="BP97" s="26"/>
      <c r="BQ97" s="26"/>
      <c r="BR97" s="26"/>
      <c r="BS97" s="26"/>
      <c r="BT97" s="26"/>
      <c r="BU97" s="26"/>
      <c r="BX97" s="26"/>
      <c r="BY97" s="26"/>
      <c r="BZ97" s="26"/>
      <c r="CA97" s="26"/>
      <c r="CB97" s="26"/>
      <c r="CC97" s="26"/>
      <c r="CD97" s="26"/>
      <c r="CE97" s="59"/>
      <c r="CF97" s="26"/>
      <c r="DL97" s="59"/>
      <c r="DT97" s="26"/>
      <c r="DU97" s="26"/>
      <c r="DV97" s="26"/>
      <c r="DW97" s="26"/>
      <c r="DX97" s="26"/>
      <c r="DY97" s="26"/>
      <c r="DZ97" s="26"/>
      <c r="EA97" s="26"/>
      <c r="EB97" s="26"/>
      <c r="EC97" s="26"/>
      <c r="ED97" s="26"/>
      <c r="EE97" s="26"/>
      <c r="EF97" s="26"/>
      <c r="EG97" s="26"/>
      <c r="EH97" s="59"/>
      <c r="EI97" s="26"/>
    </row>
    <row r="98" spans="1:139" s="39" customFormat="1" ht="18" customHeight="1" thickBot="1" x14ac:dyDescent="0.3">
      <c r="B98" s="51" t="s">
        <v>61</v>
      </c>
      <c r="C98" s="40"/>
      <c r="D98" s="48">
        <f t="shared" ref="D98:Z98" si="312">SUM(D57,D96)</f>
        <v>329.48339999999996</v>
      </c>
      <c r="E98" s="48">
        <f t="shared" si="312"/>
        <v>518.08656500000006</v>
      </c>
      <c r="F98" s="48">
        <f t="shared" si="312"/>
        <v>107.88534499999999</v>
      </c>
      <c r="G98" s="48">
        <f t="shared" si="312"/>
        <v>116.994879</v>
      </c>
      <c r="H98" s="48">
        <f t="shared" si="312"/>
        <v>167.20320199999998</v>
      </c>
      <c r="I98" s="48">
        <f t="shared" si="312"/>
        <v>429.73539599999992</v>
      </c>
      <c r="J98" s="48">
        <f t="shared" si="312"/>
        <v>218.10446099999999</v>
      </c>
      <c r="K98" s="48">
        <f t="shared" si="312"/>
        <v>358.39137800000003</v>
      </c>
      <c r="L98" s="48">
        <f t="shared" si="312"/>
        <v>355.33073592999995</v>
      </c>
      <c r="M98" s="48">
        <f t="shared" si="312"/>
        <v>333.48646417999998</v>
      </c>
      <c r="N98" s="48">
        <f t="shared" si="312"/>
        <v>345.51318889000004</v>
      </c>
      <c r="O98" s="49">
        <f t="shared" si="312"/>
        <v>3280.2150149999998</v>
      </c>
      <c r="P98" s="48">
        <f t="shared" si="312"/>
        <v>50.215834319999999</v>
      </c>
      <c r="Q98" s="48">
        <f t="shared" si="312"/>
        <v>170.99757653</v>
      </c>
      <c r="R98" s="48">
        <f t="shared" si="312"/>
        <v>114.361789</v>
      </c>
      <c r="S98" s="49">
        <f t="shared" si="312"/>
        <v>335.57519985000005</v>
      </c>
      <c r="T98" s="48">
        <f t="shared" si="312"/>
        <v>20.403565999999998</v>
      </c>
      <c r="U98" s="48">
        <f t="shared" si="312"/>
        <v>69.20114247153559</v>
      </c>
      <c r="V98" s="48">
        <f t="shared" si="312"/>
        <v>137.59606966300001</v>
      </c>
      <c r="W98" s="48">
        <f t="shared" si="312"/>
        <v>168.1876834593026</v>
      </c>
      <c r="X98" s="48">
        <f t="shared" si="312"/>
        <v>182.84889609249998</v>
      </c>
      <c r="Y98" s="49">
        <f t="shared" si="312"/>
        <v>578.23735768633821</v>
      </c>
      <c r="Z98" s="69">
        <f t="shared" si="312"/>
        <v>4194.0275725363381</v>
      </c>
      <c r="AA98" s="70">
        <f>IF(Z98=0,"",Z98/$Z$98)</f>
        <v>1</v>
      </c>
      <c r="AB98" s="53"/>
      <c r="AC98" s="48">
        <f t="shared" ref="AC98:BA98" si="313">SUM(AC57,AC96)</f>
        <v>687.99791714999992</v>
      </c>
      <c r="AD98" s="48">
        <f t="shared" si="313"/>
        <v>964.15453743085004</v>
      </c>
      <c r="AE98" s="48">
        <f t="shared" si="313"/>
        <v>1281.9605938300001</v>
      </c>
      <c r="AF98" s="48">
        <f t="shared" si="313"/>
        <v>1093.1717614505353</v>
      </c>
      <c r="AG98" s="48">
        <f t="shared" si="313"/>
        <v>1229.702225041942</v>
      </c>
      <c r="AH98" s="49">
        <f t="shared" si="313"/>
        <v>5256.9870349033272</v>
      </c>
      <c r="AI98" s="48">
        <f t="shared" si="313"/>
        <v>13.089366999999999</v>
      </c>
      <c r="AJ98" s="48">
        <f t="shared" si="313"/>
        <v>31.74906938865</v>
      </c>
      <c r="AK98" s="48">
        <f t="shared" si="313"/>
        <v>48.420594839999993</v>
      </c>
      <c r="AL98" s="48">
        <f t="shared" si="313"/>
        <v>74.091672495349997</v>
      </c>
      <c r="AM98" s="48">
        <f t="shared" si="313"/>
        <v>41.465735384649996</v>
      </c>
      <c r="AN98" s="49">
        <f t="shared" si="313"/>
        <v>208.81643910865</v>
      </c>
      <c r="AO98" s="48">
        <f t="shared" si="313"/>
        <v>172.184833</v>
      </c>
      <c r="AP98" s="48">
        <f t="shared" si="313"/>
        <v>128.287149</v>
      </c>
      <c r="AQ98" s="48">
        <f t="shared" si="313"/>
        <v>133.82210147000001</v>
      </c>
      <c r="AR98" s="48">
        <f t="shared" si="313"/>
        <v>181.06989300000001</v>
      </c>
      <c r="AS98" s="48">
        <f t="shared" si="313"/>
        <v>123.092556</v>
      </c>
      <c r="AT98" s="49">
        <f t="shared" si="313"/>
        <v>738.45653246999996</v>
      </c>
      <c r="AU98" s="48">
        <f t="shared" si="313"/>
        <v>187.84127327649998</v>
      </c>
      <c r="AV98" s="48">
        <f t="shared" si="313"/>
        <v>234.8459350055</v>
      </c>
      <c r="AW98" s="48">
        <f t="shared" si="313"/>
        <v>245.34805761562581</v>
      </c>
      <c r="AX98" s="48">
        <f t="shared" si="313"/>
        <v>254.27149268336746</v>
      </c>
      <c r="AY98" s="48">
        <f t="shared" si="313"/>
        <v>269.42417554229218</v>
      </c>
      <c r="AZ98" s="49">
        <f t="shared" si="313"/>
        <v>1191.7309341232856</v>
      </c>
      <c r="BA98" s="69">
        <f t="shared" si="313"/>
        <v>7395.9909406052639</v>
      </c>
      <c r="BB98" s="70">
        <f>IF(BA98=0,"",BA98/$BA$98)</f>
        <v>1</v>
      </c>
      <c r="BC98" s="53"/>
      <c r="BD98" s="48">
        <f t="shared" ref="BD98:CD98" si="314">SUM(BD57,BD96)</f>
        <v>1449.3554072023296</v>
      </c>
      <c r="BE98" s="48">
        <f t="shared" si="314"/>
        <v>1356.62866889712</v>
      </c>
      <c r="BF98" s="48">
        <f t="shared" si="314"/>
        <v>1470.8062995378993</v>
      </c>
      <c r="BG98" s="48">
        <f t="shared" si="314"/>
        <v>1543.2415420545435</v>
      </c>
      <c r="BH98" s="48">
        <f t="shared" si="314"/>
        <v>1549.7939610990047</v>
      </c>
      <c r="BI98" s="49">
        <f t="shared" si="314"/>
        <v>7369.8258787908971</v>
      </c>
      <c r="BJ98" s="48">
        <f t="shared" si="314"/>
        <v>37.558423080000004</v>
      </c>
      <c r="BK98" s="48">
        <f t="shared" si="314"/>
        <v>39.695506672680018</v>
      </c>
      <c r="BL98" s="48">
        <f t="shared" si="314"/>
        <v>30.662618542888882</v>
      </c>
      <c r="BM98" s="48">
        <f t="shared" si="314"/>
        <v>30.910586410000001</v>
      </c>
      <c r="BN98" s="48">
        <f t="shared" si="314"/>
        <v>15.219030914431109</v>
      </c>
      <c r="BO98" s="49">
        <f t="shared" si="314"/>
        <v>154.04616562000004</v>
      </c>
      <c r="BP98" s="48">
        <f t="shared" si="314"/>
        <v>100.261776</v>
      </c>
      <c r="BQ98" s="48">
        <f t="shared" si="314"/>
        <v>107.50459599999999</v>
      </c>
      <c r="BR98" s="48">
        <f t="shared" si="314"/>
        <v>27.985375679999997</v>
      </c>
      <c r="BS98" s="48">
        <f t="shared" si="314"/>
        <v>2.7165200000000986</v>
      </c>
      <c r="BT98" s="48">
        <f t="shared" si="314"/>
        <v>-3.5527136788005009E-15</v>
      </c>
      <c r="BU98" s="49">
        <f t="shared" si="314"/>
        <v>238.46826768000011</v>
      </c>
      <c r="BV98" s="48">
        <f t="shared" si="314"/>
        <v>0</v>
      </c>
      <c r="BW98" s="49">
        <f t="shared" si="314"/>
        <v>0</v>
      </c>
      <c r="BX98" s="48">
        <f t="shared" si="314"/>
        <v>280.0958081234615</v>
      </c>
      <c r="BY98" s="48">
        <f t="shared" si="314"/>
        <v>287.81070764453835</v>
      </c>
      <c r="BZ98" s="48">
        <f t="shared" si="314"/>
        <v>296.912785275018</v>
      </c>
      <c r="CA98" s="48">
        <f t="shared" si="314"/>
        <v>307.23415711749999</v>
      </c>
      <c r="CB98" s="48">
        <f t="shared" si="314"/>
        <v>314.866310009568</v>
      </c>
      <c r="CC98" s="49">
        <f t="shared" si="314"/>
        <v>1486.9197681700857</v>
      </c>
      <c r="CD98" s="69">
        <f t="shared" si="314"/>
        <v>9249.2600802609832</v>
      </c>
      <c r="CE98" s="70">
        <f>IF(CD98=0,"",CD98/$CD$98)</f>
        <v>1</v>
      </c>
      <c r="CF98" s="53"/>
      <c r="CG98" s="48">
        <f t="shared" ref="CG98:DC98" si="315">SUM(CG57,CG96)</f>
        <v>785.60844136976175</v>
      </c>
      <c r="CH98" s="48">
        <f t="shared" si="315"/>
        <v>692.60299500002247</v>
      </c>
      <c r="CI98" s="48">
        <f t="shared" si="315"/>
        <v>718.25739198230985</v>
      </c>
      <c r="CJ98" s="48">
        <f t="shared" si="315"/>
        <v>427.45048375750133</v>
      </c>
      <c r="CK98" s="48">
        <f t="shared" si="315"/>
        <v>423.92111481861656</v>
      </c>
      <c r="CL98" s="48">
        <f t="shared" si="315"/>
        <v>4496.3589708893778</v>
      </c>
      <c r="CM98" s="49">
        <f t="shared" si="315"/>
        <v>7544.1993978175897</v>
      </c>
      <c r="CN98" s="48">
        <f t="shared" si="315"/>
        <v>48.446477670000007</v>
      </c>
      <c r="CO98" s="48">
        <f t="shared" si="315"/>
        <v>11.1</v>
      </c>
      <c r="CP98" s="48">
        <f t="shared" si="315"/>
        <v>11.225</v>
      </c>
      <c r="CQ98" s="48">
        <f t="shared" si="315"/>
        <v>11.024999999999999</v>
      </c>
      <c r="CR98" s="48">
        <f t="shared" si="315"/>
        <v>10.7</v>
      </c>
      <c r="CS98" s="48">
        <f t="shared" si="315"/>
        <v>115.23339250000001</v>
      </c>
      <c r="CT98" s="49">
        <f t="shared" si="315"/>
        <v>207.72987017</v>
      </c>
      <c r="CU98" s="48">
        <f t="shared" si="315"/>
        <v>5403.7625755651998</v>
      </c>
      <c r="CV98" s="48">
        <f t="shared" si="315"/>
        <v>5</v>
      </c>
      <c r="CW98" s="49">
        <f t="shared" si="315"/>
        <v>5408.7625755651998</v>
      </c>
      <c r="CX98" s="48">
        <f t="shared" si="315"/>
        <v>40.306967913299999</v>
      </c>
      <c r="CY98" s="48">
        <f t="shared" si="315"/>
        <v>174.96850000000001</v>
      </c>
      <c r="CZ98" s="48">
        <f t="shared" si="315"/>
        <v>148.07150000000001</v>
      </c>
      <c r="DA98" s="48">
        <f t="shared" si="315"/>
        <v>112.20883334229902</v>
      </c>
      <c r="DB98" s="48">
        <f t="shared" si="315"/>
        <v>112.20883334229902</v>
      </c>
      <c r="DC98" s="48">
        <f t="shared" si="315"/>
        <v>0</v>
      </c>
      <c r="DD98" s="49">
        <f t="shared" ref="DD98:DK98" si="316">SUM(DD57,DD96)</f>
        <v>587.76463459789807</v>
      </c>
      <c r="DE98" s="48">
        <f t="shared" si="316"/>
        <v>456.54989057329999</v>
      </c>
      <c r="DF98" s="48">
        <f t="shared" si="316"/>
        <v>491.26621223960001</v>
      </c>
      <c r="DG98" s="48">
        <f t="shared" si="316"/>
        <v>468.35659726450001</v>
      </c>
      <c r="DH98" s="48">
        <f t="shared" si="316"/>
        <v>449.80378037030005</v>
      </c>
      <c r="DI98" s="48">
        <f t="shared" si="316"/>
        <v>429.23379969250004</v>
      </c>
      <c r="DJ98" s="49">
        <f t="shared" si="316"/>
        <v>2295.2102801401998</v>
      </c>
      <c r="DK98" s="69">
        <f t="shared" si="316"/>
        <v>16043.666758290889</v>
      </c>
      <c r="DL98" s="70">
        <f t="shared" ref="DL98" si="317">IF(DK98=0,"",DK98/$DK$98)</f>
        <v>1</v>
      </c>
      <c r="DM98" s="53"/>
      <c r="DN98" s="48">
        <f t="shared" ref="DN98:EG98" si="318">SUM(DN57,DN96)</f>
        <v>124.00883334229901</v>
      </c>
      <c r="DO98" s="48">
        <f t="shared" si="318"/>
        <v>124.00883334229901</v>
      </c>
      <c r="DP98" s="48">
        <f t="shared" si="318"/>
        <v>124.00883334229901</v>
      </c>
      <c r="DQ98" s="48">
        <f t="shared" si="318"/>
        <v>124.00883334229901</v>
      </c>
      <c r="DR98" s="48">
        <f t="shared" si="318"/>
        <v>52.283500000000004</v>
      </c>
      <c r="DS98" s="49">
        <f t="shared" si="318"/>
        <v>548.318833369196</v>
      </c>
      <c r="DT98" s="48">
        <f t="shared" si="318"/>
        <v>398.88091963959999</v>
      </c>
      <c r="DU98" s="48">
        <f t="shared" si="318"/>
        <v>146.0126750133</v>
      </c>
      <c r="DV98" s="48">
        <f t="shared" si="318"/>
        <v>142.15194837680002</v>
      </c>
      <c r="DW98" s="48">
        <f t="shared" si="318"/>
        <v>138.49773630920001</v>
      </c>
      <c r="DX98" s="48">
        <f t="shared" si="318"/>
        <v>124.56355000000001</v>
      </c>
      <c r="DY98" s="48">
        <f t="shared" si="318"/>
        <v>1</v>
      </c>
      <c r="DZ98" s="48">
        <f t="shared" si="318"/>
        <v>1</v>
      </c>
      <c r="EA98" s="48">
        <f t="shared" si="318"/>
        <v>1</v>
      </c>
      <c r="EB98" s="48">
        <f t="shared" si="318"/>
        <v>1</v>
      </c>
      <c r="EC98" s="48">
        <f t="shared" si="318"/>
        <v>1</v>
      </c>
      <c r="ED98" s="48">
        <f t="shared" si="318"/>
        <v>1</v>
      </c>
      <c r="EE98" s="48">
        <f t="shared" si="318"/>
        <v>1</v>
      </c>
      <c r="EF98" s="49">
        <f t="shared" si="318"/>
        <v>957.10682933889996</v>
      </c>
      <c r="EG98" s="69">
        <f t="shared" si="318"/>
        <v>1505.4256627080958</v>
      </c>
      <c r="EH98" s="70">
        <f>IF(EG98=0,"",EG98/$EG$98)</f>
        <v>1</v>
      </c>
    </row>
    <row r="99" spans="1:139" s="1" customFormat="1" ht="15" customHeight="1" x14ac:dyDescent="0.25">
      <c r="AA99" s="60"/>
      <c r="AJ99" s="26"/>
      <c r="AK99" s="26"/>
      <c r="AL99" s="26"/>
      <c r="AM99" s="26"/>
      <c r="AN99" s="26"/>
      <c r="AO99" s="26"/>
      <c r="BB99" s="60"/>
      <c r="BE99" s="26"/>
      <c r="BF99" s="26"/>
      <c r="BG99" s="26"/>
      <c r="BH99" s="26"/>
      <c r="BI99" s="26"/>
      <c r="BJ99" s="26"/>
      <c r="BK99" s="13"/>
      <c r="BL99" s="13"/>
      <c r="BM99" s="13"/>
      <c r="BN99" s="13"/>
      <c r="BO99" s="13"/>
      <c r="CE99" s="60"/>
      <c r="CH99" s="26"/>
      <c r="CI99" s="26"/>
      <c r="CJ99" s="26"/>
      <c r="CK99" s="26"/>
      <c r="CL99" s="26"/>
      <c r="CM99" s="26"/>
      <c r="CN99" s="26"/>
      <c r="CO99" s="13"/>
      <c r="CP99" s="13"/>
      <c r="CQ99" s="13"/>
      <c r="CR99" s="13"/>
      <c r="CS99" s="26"/>
      <c r="CT99" s="26"/>
      <c r="CW99" s="26"/>
      <c r="DD99" s="26"/>
      <c r="DJ99" s="26"/>
      <c r="DL99" s="60"/>
      <c r="DS99" s="26"/>
      <c r="EG99" s="75"/>
      <c r="EH99" s="60"/>
    </row>
    <row r="100" spans="1:139" s="26" customFormat="1" ht="15.75" customHeight="1" x14ac:dyDescent="0.25">
      <c r="A100" s="1"/>
      <c r="B100" s="118" t="s">
        <v>119</v>
      </c>
      <c r="C100" s="1"/>
      <c r="D100" s="95"/>
      <c r="E100" s="95"/>
      <c r="F100" s="95"/>
      <c r="G100" s="95"/>
      <c r="H100" s="95"/>
      <c r="I100" s="95"/>
      <c r="J100" s="95"/>
      <c r="K100" s="95"/>
      <c r="L100" s="95"/>
      <c r="M100" s="95"/>
      <c r="N100" s="95"/>
      <c r="O100" s="95"/>
      <c r="P100" s="95"/>
      <c r="Q100" s="95"/>
      <c r="R100" s="95"/>
      <c r="S100" s="95"/>
      <c r="T100" s="95"/>
      <c r="U100" s="95"/>
      <c r="V100" s="95"/>
      <c r="W100" s="95"/>
      <c r="X100" s="95"/>
      <c r="Y100" s="95"/>
      <c r="Z100" s="95"/>
      <c r="AA100" s="95"/>
      <c r="AB100" s="95"/>
      <c r="AC100" s="95"/>
      <c r="AD100" s="95"/>
      <c r="AE100" s="95"/>
      <c r="AF100" s="95"/>
      <c r="AG100" s="95"/>
      <c r="AH100" s="95"/>
      <c r="AI100" s="95"/>
      <c r="AJ100" s="95"/>
      <c r="AK100" s="95"/>
      <c r="AL100" s="95"/>
      <c r="AM100" s="95"/>
      <c r="AN100" s="95"/>
      <c r="AO100" s="95"/>
      <c r="AP100" s="95"/>
      <c r="AQ100" s="95"/>
      <c r="AR100" s="95"/>
      <c r="AS100" s="95"/>
      <c r="AT100" s="95"/>
      <c r="AU100" s="95"/>
      <c r="AV100" s="95"/>
      <c r="AW100" s="95"/>
      <c r="AX100" s="95"/>
      <c r="AY100" s="95"/>
      <c r="AZ100" s="95"/>
      <c r="BA100" s="95"/>
      <c r="BB100" s="95"/>
      <c r="BC100" s="95"/>
      <c r="BD100" s="95"/>
      <c r="BE100" s="95"/>
      <c r="BF100" s="95"/>
      <c r="BG100" s="95"/>
      <c r="BH100" s="95"/>
      <c r="BI100" s="95"/>
      <c r="BJ100" s="95"/>
      <c r="BK100" s="95"/>
      <c r="BL100" s="95"/>
      <c r="BM100" s="95"/>
      <c r="BN100" s="95"/>
      <c r="BO100" s="95"/>
      <c r="BP100" s="95"/>
      <c r="BQ100" s="95"/>
      <c r="BR100" s="95"/>
      <c r="BS100" s="95"/>
      <c r="BT100" s="95"/>
      <c r="BU100" s="95"/>
      <c r="BV100" s="95"/>
      <c r="BW100" s="95"/>
      <c r="BX100" s="95"/>
      <c r="BY100" s="95"/>
      <c r="BZ100" s="95"/>
      <c r="CC100" s="95"/>
      <c r="CD100" s="95"/>
      <c r="CE100" s="95"/>
      <c r="CF100" s="95"/>
      <c r="CG100" s="95"/>
      <c r="CH100" s="95"/>
      <c r="CI100" s="95"/>
      <c r="CJ100" s="95"/>
      <c r="CK100" s="95"/>
      <c r="CL100" s="95"/>
      <c r="CM100" s="95"/>
      <c r="CN100" s="95"/>
      <c r="CO100" s="95"/>
      <c r="CP100" s="95"/>
      <c r="CQ100" s="95"/>
      <c r="CR100" s="95"/>
      <c r="CS100" s="95"/>
      <c r="CT100" s="95"/>
      <c r="CU100" s="95"/>
      <c r="CV100" s="95"/>
      <c r="CW100" s="95"/>
      <c r="CX100" s="95"/>
      <c r="CY100" s="95"/>
      <c r="CZ100" s="95"/>
      <c r="DA100" s="95"/>
      <c r="DB100" s="95"/>
      <c r="DC100" s="95"/>
      <c r="DD100" s="95"/>
      <c r="DK100" s="95"/>
      <c r="DL100" s="95"/>
      <c r="DM100" s="95"/>
      <c r="DN100" s="95"/>
      <c r="DO100" s="95"/>
      <c r="DP100" s="95"/>
      <c r="DQ100" s="95"/>
      <c r="DR100" s="95"/>
      <c r="DS100" s="95"/>
      <c r="DT100" s="95"/>
      <c r="DU100" s="95"/>
      <c r="DV100" s="95"/>
      <c r="DW100" s="95"/>
      <c r="DX100" s="95"/>
      <c r="DY100" s="95"/>
      <c r="DZ100" s="95"/>
      <c r="EA100" s="95"/>
      <c r="EB100" s="95"/>
      <c r="EC100" s="95"/>
      <c r="ED100" s="95"/>
      <c r="EE100" s="95"/>
      <c r="EF100" s="95"/>
      <c r="EG100" s="95"/>
      <c r="EH100" s="95"/>
    </row>
    <row r="101" spans="1:139" s="26" customFormat="1" ht="15.75" customHeight="1" x14ac:dyDescent="0.25">
      <c r="A101" s="1"/>
      <c r="B101" s="16" t="s">
        <v>24</v>
      </c>
      <c r="C101" s="1"/>
      <c r="D101" s="95"/>
      <c r="E101" s="95"/>
      <c r="F101" s="95"/>
      <c r="G101" s="95"/>
      <c r="H101" s="95"/>
      <c r="I101" s="95"/>
      <c r="J101" s="95"/>
      <c r="K101" s="95"/>
      <c r="L101" s="95"/>
      <c r="M101" s="95"/>
      <c r="N101" s="95"/>
      <c r="O101" s="95"/>
      <c r="P101" s="95"/>
      <c r="Q101" s="95"/>
      <c r="R101" s="95"/>
      <c r="S101" s="95"/>
      <c r="T101" s="95"/>
      <c r="U101" s="95"/>
      <c r="V101" s="95"/>
      <c r="W101" s="95"/>
      <c r="X101" s="95"/>
      <c r="Y101" s="95"/>
      <c r="Z101" s="95"/>
      <c r="AA101" s="95"/>
      <c r="AB101" s="95"/>
      <c r="AC101" s="95"/>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95"/>
      <c r="BH101" s="95"/>
      <c r="BI101" s="95"/>
      <c r="BJ101" s="95"/>
      <c r="BK101" s="95"/>
      <c r="BL101" s="95"/>
      <c r="BM101" s="95"/>
      <c r="BN101" s="95"/>
      <c r="BO101" s="95"/>
      <c r="BP101" s="95"/>
      <c r="BQ101" s="95"/>
      <c r="BR101" s="95"/>
      <c r="BS101" s="95"/>
      <c r="BT101" s="95"/>
      <c r="BU101" s="95"/>
      <c r="BV101" s="95"/>
      <c r="BW101" s="95"/>
      <c r="CD101" s="95"/>
      <c r="CE101" s="95"/>
      <c r="CF101" s="95"/>
      <c r="CG101" s="95"/>
      <c r="CH101" s="95"/>
      <c r="CI101" s="95"/>
      <c r="CJ101" s="95"/>
      <c r="CK101" s="95"/>
      <c r="CL101" s="95"/>
      <c r="CM101" s="95"/>
      <c r="CN101" s="95"/>
      <c r="CO101" s="95"/>
      <c r="CP101" s="95"/>
      <c r="CQ101" s="95"/>
      <c r="CR101" s="95"/>
      <c r="CS101" s="95"/>
      <c r="CT101" s="95"/>
      <c r="CU101" s="95"/>
      <c r="CV101" s="95"/>
      <c r="CW101" s="95"/>
      <c r="CX101" s="95"/>
      <c r="CY101" s="95"/>
      <c r="CZ101" s="95"/>
      <c r="DA101" s="95"/>
      <c r="DB101" s="95"/>
      <c r="DC101" s="95"/>
      <c r="DD101" s="95"/>
      <c r="DE101" s="34">
        <v>6.0775000099999996</v>
      </c>
      <c r="DF101" s="34"/>
      <c r="DG101" s="34"/>
      <c r="DH101" s="34"/>
      <c r="DI101" s="34"/>
      <c r="DJ101" s="87">
        <f t="shared" ref="DJ101" si="319">SUM(DE101:DI101)</f>
        <v>6.0775000099999996</v>
      </c>
      <c r="DK101" s="95"/>
      <c r="DL101" s="95"/>
      <c r="DM101" s="95"/>
      <c r="DN101" s="95"/>
      <c r="DO101" s="95"/>
      <c r="DP101" s="95"/>
      <c r="DQ101" s="95"/>
      <c r="DR101" s="95"/>
      <c r="DS101" s="95"/>
      <c r="DT101" s="34"/>
      <c r="DU101" s="34"/>
      <c r="DV101" s="34"/>
      <c r="DW101" s="34"/>
      <c r="DX101" s="34"/>
      <c r="DY101" s="34"/>
      <c r="DZ101" s="34"/>
      <c r="EA101" s="34"/>
      <c r="EB101" s="34"/>
      <c r="EC101" s="34"/>
      <c r="ED101" s="34"/>
      <c r="EE101" s="34"/>
      <c r="EF101" s="87">
        <f t="shared" ref="EF101" si="320">SUM(DT101:EE101)</f>
        <v>0</v>
      </c>
      <c r="EG101" s="95"/>
      <c r="EH101" s="95"/>
    </row>
    <row r="102" spans="1:139" s="26" customFormat="1" ht="15.75" customHeight="1" x14ac:dyDescent="0.25">
      <c r="A102" s="1"/>
      <c r="B102" s="15" t="s">
        <v>30</v>
      </c>
      <c r="C102" s="1"/>
      <c r="D102" s="95"/>
      <c r="E102" s="95"/>
      <c r="F102" s="95"/>
      <c r="G102" s="95"/>
      <c r="H102" s="95"/>
      <c r="I102" s="95"/>
      <c r="J102" s="95"/>
      <c r="K102" s="95"/>
      <c r="L102" s="95"/>
      <c r="M102" s="95"/>
      <c r="N102" s="95"/>
      <c r="O102" s="95"/>
      <c r="P102" s="95"/>
      <c r="Q102" s="95"/>
      <c r="R102" s="95"/>
      <c r="S102" s="95"/>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c r="AQ102" s="95"/>
      <c r="AR102" s="95"/>
      <c r="AS102" s="95"/>
      <c r="AT102" s="95"/>
      <c r="AU102" s="95"/>
      <c r="AV102" s="95"/>
      <c r="AW102" s="95"/>
      <c r="AX102" s="95"/>
      <c r="AY102" s="95"/>
      <c r="AZ102" s="95"/>
      <c r="BA102" s="95"/>
      <c r="BB102" s="95"/>
      <c r="BC102" s="95"/>
      <c r="BD102" s="95"/>
      <c r="BE102" s="95"/>
      <c r="BF102" s="95"/>
      <c r="BG102" s="95"/>
      <c r="BH102" s="95"/>
      <c r="BI102" s="95"/>
      <c r="BJ102" s="95"/>
      <c r="BK102" s="95"/>
      <c r="BL102" s="95"/>
      <c r="BM102" s="95"/>
      <c r="BN102" s="95"/>
      <c r="BO102" s="95"/>
      <c r="BP102" s="95"/>
      <c r="BQ102" s="95"/>
      <c r="BR102" s="95"/>
      <c r="BS102" s="95"/>
      <c r="BT102" s="95"/>
      <c r="BU102" s="95"/>
      <c r="BV102" s="95"/>
      <c r="BW102" s="95"/>
      <c r="BX102"/>
      <c r="BY102"/>
      <c r="BZ102"/>
      <c r="CA102"/>
      <c r="CB102"/>
      <c r="CC102"/>
      <c r="CD102" s="95"/>
      <c r="CE102" s="95"/>
      <c r="CF102" s="95"/>
      <c r="CG102" s="95"/>
      <c r="CH102" s="95"/>
      <c r="CI102" s="95"/>
      <c r="CJ102" s="95"/>
      <c r="CK102" s="95"/>
      <c r="CL102" s="95"/>
      <c r="CM102" s="95"/>
      <c r="CN102" s="95"/>
      <c r="CO102" s="95"/>
      <c r="CP102" s="95"/>
      <c r="CQ102" s="95"/>
      <c r="CR102" s="95"/>
      <c r="CS102" s="95"/>
      <c r="CT102" s="95"/>
      <c r="CU102" s="95"/>
      <c r="CV102" s="95"/>
      <c r="CW102" s="95"/>
      <c r="CX102" s="95"/>
      <c r="CY102" s="95"/>
      <c r="CZ102" s="95"/>
      <c r="DA102" s="95"/>
      <c r="DB102" s="95"/>
      <c r="DC102" s="95"/>
      <c r="DD102" s="95"/>
      <c r="DE102" s="34">
        <f>14.2248+23.336</f>
        <v>37.5608</v>
      </c>
      <c r="DF102" s="34">
        <f>13.13999649+20.036460762</f>
        <v>33.176457251999999</v>
      </c>
      <c r="DG102" s="34">
        <f>13.13999649+20.036460762</f>
        <v>33.176457251999999</v>
      </c>
      <c r="DH102" s="34">
        <f>13.13999649+20.036460762</f>
        <v>33.176457251999999</v>
      </c>
      <c r="DI102" s="34">
        <f>13.13999649+20.036460762</f>
        <v>33.176457251999999</v>
      </c>
      <c r="DJ102" s="87">
        <f t="shared" ref="DJ102:DJ103" si="321">SUM(DE102:DI102)</f>
        <v>170.26662900800002</v>
      </c>
      <c r="DK102" s="95"/>
      <c r="DL102" s="95"/>
      <c r="DM102" s="95"/>
      <c r="DN102" s="95"/>
      <c r="DO102" s="95"/>
      <c r="DP102" s="95"/>
      <c r="DQ102" s="95"/>
      <c r="DR102" s="95"/>
      <c r="DS102" s="95"/>
      <c r="DT102" s="34">
        <v>20.036460762000001</v>
      </c>
      <c r="DU102" s="34">
        <v>20.036460762000001</v>
      </c>
      <c r="DV102" s="34">
        <v>20.036460762000001</v>
      </c>
      <c r="DW102" s="34">
        <v>20.036460762000001</v>
      </c>
      <c r="DX102" s="34">
        <v>20.036460762000001</v>
      </c>
      <c r="DY102" s="34"/>
      <c r="DZ102" s="34"/>
      <c r="EA102" s="34"/>
      <c r="EB102" s="34"/>
      <c r="EC102" s="34"/>
      <c r="ED102" s="34"/>
      <c r="EE102" s="34"/>
      <c r="EF102" s="87">
        <f t="shared" ref="EF102:EF103" si="322">SUM(DT102:EE102)</f>
        <v>100.18230381000001</v>
      </c>
      <c r="EG102" s="95"/>
      <c r="EH102" s="95"/>
    </row>
    <row r="103" spans="1:139" s="26" customFormat="1" ht="22.5" customHeight="1" thickBot="1" x14ac:dyDescent="0.3">
      <c r="A103" s="1"/>
      <c r="B103" s="52" t="s">
        <v>120</v>
      </c>
      <c r="C103" s="1"/>
      <c r="D103" s="95"/>
      <c r="E103" s="95"/>
      <c r="F103" s="95"/>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5"/>
      <c r="AF103" s="95"/>
      <c r="AG103" s="95"/>
      <c r="AH103" s="95"/>
      <c r="AI103" s="95"/>
      <c r="AJ103" s="95"/>
      <c r="AK103" s="95"/>
      <c r="AL103" s="95"/>
      <c r="AM103" s="95"/>
      <c r="AN103" s="95"/>
      <c r="AO103" s="95"/>
      <c r="AP103" s="95"/>
      <c r="AQ103" s="95"/>
      <c r="AR103" s="95"/>
      <c r="AS103" s="95"/>
      <c r="AT103" s="95"/>
      <c r="AU103" s="95"/>
      <c r="AV103" s="95"/>
      <c r="AW103" s="95"/>
      <c r="AX103" s="95"/>
      <c r="AY103" s="95"/>
      <c r="AZ103" s="95"/>
      <c r="BA103" s="95"/>
      <c r="BB103" s="95"/>
      <c r="BC103" s="95"/>
      <c r="BD103" s="95"/>
      <c r="BE103" s="95"/>
      <c r="BF103" s="95"/>
      <c r="BG103" s="95"/>
      <c r="BH103" s="95"/>
      <c r="BI103" s="95"/>
      <c r="BJ103" s="95"/>
      <c r="BK103" s="95"/>
      <c r="BL103" s="95"/>
      <c r="BM103" s="95"/>
      <c r="BN103" s="95"/>
      <c r="BO103" s="95"/>
      <c r="BP103" s="95"/>
      <c r="BQ103" s="95"/>
      <c r="BR103" s="95"/>
      <c r="BS103" s="95"/>
      <c r="BT103" s="95"/>
      <c r="BU103" s="95"/>
      <c r="BV103" s="95"/>
      <c r="BW103" s="95"/>
      <c r="BX103"/>
      <c r="BY103"/>
      <c r="BZ103"/>
      <c r="CA103"/>
      <c r="CB103"/>
      <c r="CC103"/>
      <c r="CD103" s="95"/>
      <c r="CE103" s="95"/>
      <c r="CF103" s="95"/>
      <c r="CG103" s="95"/>
      <c r="CH103" s="95"/>
      <c r="CI103" s="95"/>
      <c r="CJ103" s="95"/>
      <c r="CK103" s="95"/>
      <c r="CL103" s="95"/>
      <c r="CM103" s="95"/>
      <c r="CN103" s="95"/>
      <c r="CO103" s="95"/>
      <c r="CP103" s="95"/>
      <c r="CQ103" s="95"/>
      <c r="CR103" s="95"/>
      <c r="CS103" s="95"/>
      <c r="CT103" s="95"/>
      <c r="CU103" s="95"/>
      <c r="CV103" s="95"/>
      <c r="CW103" s="95"/>
      <c r="CX103" s="95"/>
      <c r="CY103" s="95"/>
      <c r="CZ103" s="95"/>
      <c r="DA103" s="95"/>
      <c r="DB103" s="95"/>
      <c r="DC103" s="95"/>
      <c r="DD103" s="95"/>
      <c r="DE103" s="48">
        <f>SUM(DE101:DE102)</f>
        <v>43.638300010000002</v>
      </c>
      <c r="DF103" s="48">
        <f t="shared" ref="DF103:DI103" si="323">SUM(DF101:DF102)</f>
        <v>33.176457251999999</v>
      </c>
      <c r="DG103" s="48">
        <f t="shared" si="323"/>
        <v>33.176457251999999</v>
      </c>
      <c r="DH103" s="48">
        <f t="shared" si="323"/>
        <v>33.176457251999999</v>
      </c>
      <c r="DI103" s="48">
        <f t="shared" si="323"/>
        <v>33.176457251999999</v>
      </c>
      <c r="DJ103" s="119">
        <f t="shared" si="321"/>
        <v>176.34412901800002</v>
      </c>
      <c r="DK103" s="95"/>
      <c r="DL103" s="95"/>
      <c r="DM103" s="95"/>
      <c r="DN103" s="95"/>
      <c r="DO103" s="95"/>
      <c r="DP103" s="95"/>
      <c r="DQ103" s="95"/>
      <c r="DR103" s="95"/>
      <c r="DS103" s="95"/>
      <c r="DT103" s="48">
        <f>SUM(DT101:DT102)</f>
        <v>20.036460762000001</v>
      </c>
      <c r="DU103" s="48">
        <f t="shared" ref="DU103:EE103" si="324">SUM(DU101:DU102)</f>
        <v>20.036460762000001</v>
      </c>
      <c r="DV103" s="48">
        <f t="shared" si="324"/>
        <v>20.036460762000001</v>
      </c>
      <c r="DW103" s="48">
        <f t="shared" si="324"/>
        <v>20.036460762000001</v>
      </c>
      <c r="DX103" s="48">
        <f t="shared" si="324"/>
        <v>20.036460762000001</v>
      </c>
      <c r="DY103" s="48">
        <f t="shared" si="324"/>
        <v>0</v>
      </c>
      <c r="DZ103" s="48">
        <f t="shared" si="324"/>
        <v>0</v>
      </c>
      <c r="EA103" s="48">
        <f t="shared" si="324"/>
        <v>0</v>
      </c>
      <c r="EB103" s="48">
        <f t="shared" si="324"/>
        <v>0</v>
      </c>
      <c r="EC103" s="48">
        <f t="shared" si="324"/>
        <v>0</v>
      </c>
      <c r="ED103" s="48">
        <f t="shared" si="324"/>
        <v>0</v>
      </c>
      <c r="EE103" s="48">
        <f t="shared" si="324"/>
        <v>0</v>
      </c>
      <c r="EF103" s="119">
        <f t="shared" si="322"/>
        <v>100.18230381000001</v>
      </c>
      <c r="EG103" s="95"/>
      <c r="EH103" s="95"/>
    </row>
    <row r="104" spans="1:139" s="26" customFormat="1" ht="10.5" customHeight="1" x14ac:dyDescent="0.25">
      <c r="A104" s="1"/>
      <c r="B104" s="84"/>
      <c r="C104" s="1"/>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95"/>
      <c r="BH104" s="95"/>
      <c r="BI104" s="95"/>
      <c r="BJ104" s="95"/>
      <c r="BK104" s="95"/>
      <c r="BL104" s="95"/>
      <c r="BM104" s="95"/>
      <c r="BN104" s="95"/>
      <c r="BO104" s="95"/>
      <c r="BP104" s="95"/>
      <c r="BQ104" s="95"/>
      <c r="BR104" s="95"/>
      <c r="BS104" s="95"/>
      <c r="BT104" s="95"/>
      <c r="BU104" s="95"/>
      <c r="BV104" s="95"/>
      <c r="BW104" s="95"/>
      <c r="BX104"/>
      <c r="BY104"/>
      <c r="BZ104"/>
      <c r="CA104"/>
      <c r="CB104"/>
      <c r="CC104"/>
      <c r="CD104" s="95"/>
      <c r="CE104" s="95"/>
      <c r="CF104" s="95"/>
      <c r="CG104" s="95"/>
      <c r="CH104" s="95"/>
      <c r="CI104" s="95"/>
      <c r="CJ104" s="95"/>
      <c r="CK104" s="95"/>
      <c r="CL104" s="95"/>
      <c r="CM104" s="95"/>
      <c r="CN104" s="95"/>
      <c r="CO104" s="95"/>
      <c r="CP104" s="95"/>
      <c r="CQ104" s="95"/>
      <c r="CR104" s="95"/>
      <c r="CS104" s="95"/>
      <c r="CT104" s="95"/>
      <c r="CU104" s="95"/>
      <c r="CV104" s="95"/>
      <c r="CW104" s="95"/>
      <c r="CX104" s="95"/>
      <c r="CY104" s="95"/>
      <c r="CZ104" s="95"/>
      <c r="DA104" s="95"/>
      <c r="DB104" s="95"/>
      <c r="DC104" s="95"/>
      <c r="DD104" s="95"/>
      <c r="DE104" s="95"/>
      <c r="DF104" s="95"/>
      <c r="DG104" s="95"/>
      <c r="DH104" s="95"/>
      <c r="DI104" s="95"/>
      <c r="DJ104" s="95"/>
      <c r="DK104" s="95"/>
      <c r="DL104" s="95"/>
      <c r="DM104" s="95"/>
      <c r="DN104" s="95"/>
      <c r="DO104" s="95"/>
      <c r="DP104" s="95"/>
      <c r="DQ104" s="95"/>
      <c r="DR104" s="95"/>
      <c r="DS104" s="95"/>
      <c r="DT104" s="95"/>
      <c r="DU104" s="95"/>
      <c r="DV104" s="95"/>
      <c r="DW104" s="95"/>
      <c r="DX104" s="95"/>
      <c r="DY104" s="95"/>
      <c r="DZ104" s="95"/>
      <c r="EA104" s="95"/>
      <c r="EB104" s="95"/>
      <c r="EC104" s="95"/>
      <c r="ED104" s="95"/>
      <c r="EE104" s="95"/>
      <c r="EF104" s="95"/>
      <c r="EG104" s="95"/>
      <c r="EH104" s="95"/>
    </row>
    <row r="105" spans="1:139" s="26" customFormat="1" ht="22.5" customHeight="1" thickBot="1" x14ac:dyDescent="0.3">
      <c r="A105" s="1"/>
      <c r="B105" s="51" t="s">
        <v>121</v>
      </c>
      <c r="C105" s="1"/>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95"/>
      <c r="BH105" s="95"/>
      <c r="BI105" s="95"/>
      <c r="BJ105" s="95"/>
      <c r="BK105" s="95"/>
      <c r="BL105" s="95"/>
      <c r="BM105" s="95"/>
      <c r="BN105" s="95"/>
      <c r="BO105" s="95"/>
      <c r="BP105" s="95"/>
      <c r="BQ105" s="95"/>
      <c r="BR105" s="95"/>
      <c r="BS105" s="95"/>
      <c r="BT105" s="95"/>
      <c r="BU105" s="95"/>
      <c r="BV105" s="95"/>
      <c r="BW105" s="95"/>
      <c r="BX105"/>
      <c r="BY105"/>
      <c r="BZ105"/>
      <c r="CA105"/>
      <c r="CB105"/>
      <c r="CC105"/>
      <c r="CD105" s="95"/>
      <c r="CE105" s="95"/>
      <c r="CF105" s="95"/>
      <c r="CG105" s="95"/>
      <c r="CH105" s="95"/>
      <c r="CI105" s="95"/>
      <c r="CJ105" s="95"/>
      <c r="CK105" s="95"/>
      <c r="CL105" s="95"/>
      <c r="CM105" s="95"/>
      <c r="CN105" s="95"/>
      <c r="CO105" s="95"/>
      <c r="CP105" s="95"/>
      <c r="CQ105" s="95"/>
      <c r="CR105" s="95"/>
      <c r="CS105" s="95"/>
      <c r="CT105" s="95"/>
      <c r="CU105" s="95"/>
      <c r="CV105" s="95"/>
      <c r="CW105" s="95"/>
      <c r="CX105" s="95"/>
      <c r="CY105" s="95"/>
      <c r="CZ105" s="95"/>
      <c r="DA105" s="95"/>
      <c r="DB105" s="95"/>
      <c r="DC105" s="95"/>
      <c r="DD105" s="95"/>
      <c r="DE105" s="48">
        <f>SUM(DE103,DE98)</f>
        <v>500.18819058330001</v>
      </c>
      <c r="DF105" s="48">
        <f t="shared" ref="DF105:DI105" si="325">SUM(DF103,DF98)</f>
        <v>524.44266949159999</v>
      </c>
      <c r="DG105" s="48">
        <f t="shared" si="325"/>
        <v>501.53305451649999</v>
      </c>
      <c r="DH105" s="48">
        <f t="shared" si="325"/>
        <v>482.98023762230002</v>
      </c>
      <c r="DI105" s="48">
        <f t="shared" si="325"/>
        <v>462.41025694450002</v>
      </c>
      <c r="DJ105" s="49">
        <f>SUM(DE105:DI105)</f>
        <v>2471.5544091582001</v>
      </c>
      <c r="DK105" s="69">
        <f>SUM(DK98,DJ103)</f>
        <v>16220.010887308888</v>
      </c>
      <c r="DL105" s="95"/>
      <c r="DM105" s="95"/>
      <c r="DN105" s="95"/>
      <c r="DO105" s="95"/>
      <c r="DP105" s="95"/>
      <c r="DQ105" s="95"/>
      <c r="DR105" s="95"/>
      <c r="DS105" s="95"/>
      <c r="DT105" s="48">
        <f t="shared" ref="DT105:EE105" si="326">SUM(DT103,DT98)</f>
        <v>418.91738040159998</v>
      </c>
      <c r="DU105" s="48">
        <f t="shared" si="326"/>
        <v>166.04913577529999</v>
      </c>
      <c r="DV105" s="48">
        <f t="shared" si="326"/>
        <v>162.18840913880001</v>
      </c>
      <c r="DW105" s="48">
        <f t="shared" si="326"/>
        <v>158.5341970712</v>
      </c>
      <c r="DX105" s="48">
        <f t="shared" si="326"/>
        <v>144.60001076200001</v>
      </c>
      <c r="DY105" s="48">
        <f t="shared" si="326"/>
        <v>1</v>
      </c>
      <c r="DZ105" s="48">
        <f t="shared" si="326"/>
        <v>1</v>
      </c>
      <c r="EA105" s="48">
        <f t="shared" si="326"/>
        <v>1</v>
      </c>
      <c r="EB105" s="48">
        <f t="shared" si="326"/>
        <v>1</v>
      </c>
      <c r="EC105" s="48">
        <f t="shared" si="326"/>
        <v>1</v>
      </c>
      <c r="ED105" s="48">
        <f t="shared" si="326"/>
        <v>1</v>
      </c>
      <c r="EE105" s="48">
        <f t="shared" si="326"/>
        <v>1</v>
      </c>
      <c r="EF105" s="49">
        <f>SUM(DT105:EE105)</f>
        <v>1057.2891331489</v>
      </c>
      <c r="EG105" s="69">
        <f>SUM(EG98,EF103)</f>
        <v>1605.607966518096</v>
      </c>
      <c r="EH105" s="95"/>
    </row>
    <row r="106" spans="1:139" ht="18.75" customHeight="1" x14ac:dyDescent="0.25">
      <c r="A106"/>
      <c r="C106"/>
      <c r="O106"/>
      <c r="P106"/>
      <c r="T106"/>
      <c r="Z106"/>
      <c r="AA106"/>
      <c r="AB106"/>
      <c r="AC106"/>
      <c r="AI106"/>
      <c r="AO106"/>
      <c r="AU106"/>
      <c r="BA106"/>
      <c r="BB106"/>
      <c r="BC106"/>
      <c r="BD106"/>
      <c r="BG106"/>
      <c r="BH106"/>
      <c r="BI106"/>
      <c r="BL106"/>
      <c r="BM106"/>
      <c r="BN106"/>
      <c r="BV106"/>
      <c r="BW106"/>
      <c r="BX106"/>
      <c r="CD106"/>
      <c r="CE106"/>
      <c r="CF106"/>
      <c r="CG106"/>
      <c r="CH106"/>
      <c r="CI106"/>
      <c r="CJ106"/>
      <c r="CK106"/>
      <c r="CL106"/>
      <c r="CM106"/>
      <c r="CN106"/>
      <c r="CO106"/>
      <c r="CP106"/>
      <c r="CQ106"/>
      <c r="CR106"/>
      <c r="CS106"/>
      <c r="CT106"/>
      <c r="CU106"/>
      <c r="CV106"/>
      <c r="CW106"/>
      <c r="CX106"/>
      <c r="DD106"/>
      <c r="DE106"/>
      <c r="DF106"/>
      <c r="DG106"/>
      <c r="DH106"/>
      <c r="DI106"/>
      <c r="DJ106"/>
      <c r="DK106"/>
      <c r="DL106"/>
      <c r="DM106"/>
      <c r="DN106"/>
      <c r="DO106"/>
      <c r="DP106"/>
      <c r="DQ106"/>
      <c r="DR106"/>
      <c r="DS106"/>
      <c r="DT106"/>
      <c r="EH106"/>
    </row>
    <row r="107" spans="1:139" s="12" customFormat="1" ht="18.75" customHeight="1" x14ac:dyDescent="0.25">
      <c r="B107" s="41" t="s">
        <v>62</v>
      </c>
      <c r="C107" s="41"/>
      <c r="D107" s="43">
        <f t="shared" ref="D107:Z107" si="327">D213-D98</f>
        <v>0</v>
      </c>
      <c r="E107" s="43">
        <f t="shared" si="327"/>
        <v>0</v>
      </c>
      <c r="F107" s="43">
        <f t="shared" si="327"/>
        <v>0</v>
      </c>
      <c r="G107" s="43">
        <f t="shared" si="327"/>
        <v>0</v>
      </c>
      <c r="H107" s="43">
        <f t="shared" si="327"/>
        <v>0</v>
      </c>
      <c r="I107" s="43">
        <f t="shared" si="327"/>
        <v>0</v>
      </c>
      <c r="J107" s="43">
        <f t="shared" si="327"/>
        <v>0</v>
      </c>
      <c r="K107" s="43">
        <f t="shared" si="327"/>
        <v>0</v>
      </c>
      <c r="L107" s="43">
        <f t="shared" si="327"/>
        <v>-4.4017959299999347</v>
      </c>
      <c r="M107" s="43">
        <f t="shared" si="327"/>
        <v>4.4017959300000484</v>
      </c>
      <c r="N107" s="43">
        <f t="shared" si="327"/>
        <v>-12.87316450000003</v>
      </c>
      <c r="O107" s="50">
        <f t="shared" si="327"/>
        <v>-12.873164499999803</v>
      </c>
      <c r="P107" s="43">
        <f t="shared" si="327"/>
        <v>-50.215834319999999</v>
      </c>
      <c r="Q107" s="43">
        <f t="shared" si="327"/>
        <v>-170.99757653</v>
      </c>
      <c r="R107" s="43">
        <f t="shared" si="327"/>
        <v>-71.461788999999996</v>
      </c>
      <c r="S107" s="50">
        <f t="shared" si="327"/>
        <v>-292.67519985000001</v>
      </c>
      <c r="T107" s="43">
        <f t="shared" si="327"/>
        <v>504.32231174116072</v>
      </c>
      <c r="U107" s="43">
        <f t="shared" si="327"/>
        <v>359.04861992892495</v>
      </c>
      <c r="V107" s="43">
        <f t="shared" si="327"/>
        <v>135.02990188860733</v>
      </c>
      <c r="W107" s="43">
        <f t="shared" si="327"/>
        <v>161.82459517254352</v>
      </c>
      <c r="X107" s="43">
        <f t="shared" si="327"/>
        <v>137.13682980929221</v>
      </c>
      <c r="Y107" s="50">
        <f t="shared" si="327"/>
        <v>1297.3622585405292</v>
      </c>
      <c r="Z107" s="50">
        <f t="shared" si="327"/>
        <v>991.81389419052903</v>
      </c>
      <c r="AA107" s="81"/>
      <c r="AB107" s="82"/>
      <c r="AC107" s="43">
        <f t="shared" ref="AC107:BA107" si="328">AC213-AC98</f>
        <v>50.588060410000026</v>
      </c>
      <c r="AD107" s="43">
        <f t="shared" si="328"/>
        <v>-78.36736191</v>
      </c>
      <c r="AE107" s="43">
        <f t="shared" si="328"/>
        <v>-7.1461033400000815</v>
      </c>
      <c r="AF107" s="43">
        <f t="shared" si="328"/>
        <v>34.16580394000016</v>
      </c>
      <c r="AG107" s="43">
        <f t="shared" si="328"/>
        <v>5.2905752100000427</v>
      </c>
      <c r="AH107" s="50">
        <f t="shared" si="328"/>
        <v>4.5309743099996922</v>
      </c>
      <c r="AI107" s="43">
        <f t="shared" si="328"/>
        <v>46.862133899999989</v>
      </c>
      <c r="AJ107" s="43">
        <f t="shared" si="328"/>
        <v>-9.2843072599999985</v>
      </c>
      <c r="AK107" s="43">
        <f t="shared" si="328"/>
        <v>-15.911025729999992</v>
      </c>
      <c r="AL107" s="43">
        <f t="shared" si="328"/>
        <v>-20.322642680000001</v>
      </c>
      <c r="AM107" s="43">
        <f t="shared" si="328"/>
        <v>-1.3441582299999979</v>
      </c>
      <c r="AN107" s="50">
        <f t="shared" si="328"/>
        <v>0</v>
      </c>
      <c r="AO107" s="43">
        <f t="shared" si="328"/>
        <v>-43.984833000000009</v>
      </c>
      <c r="AP107" s="43">
        <f t="shared" si="328"/>
        <v>95.212851000000001</v>
      </c>
      <c r="AQ107" s="43">
        <f t="shared" si="328"/>
        <v>80.577898529999999</v>
      </c>
      <c r="AR107" s="43">
        <f t="shared" si="328"/>
        <v>56.630106999999924</v>
      </c>
      <c r="AS107" s="43">
        <f t="shared" si="328"/>
        <v>-0.14980599999984179</v>
      </c>
      <c r="AT107" s="50">
        <f t="shared" si="328"/>
        <v>188.28621753000027</v>
      </c>
      <c r="AU107" s="43">
        <f t="shared" si="328"/>
        <v>112.15872672350008</v>
      </c>
      <c r="AV107" s="43">
        <f t="shared" si="328"/>
        <v>-134.8459350055</v>
      </c>
      <c r="AW107" s="43">
        <f t="shared" si="328"/>
        <v>-45.348057615625805</v>
      </c>
      <c r="AX107" s="43">
        <f t="shared" si="328"/>
        <v>-254.27149268336746</v>
      </c>
      <c r="AY107" s="43">
        <f t="shared" si="328"/>
        <v>-269.42417554229218</v>
      </c>
      <c r="AZ107" s="50">
        <f t="shared" si="328"/>
        <v>-591.73093412328546</v>
      </c>
      <c r="BA107" s="50">
        <f t="shared" si="328"/>
        <v>-398.9137422832855</v>
      </c>
      <c r="BB107" s="81"/>
      <c r="BC107" s="82"/>
      <c r="BD107" s="43">
        <f t="shared" ref="BD107:BK107" si="329">BD213-BD98</f>
        <v>-14.473215530000061</v>
      </c>
      <c r="BE107" s="43">
        <f t="shared" si="329"/>
        <v>73.441394089745245</v>
      </c>
      <c r="BF107" s="43">
        <f t="shared" si="329"/>
        <v>-8.8532913314115831</v>
      </c>
      <c r="BG107" s="43">
        <f t="shared" si="329"/>
        <v>42.019475428188798</v>
      </c>
      <c r="BH107" s="43">
        <f t="shared" si="329"/>
        <v>-103.26365778318859</v>
      </c>
      <c r="BI107" s="50">
        <f t="shared" si="329"/>
        <v>-11.129295126666875</v>
      </c>
      <c r="BJ107" s="43">
        <f t="shared" si="329"/>
        <v>-3.9424217299999995</v>
      </c>
      <c r="BK107" s="43">
        <f t="shared" si="329"/>
        <v>1.1257733899999991</v>
      </c>
      <c r="BL107" s="43"/>
      <c r="BM107" s="43"/>
      <c r="BN107" s="43"/>
      <c r="BO107" s="50">
        <f t="shared" ref="BO107:BW107" si="330">BO213-BO98</f>
        <v>2.701312085568901</v>
      </c>
      <c r="BP107" s="43">
        <f t="shared" si="330"/>
        <v>2.802423104806735</v>
      </c>
      <c r="BQ107" s="43">
        <f t="shared" si="330"/>
        <v>-68.711545104807072</v>
      </c>
      <c r="BR107" s="43">
        <f t="shared" si="330"/>
        <v>28.55712432</v>
      </c>
      <c r="BS107" s="43">
        <f t="shared" si="330"/>
        <v>66.740979999999908</v>
      </c>
      <c r="BT107" s="43">
        <f t="shared" si="330"/>
        <v>75</v>
      </c>
      <c r="BU107" s="50">
        <f t="shared" si="330"/>
        <v>104.38898231999951</v>
      </c>
      <c r="BV107" s="43">
        <f t="shared" si="330"/>
        <v>346.07957633000001</v>
      </c>
      <c r="BW107" s="50">
        <f t="shared" si="330"/>
        <v>346.07957633000001</v>
      </c>
      <c r="BX107" s="43">
        <f t="shared" ref="BX107:CD107" si="331">BX220-BX98</f>
        <v>-180.09580812346152</v>
      </c>
      <c r="BY107" s="43">
        <f t="shared" si="331"/>
        <v>-287.81070764453835</v>
      </c>
      <c r="BZ107" s="43">
        <f t="shared" si="331"/>
        <v>-246.912785275018</v>
      </c>
      <c r="CA107" s="43">
        <f t="shared" si="331"/>
        <v>8.4658253325001169</v>
      </c>
      <c r="CB107" s="43">
        <f t="shared" si="331"/>
        <v>91.575797620432127</v>
      </c>
      <c r="CC107" s="50">
        <f t="shared" si="331"/>
        <v>-614.77767809008549</v>
      </c>
      <c r="CD107" s="50">
        <f t="shared" si="331"/>
        <v>-172.73710248118186</v>
      </c>
      <c r="CE107" s="81"/>
      <c r="CF107" s="82"/>
      <c r="CG107" s="43">
        <f>CG213-CG98</f>
        <v>29.385242016666666</v>
      </c>
      <c r="CH107" s="43">
        <f>CH213-CH98</f>
        <v>7.7999999999974534E-2</v>
      </c>
      <c r="CI107" s="43">
        <f>CI213-CI98</f>
        <v>0.47599999999999909</v>
      </c>
      <c r="CJ107" s="43">
        <f>CJ213-CJ98</f>
        <v>0</v>
      </c>
      <c r="CK107" s="43">
        <f>CK213-CK98</f>
        <v>0</v>
      </c>
      <c r="CL107" s="43"/>
      <c r="CM107" s="50">
        <f>CM213-CM98</f>
        <v>19.471485316666076</v>
      </c>
      <c r="CN107" s="43">
        <f>CN213-CN98</f>
        <v>9.7480414431103668E-2</v>
      </c>
      <c r="CO107" s="43">
        <f>CO213-CO98</f>
        <v>1.3049999999999997</v>
      </c>
      <c r="CP107" s="43"/>
      <c r="CQ107" s="43"/>
      <c r="CR107" s="43"/>
      <c r="CS107" s="43"/>
      <c r="CT107" s="50">
        <f t="shared" ref="CT107:DB107" si="332">CT213-CT98</f>
        <v>-2.701312085568901</v>
      </c>
      <c r="CU107" s="43">
        <f t="shared" si="332"/>
        <v>-346.07925263000016</v>
      </c>
      <c r="CV107" s="43">
        <f t="shared" si="332"/>
        <v>-3.2370000000003785E-4</v>
      </c>
      <c r="CW107" s="50">
        <f t="shared" si="332"/>
        <v>-346.07957633000024</v>
      </c>
      <c r="CX107" s="43">
        <f t="shared" si="332"/>
        <v>739.69303208669987</v>
      </c>
      <c r="CY107" s="43">
        <f t="shared" si="332"/>
        <v>-174.96850000000001</v>
      </c>
      <c r="CZ107" s="43">
        <f t="shared" si="332"/>
        <v>-148.07150000000001</v>
      </c>
      <c r="DA107" s="43">
        <f t="shared" si="332"/>
        <v>-112.20883334229902</v>
      </c>
      <c r="DB107" s="43">
        <f t="shared" si="332"/>
        <v>-112.20883334229902</v>
      </c>
      <c r="DC107" s="43"/>
      <c r="DD107" s="50">
        <f>DD213-DD98</f>
        <v>539.71036540210184</v>
      </c>
      <c r="DE107" s="43">
        <f t="shared" ref="DE107:DK107" si="333">DE213-DE105</f>
        <v>-65.788190583300036</v>
      </c>
      <c r="DF107" s="43">
        <f t="shared" si="333"/>
        <v>-90.042669491600009</v>
      </c>
      <c r="DG107" s="43">
        <f t="shared" si="333"/>
        <v>-67.13305451650001</v>
      </c>
      <c r="DH107" s="43">
        <f t="shared" si="333"/>
        <v>-48.580237622300046</v>
      </c>
      <c r="DI107" s="43">
        <f t="shared" si="333"/>
        <v>-28.010256944500043</v>
      </c>
      <c r="DJ107" s="43">
        <f t="shared" si="333"/>
        <v>-299.55440915820009</v>
      </c>
      <c r="DK107" s="50">
        <f t="shared" si="333"/>
        <v>-436.62844685500204</v>
      </c>
      <c r="DL107" s="81"/>
      <c r="DM107" s="82"/>
      <c r="DN107" s="43">
        <f t="shared" ref="DN107:DS107" si="334">DN213-DN98</f>
        <v>-124.00883334229901</v>
      </c>
      <c r="DO107" s="43">
        <f t="shared" si="334"/>
        <v>-124.00883334229901</v>
      </c>
      <c r="DP107" s="43">
        <f t="shared" si="334"/>
        <v>-124.00883334229901</v>
      </c>
      <c r="DQ107" s="43">
        <f t="shared" si="334"/>
        <v>-124.00883334229901</v>
      </c>
      <c r="DR107" s="43">
        <f t="shared" si="334"/>
        <v>-52.283500000000004</v>
      </c>
      <c r="DS107" s="50">
        <f t="shared" si="334"/>
        <v>-548.318833369196</v>
      </c>
      <c r="DT107" s="43">
        <f t="shared" ref="DT107:EG107" si="335">DT213-DT105</f>
        <v>-383.91738040159998</v>
      </c>
      <c r="DU107" s="43">
        <f t="shared" si="335"/>
        <v>-166.04913577529999</v>
      </c>
      <c r="DV107" s="43">
        <f t="shared" si="335"/>
        <v>-162.18840913880001</v>
      </c>
      <c r="DW107" s="43">
        <f t="shared" si="335"/>
        <v>-153.5341970712</v>
      </c>
      <c r="DX107" s="43">
        <f t="shared" si="335"/>
        <v>-144.60001076200001</v>
      </c>
      <c r="DY107" s="43">
        <f t="shared" si="335"/>
        <v>-1</v>
      </c>
      <c r="DZ107" s="43">
        <f t="shared" si="335"/>
        <v>-1</v>
      </c>
      <c r="EA107" s="43">
        <f t="shared" si="335"/>
        <v>-1</v>
      </c>
      <c r="EB107" s="43">
        <f t="shared" si="335"/>
        <v>-1</v>
      </c>
      <c r="EC107" s="43">
        <f t="shared" si="335"/>
        <v>-1</v>
      </c>
      <c r="ED107" s="43">
        <f t="shared" si="335"/>
        <v>-1</v>
      </c>
      <c r="EE107" s="43">
        <f t="shared" si="335"/>
        <v>-1</v>
      </c>
      <c r="EF107" s="50">
        <f t="shared" si="335"/>
        <v>-1017.2891331489</v>
      </c>
      <c r="EG107" s="50">
        <f t="shared" si="335"/>
        <v>-1565.607966518096</v>
      </c>
      <c r="EH107" s="81"/>
    </row>
    <row r="108" spans="1:139" s="12" customFormat="1" ht="16.5" customHeight="1" x14ac:dyDescent="0.25">
      <c r="B108" s="41" t="s">
        <v>63</v>
      </c>
      <c r="C108" s="41"/>
      <c r="D108" s="37">
        <f>SUM(D98,D107)</f>
        <v>329.48339999999996</v>
      </c>
      <c r="E108" s="37">
        <f t="shared" ref="E108:O108" si="336">SUM(E98,E107)</f>
        <v>518.08656500000006</v>
      </c>
      <c r="F108" s="37">
        <f t="shared" si="336"/>
        <v>107.88534499999999</v>
      </c>
      <c r="G108" s="37">
        <f t="shared" si="336"/>
        <v>116.994879</v>
      </c>
      <c r="H108" s="37">
        <f t="shared" si="336"/>
        <v>167.20320199999998</v>
      </c>
      <c r="I108" s="37">
        <f t="shared" si="336"/>
        <v>429.73539599999992</v>
      </c>
      <c r="J108" s="37">
        <f t="shared" si="336"/>
        <v>218.10446099999999</v>
      </c>
      <c r="K108" s="37">
        <f t="shared" si="336"/>
        <v>358.39137800000003</v>
      </c>
      <c r="L108" s="37">
        <f t="shared" si="336"/>
        <v>350.92894000000001</v>
      </c>
      <c r="M108" s="37">
        <f t="shared" si="336"/>
        <v>337.88826011000003</v>
      </c>
      <c r="N108" s="37">
        <f t="shared" si="336"/>
        <v>332.64002439000001</v>
      </c>
      <c r="O108" s="42">
        <f t="shared" si="336"/>
        <v>3267.3418505</v>
      </c>
      <c r="P108" s="37">
        <f t="shared" ref="P108" si="337">SUM(P98,P107)</f>
        <v>0</v>
      </c>
      <c r="Q108" s="37">
        <f t="shared" ref="Q108" si="338">SUM(Q98,Q107)</f>
        <v>0</v>
      </c>
      <c r="R108" s="37">
        <f t="shared" ref="R108" si="339">SUM(R98,R107)</f>
        <v>42.900000000000006</v>
      </c>
      <c r="S108" s="42">
        <f t="shared" ref="S108" si="340">SUM(S98,S107)</f>
        <v>42.900000000000034</v>
      </c>
      <c r="T108" s="38">
        <f t="shared" ref="T108" si="341">SUM(T98,T107)</f>
        <v>524.72587774116073</v>
      </c>
      <c r="U108" s="37">
        <f t="shared" ref="U108" si="342">SUM(U98,U107)</f>
        <v>428.24976240046055</v>
      </c>
      <c r="V108" s="37">
        <f t="shared" ref="V108" si="343">SUM(V98,V107)</f>
        <v>272.62597155160734</v>
      </c>
      <c r="W108" s="37">
        <f t="shared" ref="W108" si="344">SUM(W98,W107)</f>
        <v>330.01227863184613</v>
      </c>
      <c r="X108" s="37">
        <f t="shared" ref="X108" si="345">SUM(X98,X107)</f>
        <v>319.98572590179219</v>
      </c>
      <c r="Y108" s="42">
        <f t="shared" ref="Y108" si="346">SUM(Y98,Y107)</f>
        <v>1875.5996162268675</v>
      </c>
      <c r="Z108" s="42">
        <f t="shared" ref="Z108" si="347">SUM(Z98,Z107)</f>
        <v>5185.8414667268671</v>
      </c>
      <c r="AA108" s="61"/>
      <c r="AC108" s="37">
        <f t="shared" ref="AC108" si="348">SUM(AC98,AC107)</f>
        <v>738.58597755999995</v>
      </c>
      <c r="AD108" s="37">
        <f t="shared" ref="AD108" si="349">SUM(AD98,AD107)</f>
        <v>885.78717552085004</v>
      </c>
      <c r="AE108" s="37">
        <f t="shared" ref="AE108" si="350">SUM(AE98,AE107)</f>
        <v>1274.81449049</v>
      </c>
      <c r="AF108" s="37">
        <f t="shared" ref="AF108" si="351">SUM(AF98,AF107)</f>
        <v>1127.3375653905355</v>
      </c>
      <c r="AG108" s="37">
        <f t="shared" ref="AG108" si="352">SUM(AG98,AG107)</f>
        <v>1234.9928002519421</v>
      </c>
      <c r="AH108" s="42">
        <f t="shared" ref="AH108" si="353">SUM(AH98,AH107)</f>
        <v>5261.5180092133269</v>
      </c>
      <c r="AI108" s="37">
        <f t="shared" ref="AI108" si="354">SUM(AI98,AI107)</f>
        <v>59.951500899999985</v>
      </c>
      <c r="AJ108" s="37">
        <f t="shared" ref="AJ108" si="355">SUM(AJ98,AJ107)</f>
        <v>22.464762128650001</v>
      </c>
      <c r="AK108" s="37">
        <f t="shared" ref="AK108" si="356">SUM(AK98,AK107)</f>
        <v>32.509569110000001</v>
      </c>
      <c r="AL108" s="37">
        <f t="shared" ref="AL108" si="357">SUM(AL98,AL107)</f>
        <v>53.769029815349995</v>
      </c>
      <c r="AM108" s="37">
        <f t="shared" ref="AM108" si="358">SUM(AM98,AM107)</f>
        <v>40.121577154649998</v>
      </c>
      <c r="AN108" s="42">
        <f t="shared" ref="AN108" si="359">SUM(AN98,AN107)</f>
        <v>208.81643910865</v>
      </c>
      <c r="AO108" s="37">
        <f t="shared" ref="AO108" si="360">SUM(AO98,AO107)</f>
        <v>128.19999999999999</v>
      </c>
      <c r="AP108" s="37">
        <f t="shared" ref="AP108" si="361">SUM(AP98,AP107)</f>
        <v>223.5</v>
      </c>
      <c r="AQ108" s="37">
        <f t="shared" ref="AQ108" si="362">SUM(AQ98,AQ107)</f>
        <v>214.4</v>
      </c>
      <c r="AR108" s="37">
        <f t="shared" ref="AR108" si="363">SUM(AR98,AR107)</f>
        <v>237.69999999999993</v>
      </c>
      <c r="AS108" s="37">
        <f t="shared" ref="AS108" si="364">SUM(AS98,AS107)</f>
        <v>122.94275000000016</v>
      </c>
      <c r="AT108" s="42">
        <f t="shared" ref="AT108" si="365">SUM(AT98,AT107)</f>
        <v>926.74275000000023</v>
      </c>
      <c r="AU108" s="37">
        <f t="shared" ref="AU108" si="366">SUM(AU98,AU107)</f>
        <v>300.00000000000006</v>
      </c>
      <c r="AV108" s="37">
        <f t="shared" ref="AV108" si="367">SUM(AV98,AV107)</f>
        <v>100</v>
      </c>
      <c r="AW108" s="37">
        <f t="shared" ref="AW108" si="368">SUM(AW98,AW107)</f>
        <v>200</v>
      </c>
      <c r="AX108" s="37">
        <f t="shared" ref="AX108" si="369">SUM(AX98,AX107)</f>
        <v>0</v>
      </c>
      <c r="AY108" s="37">
        <f t="shared" ref="AY108" si="370">SUM(AY98,AY107)</f>
        <v>0</v>
      </c>
      <c r="AZ108" s="42">
        <f t="shared" ref="AZ108" si="371">SUM(AZ98,AZ107)</f>
        <v>600.00000000000011</v>
      </c>
      <c r="BA108" s="42">
        <f t="shared" ref="BA108" si="372">SUM(BA98,BA107)</f>
        <v>6997.0771983219784</v>
      </c>
      <c r="BB108" s="61"/>
      <c r="BD108" s="37">
        <f t="shared" ref="BD108" si="373">SUM(BD98,BD107)</f>
        <v>1434.8821916723296</v>
      </c>
      <c r="BE108" s="37">
        <f t="shared" ref="BE108" si="374">SUM(BE98,BE107)</f>
        <v>1430.0700629868652</v>
      </c>
      <c r="BF108" s="37">
        <f t="shared" ref="BF108" si="375">SUM(BF98,BF107)</f>
        <v>1461.9530082064878</v>
      </c>
      <c r="BG108" s="37">
        <f t="shared" ref="BG108" si="376">SUM(BG98,BG107)</f>
        <v>1585.2610174827323</v>
      </c>
      <c r="BH108" s="37">
        <f t="shared" ref="BH108" si="377">SUM(BH98,BH107)</f>
        <v>1446.5303033158161</v>
      </c>
      <c r="BI108" s="42">
        <f t="shared" ref="BI108" si="378">SUM(BI98,BI107)</f>
        <v>7358.6965836642303</v>
      </c>
      <c r="BJ108" s="37">
        <f t="shared" ref="BJ108" si="379">SUM(BJ98,BJ107)</f>
        <v>33.616001350000005</v>
      </c>
      <c r="BK108" s="37">
        <f t="shared" ref="BK108" si="380">SUM(BK98,BK107)</f>
        <v>40.821280062680017</v>
      </c>
      <c r="BL108" s="37">
        <f t="shared" ref="BL108" si="381">SUM(BL98,BL107)</f>
        <v>30.662618542888882</v>
      </c>
      <c r="BM108" s="37">
        <f t="shared" ref="BM108" si="382">SUM(BM98,BM107)</f>
        <v>30.910586410000001</v>
      </c>
      <c r="BN108" s="37">
        <f t="shared" ref="BN108" si="383">SUM(BN98,BN107)</f>
        <v>15.219030914431109</v>
      </c>
      <c r="BO108" s="42">
        <f t="shared" ref="BO108" si="384">SUM(BO98,BO107)</f>
        <v>156.74747770556894</v>
      </c>
      <c r="BP108" s="37">
        <f t="shared" ref="BP108" si="385">SUM(BP98,BP107)</f>
        <v>103.06419910480673</v>
      </c>
      <c r="BQ108" s="37">
        <f t="shared" ref="BQ108" si="386">SUM(BQ98,BQ107)</f>
        <v>38.79305089519292</v>
      </c>
      <c r="BR108" s="37">
        <f t="shared" ref="BR108" si="387">SUM(BR98,BR107)</f>
        <v>56.542499999999997</v>
      </c>
      <c r="BS108" s="37">
        <f t="shared" ref="BS108" si="388">SUM(BS98,BS107)</f>
        <v>69.45750000000001</v>
      </c>
      <c r="BT108" s="37">
        <f t="shared" ref="BT108" si="389">SUM(BT98,BT107)</f>
        <v>75</v>
      </c>
      <c r="BU108" s="42">
        <f t="shared" ref="BU108" si="390">SUM(BU98,BU107)</f>
        <v>342.85724999999962</v>
      </c>
      <c r="BV108" s="37">
        <f t="shared" ref="BV108" si="391">SUM(BV98,BV107)</f>
        <v>346.07957633000001</v>
      </c>
      <c r="BW108" s="42">
        <f t="shared" ref="BW108" si="392">SUM(BW98,BW107)</f>
        <v>346.07957633000001</v>
      </c>
      <c r="BX108" s="37">
        <f t="shared" ref="BX108" si="393">SUM(BX98,BX107)</f>
        <v>99.999999999999972</v>
      </c>
      <c r="BY108" s="37">
        <f t="shared" ref="BY108" si="394">SUM(BY98,BY107)</f>
        <v>0</v>
      </c>
      <c r="BZ108" s="37">
        <f t="shared" ref="BZ108" si="395">SUM(BZ98,BZ107)</f>
        <v>50</v>
      </c>
      <c r="CA108" s="37">
        <f t="shared" ref="CA108" si="396">SUM(CA98,CA107)</f>
        <v>315.69998245000011</v>
      </c>
      <c r="CB108" s="37">
        <f t="shared" ref="CB108" si="397">SUM(CB98,CB107)</f>
        <v>406.44210763000012</v>
      </c>
      <c r="CC108" s="42">
        <f t="shared" ref="CC108" si="398">SUM(CC98,CC107)</f>
        <v>872.14209008000023</v>
      </c>
      <c r="CD108" s="42">
        <f t="shared" ref="CD108" si="399">SUM(CD98,CD107)</f>
        <v>9076.5229777798013</v>
      </c>
      <c r="CE108" s="61"/>
      <c r="CG108" s="37">
        <f t="shared" ref="CG108" si="400">SUM(CG98,CG107)</f>
        <v>814.99368338642842</v>
      </c>
      <c r="CH108" s="37">
        <f t="shared" ref="CH108" si="401">SUM(CH98,CH107)</f>
        <v>692.68099500002245</v>
      </c>
      <c r="CI108" s="37">
        <f t="shared" ref="CI108" si="402">SUM(CI98,CI107)</f>
        <v>718.73339198230985</v>
      </c>
      <c r="CJ108" s="37">
        <f t="shared" ref="CJ108" si="403">SUM(CJ98,CJ107)</f>
        <v>427.45048375750133</v>
      </c>
      <c r="CK108" s="37">
        <f t="shared" ref="CK108" si="404">SUM(CK98,CK107)</f>
        <v>423.92111481861656</v>
      </c>
      <c r="CL108" s="37">
        <f t="shared" ref="CL108" si="405">SUM(CL98,CL107)</f>
        <v>4496.3589708893778</v>
      </c>
      <c r="CM108" s="42">
        <f t="shared" ref="CM108" si="406">SUM(CM98,CM107)</f>
        <v>7563.6708831342557</v>
      </c>
      <c r="CN108" s="37">
        <f t="shared" ref="CN108" si="407">SUM(CN98,CN107)</f>
        <v>48.543958084431111</v>
      </c>
      <c r="CO108" s="37">
        <f t="shared" ref="CO108" si="408">SUM(CO98,CO107)</f>
        <v>12.404999999999999</v>
      </c>
      <c r="CP108" s="37">
        <f t="shared" ref="CP108" si="409">SUM(CP98,CP107)</f>
        <v>11.225</v>
      </c>
      <c r="CQ108" s="37">
        <f t="shared" ref="CQ108" si="410">SUM(CQ98,CQ107)</f>
        <v>11.024999999999999</v>
      </c>
      <c r="CR108" s="37">
        <f t="shared" ref="CR108" si="411">SUM(CR98,CR107)</f>
        <v>10.7</v>
      </c>
      <c r="CS108" s="37">
        <f t="shared" ref="CS108" si="412">SUM(CS98,CS107)</f>
        <v>115.23339250000001</v>
      </c>
      <c r="CT108" s="42">
        <f t="shared" ref="CT108" si="413">SUM(CT98,CT107)</f>
        <v>205.0285580844311</v>
      </c>
      <c r="CU108" s="37">
        <f t="shared" ref="CU108" si="414">SUM(CU98,CU107)</f>
        <v>5057.6833229351996</v>
      </c>
      <c r="CV108" s="37">
        <f t="shared" ref="CV108" si="415">SUM(CV98,CV107)</f>
        <v>4.9996763</v>
      </c>
      <c r="CW108" s="42">
        <f t="shared" ref="CW108" si="416">SUM(CW98,CW107)</f>
        <v>5062.6829992351995</v>
      </c>
      <c r="CX108" s="37">
        <f t="shared" ref="CX108:DB108" si="417">SUM(CX98,CX107)</f>
        <v>779.99999999999989</v>
      </c>
      <c r="CY108" s="37">
        <f t="shared" si="417"/>
        <v>0</v>
      </c>
      <c r="CZ108" s="37">
        <f t="shared" si="417"/>
        <v>0</v>
      </c>
      <c r="DA108" s="37">
        <f t="shared" si="417"/>
        <v>0</v>
      </c>
      <c r="DB108" s="37">
        <f t="shared" si="417"/>
        <v>0</v>
      </c>
      <c r="DC108" s="131"/>
      <c r="DD108" s="42">
        <f t="shared" ref="DD108" si="418">SUM(DD98,DD107)</f>
        <v>1127.4749999999999</v>
      </c>
      <c r="DE108" s="42">
        <f>SUM(DE105,DE107)</f>
        <v>434.4</v>
      </c>
      <c r="DF108" s="42">
        <f t="shared" ref="DF108:DJ108" si="419">SUM(DF105,DF107)</f>
        <v>434.4</v>
      </c>
      <c r="DG108" s="42">
        <f t="shared" si="419"/>
        <v>434.4</v>
      </c>
      <c r="DH108" s="42">
        <f t="shared" si="419"/>
        <v>434.4</v>
      </c>
      <c r="DI108" s="42">
        <f t="shared" si="419"/>
        <v>434.4</v>
      </c>
      <c r="DJ108" s="42">
        <f t="shared" si="419"/>
        <v>2172</v>
      </c>
      <c r="DK108" s="42">
        <f>SUM(DK105,DK107)</f>
        <v>15783.382440453886</v>
      </c>
      <c r="DL108" s="61"/>
      <c r="DN108" s="37">
        <f t="shared" ref="DN108" si="420">SUM(DN98,DN107)</f>
        <v>0</v>
      </c>
      <c r="DO108" s="37">
        <f t="shared" ref="DO108" si="421">SUM(DO98,DO107)</f>
        <v>0</v>
      </c>
      <c r="DP108" s="37">
        <f t="shared" ref="DP108" si="422">SUM(DP98,DP107)</f>
        <v>0</v>
      </c>
      <c r="DQ108" s="37">
        <f t="shared" ref="DQ108" si="423">SUM(DQ98,DQ107)</f>
        <v>0</v>
      </c>
      <c r="DR108" s="37">
        <f t="shared" ref="DR108" si="424">SUM(DR98,DR107)</f>
        <v>0</v>
      </c>
      <c r="DS108" s="42">
        <f t="shared" ref="DS108" si="425">SUM(DS98,DS107)</f>
        <v>0</v>
      </c>
      <c r="DT108" s="37">
        <f t="shared" ref="DT108:EG108" si="426">SUM(DT105,DT107)</f>
        <v>35</v>
      </c>
      <c r="DU108" s="37">
        <f t="shared" si="426"/>
        <v>0</v>
      </c>
      <c r="DV108" s="37">
        <f t="shared" si="426"/>
        <v>0</v>
      </c>
      <c r="DW108" s="37">
        <f t="shared" si="426"/>
        <v>5</v>
      </c>
      <c r="DX108" s="37">
        <f t="shared" si="426"/>
        <v>0</v>
      </c>
      <c r="DY108" s="37">
        <f t="shared" si="426"/>
        <v>0</v>
      </c>
      <c r="DZ108" s="37">
        <f t="shared" si="426"/>
        <v>0</v>
      </c>
      <c r="EA108" s="37">
        <f t="shared" si="426"/>
        <v>0</v>
      </c>
      <c r="EB108" s="37">
        <f t="shared" si="426"/>
        <v>0</v>
      </c>
      <c r="EC108" s="37">
        <f t="shared" si="426"/>
        <v>0</v>
      </c>
      <c r="ED108" s="37">
        <f t="shared" si="426"/>
        <v>0</v>
      </c>
      <c r="EE108" s="37">
        <f t="shared" si="426"/>
        <v>0</v>
      </c>
      <c r="EF108" s="42">
        <f t="shared" si="426"/>
        <v>40</v>
      </c>
      <c r="EG108" s="42">
        <f t="shared" si="426"/>
        <v>40</v>
      </c>
      <c r="EH108" s="61"/>
    </row>
    <row r="109" spans="1:139" s="1" customFormat="1" ht="23.25" customHeight="1" x14ac:dyDescent="0.25">
      <c r="O109" s="75"/>
      <c r="S109" s="75"/>
      <c r="Y109" s="75"/>
      <c r="Z109" s="75"/>
      <c r="AA109" s="60"/>
      <c r="AH109" s="75"/>
      <c r="AJ109" s="26"/>
      <c r="AK109" s="26"/>
      <c r="AL109" s="26"/>
      <c r="AM109" s="26"/>
      <c r="AN109" s="75"/>
      <c r="AO109" s="26"/>
      <c r="AT109" s="75"/>
      <c r="AZ109" s="75"/>
      <c r="BA109" s="75"/>
      <c r="BB109" s="60"/>
      <c r="BE109" s="26"/>
      <c r="BF109" s="26"/>
      <c r="BG109" s="26"/>
      <c r="BH109" s="26"/>
      <c r="BI109" s="75"/>
      <c r="BJ109" s="26"/>
      <c r="BK109" s="13"/>
      <c r="BL109" s="13"/>
      <c r="BM109" s="13"/>
      <c r="BN109" s="13"/>
      <c r="BO109" s="75"/>
      <c r="BU109" s="75"/>
      <c r="BW109" s="75"/>
      <c r="CC109" s="75"/>
      <c r="CD109" s="75"/>
      <c r="CE109" s="60"/>
      <c r="CH109" s="26"/>
      <c r="CI109" s="26"/>
      <c r="CJ109" s="26"/>
      <c r="CK109" s="26"/>
      <c r="CL109" s="26"/>
      <c r="CM109" s="75"/>
      <c r="CN109" s="26"/>
      <c r="CO109" s="13"/>
      <c r="CP109" s="13"/>
      <c r="CQ109" s="13"/>
      <c r="CR109" s="13"/>
      <c r="CS109" s="26"/>
      <c r="CT109" s="75"/>
      <c r="CW109" s="75"/>
      <c r="DD109" s="75"/>
      <c r="DE109" s="95"/>
      <c r="DF109" s="95"/>
      <c r="DG109" s="95"/>
      <c r="DH109" s="95"/>
      <c r="DI109" s="95"/>
      <c r="DJ109" s="75"/>
      <c r="DK109" s="75"/>
      <c r="DL109" s="60"/>
      <c r="DS109" s="75"/>
      <c r="DT109" s="95"/>
      <c r="DU109" s="95"/>
      <c r="DV109" s="95"/>
      <c r="DW109" s="95"/>
      <c r="DX109" s="95"/>
      <c r="EF109" s="75"/>
      <c r="EG109" s="75"/>
      <c r="EH109" s="75"/>
    </row>
    <row r="110" spans="1:139" ht="17.25" customHeight="1" x14ac:dyDescent="0.25">
      <c r="A110" s="26"/>
      <c r="B110" s="146" t="s">
        <v>64</v>
      </c>
      <c r="C110" s="146"/>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c r="BI110" s="146"/>
      <c r="BJ110" s="146"/>
      <c r="BK110" s="146"/>
      <c r="BL110" s="146"/>
      <c r="BM110" s="146"/>
      <c r="BN110" s="146"/>
      <c r="BO110" s="146"/>
      <c r="BP110" s="146"/>
      <c r="BQ110" s="146"/>
      <c r="BR110" s="146"/>
      <c r="BS110" s="146"/>
      <c r="BT110" s="146"/>
      <c r="BU110" s="146"/>
      <c r="BV110" s="146"/>
      <c r="BW110" s="146"/>
      <c r="BX110" s="146"/>
      <c r="BY110" s="146"/>
      <c r="BZ110" s="146"/>
      <c r="CA110" s="146"/>
      <c r="CB110" s="146"/>
      <c r="CC110" s="146"/>
      <c r="CD110" s="146"/>
      <c r="CE110" s="146"/>
      <c r="CF110" s="146"/>
      <c r="CG110" s="146"/>
      <c r="CH110" s="146"/>
      <c r="CI110" s="146"/>
      <c r="CJ110" s="146"/>
      <c r="CK110" s="146"/>
      <c r="CL110" s="146"/>
      <c r="CM110" s="146"/>
      <c r="CN110" s="146"/>
      <c r="CO110" s="146"/>
      <c r="CP110" s="146"/>
      <c r="CQ110" s="146"/>
      <c r="CR110" s="146"/>
      <c r="CS110" s="146"/>
      <c r="CT110" s="146"/>
      <c r="CU110" s="146"/>
      <c r="CV110" s="146"/>
      <c r="CW110" s="146"/>
      <c r="CX110" s="146"/>
      <c r="CY110" s="146"/>
      <c r="CZ110" s="146"/>
      <c r="DA110" s="146"/>
      <c r="DB110" s="146"/>
      <c r="DC110" s="146"/>
      <c r="DD110" s="146"/>
      <c r="DE110" s="146"/>
      <c r="DF110" s="146"/>
      <c r="DG110" s="146"/>
      <c r="DH110" s="146"/>
      <c r="DI110" s="146"/>
      <c r="DJ110" s="146"/>
      <c r="DK110" s="146"/>
      <c r="DL110" s="146"/>
      <c r="DM110" s="146"/>
      <c r="DN110" s="146"/>
      <c r="DO110" s="146"/>
      <c r="DP110" s="146"/>
      <c r="DQ110" s="146"/>
      <c r="DR110" s="146"/>
      <c r="DS110" s="146"/>
      <c r="DT110" s="146"/>
      <c r="DU110" s="146"/>
      <c r="DV110" s="146"/>
      <c r="DW110" s="146"/>
      <c r="DX110" s="146"/>
      <c r="DY110" s="146"/>
      <c r="DZ110" s="146"/>
      <c r="EA110" s="146"/>
      <c r="EB110" s="146"/>
      <c r="EC110" s="146"/>
      <c r="ED110" s="146"/>
      <c r="EE110" s="146"/>
      <c r="EF110" s="146"/>
      <c r="EG110" s="146"/>
      <c r="EH110" s="64"/>
      <c r="EI110" s="26"/>
    </row>
    <row r="111" spans="1:139" s="89" customFormat="1" ht="14.45" customHeight="1" x14ac:dyDescent="0.25">
      <c r="B111" s="93"/>
      <c r="D111" s="95"/>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c r="AQ111" s="95"/>
      <c r="AR111" s="95"/>
      <c r="AS111" s="95"/>
      <c r="AT111" s="95"/>
      <c r="AU111" s="95"/>
      <c r="AV111" s="95"/>
      <c r="AW111" s="95"/>
      <c r="AX111" s="95"/>
      <c r="AY111" s="95"/>
      <c r="AZ111" s="95"/>
      <c r="BA111" s="95"/>
      <c r="BB111" s="95"/>
      <c r="BC111" s="95"/>
      <c r="BD111" s="95"/>
      <c r="BE111" s="95"/>
      <c r="BF111" s="95"/>
      <c r="BG111" s="95"/>
      <c r="BH111" s="95"/>
      <c r="BI111" s="95"/>
      <c r="BJ111" s="95"/>
      <c r="BK111" s="92"/>
      <c r="BL111" s="95"/>
      <c r="BM111" s="95"/>
      <c r="BN111" s="95"/>
      <c r="BO111" s="95"/>
      <c r="BP111" s="95"/>
      <c r="BQ111" s="95"/>
      <c r="BR111" s="95"/>
      <c r="BS111" s="95"/>
      <c r="BT111" s="95"/>
      <c r="BU111" s="95"/>
      <c r="BV111" s="95"/>
      <c r="BW111" s="95"/>
      <c r="BX111" s="95"/>
      <c r="BY111" s="95"/>
      <c r="BZ111" s="95"/>
      <c r="CA111" s="95"/>
      <c r="CB111" s="95"/>
      <c r="CC111" s="95"/>
      <c r="CD111" s="95"/>
      <c r="CE111" s="95"/>
      <c r="CF111" s="95"/>
      <c r="CG111" s="95"/>
      <c r="CH111" s="95"/>
      <c r="CI111" s="95"/>
      <c r="CJ111" s="95"/>
      <c r="CK111" s="95"/>
      <c r="CL111" s="95"/>
      <c r="CM111" s="95"/>
      <c r="CN111" s="95"/>
      <c r="CO111" s="92"/>
      <c r="CP111" s="95"/>
      <c r="CQ111" s="95"/>
      <c r="CR111" s="95"/>
      <c r="CS111" s="95"/>
      <c r="CT111" s="95"/>
      <c r="CU111" s="95"/>
      <c r="CV111" s="95"/>
      <c r="CW111" s="95"/>
      <c r="CX111" s="95"/>
      <c r="CY111" s="95"/>
      <c r="CZ111" s="95"/>
      <c r="DA111" s="95"/>
      <c r="DB111" s="95"/>
      <c r="DC111" s="95"/>
      <c r="DD111" s="95"/>
      <c r="DE111" s="95"/>
      <c r="DF111" s="95"/>
      <c r="DG111" s="95"/>
      <c r="DH111" s="95"/>
      <c r="DI111" s="95"/>
      <c r="DJ111" s="95"/>
      <c r="DK111" s="95"/>
      <c r="DL111" s="95"/>
      <c r="DM111" s="95"/>
      <c r="DN111" s="95"/>
      <c r="DO111" s="95"/>
      <c r="DP111" s="95"/>
      <c r="DQ111" s="95"/>
      <c r="DR111" s="95"/>
      <c r="DS111" s="95"/>
      <c r="DT111" s="95"/>
      <c r="DU111" s="95"/>
      <c r="DV111" s="95"/>
      <c r="DW111" s="95"/>
      <c r="DX111" s="95"/>
      <c r="DY111" s="95"/>
      <c r="DZ111" s="95"/>
      <c r="EA111" s="95"/>
      <c r="EB111" s="95"/>
      <c r="EC111" s="95"/>
      <c r="ED111" s="95"/>
      <c r="EE111" s="95"/>
    </row>
    <row r="112" spans="1:139" s="90" customFormat="1" x14ac:dyDescent="0.25">
      <c r="B112" s="93"/>
      <c r="C112" s="89"/>
      <c r="D112" s="91"/>
      <c r="E112" s="91"/>
      <c r="F112" s="91"/>
      <c r="G112" s="91"/>
      <c r="H112" s="91"/>
      <c r="I112" s="91"/>
      <c r="J112" s="91"/>
      <c r="K112" s="91"/>
      <c r="L112" s="91"/>
      <c r="M112" s="91"/>
      <c r="N112" s="91"/>
      <c r="O112" s="91"/>
      <c r="P112" s="91"/>
      <c r="Q112" s="91"/>
      <c r="R112" s="91"/>
      <c r="S112" s="91"/>
      <c r="T112" s="91"/>
      <c r="U112" s="91"/>
      <c r="V112" s="91"/>
      <c r="W112" s="91"/>
      <c r="X112" s="91"/>
      <c r="Y112" s="91"/>
      <c r="Z112" s="94"/>
      <c r="AA112" s="94"/>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4"/>
      <c r="BB112" s="94"/>
      <c r="BD112" s="91"/>
      <c r="BE112" s="91"/>
      <c r="BF112" s="91"/>
      <c r="BG112" s="91"/>
      <c r="BH112" s="91"/>
      <c r="BI112" s="91"/>
      <c r="BJ112" s="91"/>
      <c r="BK112" s="91"/>
      <c r="BL112" s="91"/>
      <c r="BM112" s="91"/>
      <c r="BN112" s="91"/>
      <c r="BO112" s="91"/>
      <c r="BP112" s="91"/>
      <c r="BQ112" s="91"/>
      <c r="BR112" s="91"/>
      <c r="BS112" s="91"/>
      <c r="BT112" s="91"/>
      <c r="BU112" s="91"/>
      <c r="BV112" s="91"/>
      <c r="BW112" s="94"/>
      <c r="BX112" s="91"/>
      <c r="BY112" s="91"/>
      <c r="BZ112" s="91"/>
      <c r="CA112" s="91"/>
      <c r="CB112" s="91"/>
      <c r="CC112" s="91"/>
      <c r="CD112" s="91"/>
      <c r="CE112" s="94"/>
      <c r="CF112" s="94"/>
      <c r="CG112" s="91"/>
      <c r="CH112" s="91"/>
      <c r="CI112" s="91"/>
      <c r="CJ112" s="91"/>
      <c r="CK112" s="91"/>
      <c r="CL112" s="91"/>
      <c r="CM112" s="91"/>
      <c r="CN112" s="91"/>
      <c r="CO112" s="91"/>
      <c r="CP112" s="91"/>
      <c r="CQ112" s="91"/>
      <c r="CR112" s="91"/>
      <c r="CS112" s="91"/>
      <c r="CT112" s="91"/>
      <c r="CU112" s="91"/>
      <c r="CV112" s="91"/>
      <c r="CW112" s="91"/>
      <c r="CX112" s="91"/>
      <c r="CY112" s="91"/>
      <c r="CZ112" s="91"/>
      <c r="DA112" s="91"/>
      <c r="DB112" s="91"/>
      <c r="DC112" s="91"/>
      <c r="DD112" s="91"/>
      <c r="DE112" s="91"/>
      <c r="DF112" s="91"/>
      <c r="DG112" s="91"/>
      <c r="DH112" s="91"/>
      <c r="DI112" s="91"/>
      <c r="DJ112" s="91"/>
      <c r="DK112" s="94"/>
      <c r="DN112" s="91"/>
      <c r="DO112" s="91"/>
      <c r="DP112" s="91"/>
      <c r="DQ112" s="91"/>
      <c r="DR112" s="91"/>
      <c r="DS112" s="94"/>
      <c r="DT112" s="91"/>
      <c r="DU112" s="91"/>
      <c r="DV112" s="91"/>
      <c r="DW112" s="91"/>
      <c r="DX112" s="91"/>
      <c r="DY112" s="91"/>
      <c r="DZ112" s="91"/>
      <c r="EA112" s="91"/>
      <c r="EB112" s="91"/>
      <c r="EC112" s="91"/>
      <c r="ED112" s="91"/>
      <c r="EE112" s="91"/>
      <c r="EF112" s="94"/>
      <c r="EG112" s="94"/>
    </row>
    <row r="113" spans="1:139" ht="28.5" x14ac:dyDescent="0.45">
      <c r="A113" s="26"/>
      <c r="B113" s="17" t="s">
        <v>65</v>
      </c>
      <c r="C113" s="1"/>
      <c r="D113" s="1"/>
      <c r="E113" s="1"/>
      <c r="F113" s="1"/>
      <c r="G113" s="1"/>
      <c r="H113" s="1"/>
      <c r="I113" s="1"/>
      <c r="J113" s="1"/>
      <c r="K113" s="1"/>
      <c r="L113" s="1"/>
      <c r="M113" s="26"/>
      <c r="N113" s="26"/>
      <c r="O113" s="26"/>
      <c r="P113" s="26"/>
      <c r="Q113" s="26"/>
      <c r="R113" s="26"/>
      <c r="S113" s="26"/>
      <c r="T113" s="26"/>
      <c r="U113" s="26"/>
      <c r="V113" s="26"/>
      <c r="W113" s="26"/>
      <c r="X113" s="26"/>
      <c r="Y113" s="26"/>
      <c r="Z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C113" s="26"/>
      <c r="BD113" s="26"/>
      <c r="BE113" s="13"/>
      <c r="BF113" s="13"/>
      <c r="BG113" s="13"/>
      <c r="BH113" s="13"/>
      <c r="BI113" s="13"/>
      <c r="BJ113" s="6"/>
      <c r="BK113" s="26"/>
      <c r="BO113" s="26"/>
      <c r="BP113" s="26"/>
      <c r="BQ113" s="26"/>
      <c r="BR113" s="26"/>
      <c r="BS113" s="26"/>
      <c r="BT113" s="26"/>
      <c r="BU113" s="26"/>
      <c r="BX113" s="26"/>
      <c r="BY113" s="26"/>
      <c r="BZ113" s="26"/>
      <c r="CA113" s="26"/>
      <c r="CB113" s="26"/>
      <c r="CC113" s="26"/>
      <c r="CD113" s="26"/>
      <c r="CF113" s="26"/>
      <c r="CH113" s="13"/>
      <c r="CI113" s="13"/>
      <c r="CJ113" s="13"/>
      <c r="CK113" s="13"/>
      <c r="CL113" s="13"/>
      <c r="CM113" s="13"/>
      <c r="CN113" s="6"/>
      <c r="CS113" s="13"/>
      <c r="CT113" s="13"/>
      <c r="CW113" s="13"/>
      <c r="DD113" s="13"/>
      <c r="DJ113" s="13"/>
      <c r="DS113" s="13"/>
      <c r="DT113" s="26"/>
      <c r="DU113" s="26"/>
      <c r="DV113" s="26"/>
      <c r="DW113" s="26"/>
      <c r="DX113" s="26"/>
      <c r="DY113" s="26"/>
      <c r="DZ113" s="26"/>
      <c r="EA113" s="26"/>
      <c r="EB113" s="26"/>
      <c r="EC113" s="26"/>
      <c r="ED113" s="26"/>
      <c r="EE113" s="26"/>
      <c r="EF113" s="26"/>
      <c r="EG113" s="26"/>
      <c r="EI113" s="26"/>
    </row>
    <row r="114" spans="1:139" ht="18.75" x14ac:dyDescent="0.3">
      <c r="A114" s="26"/>
      <c r="B114" s="18" t="s">
        <v>151</v>
      </c>
      <c r="C114" s="1"/>
      <c r="D114" s="1"/>
      <c r="E114" s="1"/>
      <c r="F114" s="1"/>
      <c r="G114" s="1"/>
      <c r="H114" s="1"/>
      <c r="I114" s="1"/>
      <c r="J114" s="1"/>
      <c r="K114" s="1"/>
      <c r="L114" s="1"/>
      <c r="M114" s="26"/>
      <c r="N114" s="26"/>
      <c r="O114" s="26"/>
      <c r="P114" s="26"/>
      <c r="Q114" s="26"/>
      <c r="R114" s="26"/>
      <c r="S114" s="26"/>
      <c r="T114" s="26"/>
      <c r="U114" s="26"/>
      <c r="V114" s="26"/>
      <c r="W114" s="26"/>
      <c r="X114" s="26"/>
      <c r="Y114" s="26"/>
      <c r="Z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C114" s="26"/>
      <c r="BD114" s="26"/>
      <c r="BE114" s="13"/>
      <c r="BF114" s="13"/>
      <c r="BG114" s="13"/>
      <c r="BH114" s="13"/>
      <c r="BI114" s="13"/>
      <c r="BJ114" s="6"/>
      <c r="BK114" s="26"/>
      <c r="BO114" s="26"/>
      <c r="BP114" s="26"/>
      <c r="BQ114" s="26"/>
      <c r="BR114" s="26"/>
      <c r="BS114" s="26"/>
      <c r="BT114" s="26"/>
      <c r="BU114" s="26"/>
      <c r="BX114" s="26"/>
      <c r="BY114" s="26"/>
      <c r="BZ114" s="26"/>
      <c r="CA114" s="26"/>
      <c r="CB114" s="26"/>
      <c r="CC114" s="26"/>
      <c r="CD114" s="26"/>
      <c r="CF114" s="26"/>
      <c r="CH114" s="13"/>
      <c r="CI114" s="13"/>
      <c r="CJ114" s="13"/>
      <c r="CK114" s="13"/>
      <c r="CL114" s="13"/>
      <c r="CM114" s="13"/>
      <c r="CN114" s="6"/>
      <c r="CS114" s="13"/>
      <c r="CT114" s="13"/>
      <c r="CW114" s="13"/>
      <c r="DD114" s="13"/>
      <c r="DJ114" s="13"/>
      <c r="DS114" s="13"/>
      <c r="DT114" s="26"/>
      <c r="DU114" s="26"/>
      <c r="DV114" s="26"/>
      <c r="DW114" s="26"/>
      <c r="DX114" s="26"/>
      <c r="DY114" s="26"/>
      <c r="DZ114" s="26"/>
      <c r="EA114" s="26"/>
      <c r="EB114" s="26"/>
      <c r="EC114" s="26"/>
      <c r="ED114" s="26"/>
      <c r="EE114" s="26"/>
      <c r="EF114" s="26"/>
      <c r="EG114" s="26"/>
      <c r="EI114" s="26"/>
    </row>
    <row r="115" spans="1:139" ht="21" x14ac:dyDescent="0.35">
      <c r="A115" s="26"/>
      <c r="B115" s="2" t="s">
        <v>1</v>
      </c>
      <c r="C115" s="1"/>
      <c r="D115" s="1"/>
      <c r="E115" s="1"/>
      <c r="F115" s="1"/>
      <c r="G115" s="1"/>
      <c r="H115" s="1"/>
      <c r="I115" s="1"/>
      <c r="J115" s="1"/>
      <c r="K115" s="1"/>
      <c r="L115" s="1"/>
      <c r="M115" s="26"/>
      <c r="N115" s="26"/>
      <c r="O115" s="26"/>
      <c r="P115" s="26"/>
      <c r="Q115" s="26"/>
      <c r="R115" s="26"/>
      <c r="S115" s="26"/>
      <c r="T115" s="26"/>
      <c r="U115" s="26"/>
      <c r="V115" s="26"/>
      <c r="W115" s="26"/>
      <c r="X115" s="26"/>
      <c r="Y115" s="26"/>
      <c r="Z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C115" s="26"/>
      <c r="BD115" s="26"/>
      <c r="BE115" s="26"/>
      <c r="BF115" s="26"/>
      <c r="BG115" s="26"/>
      <c r="BH115" s="26"/>
      <c r="BI115" s="26"/>
      <c r="BJ115" s="26"/>
      <c r="BK115" s="26"/>
      <c r="BO115" s="26"/>
      <c r="BP115" s="26"/>
      <c r="BQ115" s="26"/>
      <c r="BR115" s="26"/>
      <c r="BS115" s="26"/>
      <c r="BT115" s="26"/>
      <c r="BU115" s="26"/>
      <c r="BX115" s="26"/>
      <c r="BY115" s="26"/>
      <c r="BZ115" s="26"/>
      <c r="CA115" s="26"/>
      <c r="CB115" s="26"/>
      <c r="CC115" s="26"/>
      <c r="CD115" s="26"/>
      <c r="CF115" s="26"/>
      <c r="DT115" s="26"/>
      <c r="DU115" s="26"/>
      <c r="DV115" s="26"/>
      <c r="DW115" s="26"/>
      <c r="DX115" s="26"/>
      <c r="DY115" s="26"/>
      <c r="DZ115" s="26"/>
      <c r="EA115" s="26"/>
      <c r="EB115" s="26"/>
      <c r="EC115" s="26"/>
      <c r="ED115" s="26"/>
      <c r="EE115" s="26"/>
      <c r="EF115" s="26"/>
      <c r="EG115" s="26"/>
      <c r="EI115" s="26"/>
    </row>
    <row r="116" spans="1:139" s="1" customFormat="1" x14ac:dyDescent="0.25">
      <c r="B116" s="26"/>
      <c r="D116" s="26"/>
      <c r="E116" s="26"/>
      <c r="F116" s="26"/>
      <c r="G116" s="26"/>
      <c r="H116" s="26"/>
      <c r="I116" s="26"/>
      <c r="J116" s="26"/>
      <c r="K116" s="26"/>
      <c r="L116" s="26"/>
      <c r="M116" s="26"/>
      <c r="N116" s="26"/>
      <c r="O116" s="26"/>
      <c r="P116" s="26"/>
      <c r="AA116" s="60"/>
      <c r="AD116" s="26"/>
      <c r="AE116" s="26"/>
      <c r="AF116" s="26"/>
      <c r="AG116" s="26"/>
      <c r="BB116" s="60"/>
      <c r="CE116" s="60"/>
      <c r="DL116" s="60"/>
      <c r="EH116" s="60"/>
    </row>
    <row r="117" spans="1:139" ht="24" customHeight="1" x14ac:dyDescent="0.25">
      <c r="A117" s="26"/>
      <c r="B117" s="152" t="s">
        <v>2</v>
      </c>
      <c r="C117" s="1"/>
      <c r="D117" s="155" t="s">
        <v>65</v>
      </c>
      <c r="E117" s="155"/>
      <c r="F117" s="155"/>
      <c r="G117" s="155"/>
      <c r="H117" s="155"/>
      <c r="I117" s="155"/>
      <c r="J117" s="155"/>
      <c r="K117" s="155"/>
      <c r="L117" s="155"/>
      <c r="M117" s="155"/>
      <c r="N117" s="155"/>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5"/>
      <c r="AO117" s="155"/>
      <c r="AP117" s="155"/>
      <c r="AQ117" s="155"/>
      <c r="AR117" s="155"/>
      <c r="AS117" s="155"/>
      <c r="AT117" s="155"/>
      <c r="AU117" s="155"/>
      <c r="AV117" s="155"/>
      <c r="AW117" s="155"/>
      <c r="AX117" s="155"/>
      <c r="AY117" s="155"/>
      <c r="AZ117" s="155"/>
      <c r="BA117" s="155"/>
      <c r="BB117" s="155"/>
      <c r="BC117" s="155"/>
      <c r="BD117" s="155"/>
      <c r="BE117" s="155"/>
      <c r="BF117" s="155"/>
      <c r="BG117" s="155"/>
      <c r="BH117" s="155"/>
      <c r="BI117" s="155"/>
      <c r="BJ117" s="155"/>
      <c r="BK117" s="155"/>
      <c r="BL117" s="155"/>
      <c r="BM117" s="155"/>
      <c r="BN117" s="155"/>
      <c r="BO117" s="155"/>
      <c r="BP117" s="155"/>
      <c r="BQ117" s="155"/>
      <c r="BR117" s="155"/>
      <c r="BS117" s="155"/>
      <c r="BT117" s="155"/>
      <c r="BU117" s="155"/>
      <c r="BV117" s="155"/>
      <c r="BW117" s="155"/>
      <c r="BX117" s="155"/>
      <c r="BY117" s="155"/>
      <c r="BZ117" s="155"/>
      <c r="CA117" s="155"/>
      <c r="CB117" s="155"/>
      <c r="CC117" s="155"/>
      <c r="CD117" s="155"/>
      <c r="CE117" s="155"/>
      <c r="CF117" s="155"/>
      <c r="CG117" s="155"/>
      <c r="CH117" s="155"/>
      <c r="CI117" s="155"/>
      <c r="CJ117" s="155"/>
      <c r="CK117" s="155"/>
      <c r="CL117" s="155"/>
      <c r="CM117" s="155"/>
      <c r="CN117" s="155"/>
      <c r="CO117" s="155"/>
      <c r="CP117" s="155"/>
      <c r="CQ117" s="155"/>
      <c r="CR117" s="155"/>
      <c r="CS117" s="155"/>
      <c r="CT117" s="155"/>
      <c r="CU117" s="155"/>
      <c r="CV117" s="155"/>
      <c r="CW117" s="155"/>
      <c r="CX117" s="155"/>
      <c r="CY117" s="155"/>
      <c r="CZ117" s="155"/>
      <c r="DA117" s="155"/>
      <c r="DB117" s="155"/>
      <c r="DC117" s="155"/>
      <c r="DD117" s="155"/>
      <c r="DE117" s="155"/>
      <c r="DF117" s="155"/>
      <c r="DG117" s="155"/>
      <c r="DH117" s="155"/>
      <c r="DI117" s="155"/>
      <c r="DJ117" s="155"/>
      <c r="DK117" s="155"/>
      <c r="DL117" s="155"/>
      <c r="DM117" s="155"/>
      <c r="DN117" s="155"/>
      <c r="DO117" s="155"/>
      <c r="DP117" s="155"/>
      <c r="DQ117" s="155"/>
      <c r="DR117" s="155"/>
      <c r="DS117" s="155"/>
      <c r="DT117" s="155"/>
      <c r="DU117" s="155"/>
      <c r="DV117" s="155"/>
      <c r="DW117" s="155"/>
      <c r="DX117" s="155"/>
      <c r="DY117" s="155"/>
      <c r="DZ117" s="155"/>
      <c r="EA117" s="155"/>
      <c r="EB117" s="155"/>
      <c r="EC117" s="155"/>
      <c r="ED117" s="155"/>
      <c r="EE117" s="155"/>
      <c r="EF117" s="155"/>
      <c r="EG117" s="155"/>
      <c r="EH117" s="63"/>
      <c r="EI117" s="26"/>
    </row>
    <row r="118" spans="1:139" ht="19.5" customHeight="1" thickBot="1" x14ac:dyDescent="0.3">
      <c r="A118" s="26"/>
      <c r="B118" s="153"/>
      <c r="C118" s="1"/>
      <c r="D118" s="136" t="s">
        <v>4</v>
      </c>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62"/>
      <c r="AB118" s="22"/>
      <c r="AC118" s="154" t="s">
        <v>5</v>
      </c>
      <c r="AD118" s="154"/>
      <c r="AE118" s="154"/>
      <c r="AF118" s="154"/>
      <c r="AG118" s="154"/>
      <c r="AH118" s="154"/>
      <c r="AI118" s="154"/>
      <c r="AJ118" s="154"/>
      <c r="AK118" s="154"/>
      <c r="AL118" s="154"/>
      <c r="AM118" s="154"/>
      <c r="AN118" s="154"/>
      <c r="AO118" s="154"/>
      <c r="AP118" s="154"/>
      <c r="AQ118" s="154"/>
      <c r="AR118" s="154"/>
      <c r="AS118" s="154"/>
      <c r="AT118" s="154"/>
      <c r="AU118" s="154"/>
      <c r="AV118" s="154"/>
      <c r="AW118" s="154"/>
      <c r="AX118" s="154"/>
      <c r="AY118" s="154"/>
      <c r="AZ118" s="154"/>
      <c r="BA118" s="154"/>
      <c r="BB118" s="154"/>
      <c r="BC118" s="22"/>
      <c r="BD118" s="154" t="s">
        <v>6</v>
      </c>
      <c r="BE118" s="154"/>
      <c r="BF118" s="154"/>
      <c r="BG118" s="154"/>
      <c r="BH118" s="154"/>
      <c r="BI118" s="154"/>
      <c r="BJ118" s="154"/>
      <c r="BK118" s="154"/>
      <c r="BL118" s="154"/>
      <c r="BM118" s="154"/>
      <c r="BN118" s="154"/>
      <c r="BO118" s="154"/>
      <c r="BP118" s="154"/>
      <c r="BQ118" s="154"/>
      <c r="BR118" s="154"/>
      <c r="BS118" s="154"/>
      <c r="BT118" s="154"/>
      <c r="BU118" s="154"/>
      <c r="BV118" s="154"/>
      <c r="BW118" s="154"/>
      <c r="BX118" s="154"/>
      <c r="BY118" s="154"/>
      <c r="BZ118" s="154"/>
      <c r="CA118" s="154"/>
      <c r="CB118" s="154"/>
      <c r="CC118" s="154"/>
      <c r="CD118" s="154"/>
      <c r="CE118" s="154"/>
      <c r="CF118" s="31"/>
      <c r="CG118" s="136" t="s">
        <v>90</v>
      </c>
      <c r="CH118" s="136"/>
      <c r="CI118" s="136"/>
      <c r="CJ118" s="136"/>
      <c r="CK118" s="136"/>
      <c r="CL118" s="136"/>
      <c r="CM118" s="136"/>
      <c r="CN118" s="136"/>
      <c r="CO118" s="136"/>
      <c r="CP118" s="136"/>
      <c r="CQ118" s="136"/>
      <c r="CR118" s="136"/>
      <c r="CS118" s="136"/>
      <c r="CT118" s="136"/>
      <c r="CU118" s="136"/>
      <c r="CV118" s="136"/>
      <c r="CW118" s="136"/>
      <c r="CX118" s="136"/>
      <c r="CY118" s="136"/>
      <c r="CZ118" s="136"/>
      <c r="DA118" s="136"/>
      <c r="DB118" s="136"/>
      <c r="DC118" s="136"/>
      <c r="DD118" s="136"/>
      <c r="DE118" s="136"/>
      <c r="DF118" s="136"/>
      <c r="DG118" s="136"/>
      <c r="DH118" s="136"/>
      <c r="DI118" s="136"/>
      <c r="DJ118" s="136"/>
      <c r="DK118" s="136"/>
      <c r="DL118" s="62"/>
      <c r="DM118" s="31"/>
      <c r="DN118" s="154" t="s">
        <v>115</v>
      </c>
      <c r="DO118" s="154"/>
      <c r="DP118" s="154"/>
      <c r="DQ118" s="154"/>
      <c r="DR118" s="154"/>
      <c r="DS118" s="154"/>
      <c r="DT118" s="154"/>
      <c r="DU118" s="154"/>
      <c r="DV118" s="154"/>
      <c r="DW118" s="154"/>
      <c r="DX118" s="154"/>
      <c r="DY118" s="154"/>
      <c r="DZ118" s="154"/>
      <c r="EA118" s="154"/>
      <c r="EB118" s="154"/>
      <c r="EC118" s="154"/>
      <c r="ED118" s="154"/>
      <c r="EE118" s="154"/>
      <c r="EF118" s="154"/>
      <c r="EG118" s="154"/>
      <c r="EH118" s="154"/>
      <c r="EI118" s="26"/>
    </row>
    <row r="119" spans="1:139" s="10" customFormat="1" ht="32.25" customHeight="1" x14ac:dyDescent="0.25">
      <c r="A119" s="26"/>
      <c r="B119" s="153"/>
      <c r="C119" s="1"/>
      <c r="D119" s="139" t="s">
        <v>7</v>
      </c>
      <c r="E119" s="139"/>
      <c r="F119" s="139"/>
      <c r="G119" s="139"/>
      <c r="H119" s="139"/>
      <c r="I119" s="139"/>
      <c r="J119" s="139"/>
      <c r="K119" s="139"/>
      <c r="L119" s="139"/>
      <c r="M119" s="139"/>
      <c r="N119" s="139"/>
      <c r="O119" s="138"/>
      <c r="P119" s="137" t="s">
        <v>105</v>
      </c>
      <c r="Q119" s="139"/>
      <c r="R119" s="139"/>
      <c r="S119" s="138"/>
      <c r="T119" s="137" t="s">
        <v>66</v>
      </c>
      <c r="U119" s="139"/>
      <c r="V119" s="139"/>
      <c r="W119" s="139"/>
      <c r="X119" s="139"/>
      <c r="Y119" s="138"/>
      <c r="Z119" s="134" t="s">
        <v>10</v>
      </c>
      <c r="AA119" s="140" t="s">
        <v>67</v>
      </c>
      <c r="AB119" s="21"/>
      <c r="AC119" s="139" t="s">
        <v>7</v>
      </c>
      <c r="AD119" s="139"/>
      <c r="AE119" s="139"/>
      <c r="AF119" s="139"/>
      <c r="AG119" s="139"/>
      <c r="AH119" s="138"/>
      <c r="AI119" s="137" t="s">
        <v>8</v>
      </c>
      <c r="AJ119" s="139"/>
      <c r="AK119" s="139"/>
      <c r="AL119" s="139"/>
      <c r="AM119" s="139"/>
      <c r="AN119" s="138"/>
      <c r="AO119" s="137" t="s">
        <v>105</v>
      </c>
      <c r="AP119" s="139"/>
      <c r="AQ119" s="139"/>
      <c r="AR119" s="139"/>
      <c r="AS119" s="139"/>
      <c r="AT119" s="138"/>
      <c r="AU119" s="142" t="s">
        <v>66</v>
      </c>
      <c r="AV119" s="143"/>
      <c r="AW119" s="143"/>
      <c r="AX119" s="143"/>
      <c r="AY119" s="143"/>
      <c r="AZ119" s="144"/>
      <c r="BA119" s="134" t="s">
        <v>10</v>
      </c>
      <c r="BB119" s="140" t="s">
        <v>67</v>
      </c>
      <c r="BC119" s="21"/>
      <c r="BD119" s="139" t="s">
        <v>7</v>
      </c>
      <c r="BE119" s="139"/>
      <c r="BF119" s="139"/>
      <c r="BG119" s="139"/>
      <c r="BH119" s="139"/>
      <c r="BI119" s="138"/>
      <c r="BJ119" s="137" t="s">
        <v>8</v>
      </c>
      <c r="BK119" s="139"/>
      <c r="BL119" s="139"/>
      <c r="BM119" s="139"/>
      <c r="BN119" s="139"/>
      <c r="BO119" s="138"/>
      <c r="BP119" s="137" t="s">
        <v>105</v>
      </c>
      <c r="BQ119" s="139"/>
      <c r="BR119" s="139"/>
      <c r="BS119" s="139"/>
      <c r="BT119" s="139"/>
      <c r="BU119" s="138"/>
      <c r="BV119" s="137" t="s">
        <v>129</v>
      </c>
      <c r="BW119" s="138"/>
      <c r="BX119" s="142" t="s">
        <v>170</v>
      </c>
      <c r="BY119" s="143"/>
      <c r="BZ119" s="143"/>
      <c r="CA119" s="143"/>
      <c r="CB119" s="143"/>
      <c r="CC119" s="144"/>
      <c r="CD119" s="134" t="s">
        <v>10</v>
      </c>
      <c r="CE119" s="140" t="s">
        <v>67</v>
      </c>
      <c r="CF119" s="21"/>
      <c r="CG119" s="139" t="s">
        <v>157</v>
      </c>
      <c r="CH119" s="139"/>
      <c r="CI119" s="139"/>
      <c r="CJ119" s="139"/>
      <c r="CK119" s="139"/>
      <c r="CL119" s="139"/>
      <c r="CM119" s="138"/>
      <c r="CN119" s="137" t="s">
        <v>158</v>
      </c>
      <c r="CO119" s="139"/>
      <c r="CP119" s="139"/>
      <c r="CQ119" s="139"/>
      <c r="CR119" s="139"/>
      <c r="CS119" s="139"/>
      <c r="CT119" s="138"/>
      <c r="CU119" s="137" t="s">
        <v>161</v>
      </c>
      <c r="CV119" s="139"/>
      <c r="CW119" s="138"/>
      <c r="CX119" s="137" t="s">
        <v>163</v>
      </c>
      <c r="CY119" s="139"/>
      <c r="CZ119" s="139"/>
      <c r="DA119" s="139"/>
      <c r="DB119" s="139"/>
      <c r="DC119" s="139"/>
      <c r="DD119" s="138"/>
      <c r="DE119" s="142" t="s">
        <v>165</v>
      </c>
      <c r="DF119" s="143"/>
      <c r="DG119" s="143"/>
      <c r="DH119" s="143"/>
      <c r="DI119" s="143"/>
      <c r="DJ119" s="144"/>
      <c r="DK119" s="134" t="s">
        <v>10</v>
      </c>
      <c r="DL119" s="140" t="s">
        <v>67</v>
      </c>
      <c r="DM119" s="21"/>
      <c r="DN119" s="137" t="s">
        <v>166</v>
      </c>
      <c r="DO119" s="139"/>
      <c r="DP119" s="139"/>
      <c r="DQ119" s="139"/>
      <c r="DR119" s="139"/>
      <c r="DS119" s="138"/>
      <c r="DT119" s="142" t="s">
        <v>167</v>
      </c>
      <c r="DU119" s="143"/>
      <c r="DV119" s="143"/>
      <c r="DW119" s="143"/>
      <c r="DX119" s="143"/>
      <c r="DY119" s="143"/>
      <c r="DZ119" s="143"/>
      <c r="EA119" s="143"/>
      <c r="EB119" s="143"/>
      <c r="EC119" s="143"/>
      <c r="ED119" s="143"/>
      <c r="EE119" s="143"/>
      <c r="EF119" s="144"/>
      <c r="EG119" s="156" t="s">
        <v>10</v>
      </c>
      <c r="EH119" s="140" t="s">
        <v>67</v>
      </c>
      <c r="EI119" s="26"/>
    </row>
    <row r="120" spans="1:139" ht="19.5" customHeight="1" x14ac:dyDescent="0.25">
      <c r="A120" s="26"/>
      <c r="B120" s="153"/>
      <c r="C120" s="1"/>
      <c r="D120" s="25">
        <v>2000</v>
      </c>
      <c r="E120" s="25">
        <v>2001</v>
      </c>
      <c r="F120" s="25">
        <v>2002</v>
      </c>
      <c r="G120" s="25">
        <v>2003</v>
      </c>
      <c r="H120" s="25">
        <v>2004</v>
      </c>
      <c r="I120" s="25">
        <v>2005</v>
      </c>
      <c r="J120" s="25">
        <v>2006</v>
      </c>
      <c r="K120" s="25">
        <v>2007</v>
      </c>
      <c r="L120" s="25">
        <v>2008</v>
      </c>
      <c r="M120" s="25">
        <v>2009</v>
      </c>
      <c r="N120" s="25">
        <v>2010</v>
      </c>
      <c r="O120" s="99" t="s">
        <v>12</v>
      </c>
      <c r="P120" s="20">
        <v>2008</v>
      </c>
      <c r="Q120" s="25">
        <v>2009</v>
      </c>
      <c r="R120" s="25">
        <v>2010</v>
      </c>
      <c r="S120" s="99" t="s">
        <v>12</v>
      </c>
      <c r="T120" s="20">
        <v>2006</v>
      </c>
      <c r="U120" s="25">
        <v>2007</v>
      </c>
      <c r="V120" s="25">
        <v>2008</v>
      </c>
      <c r="W120" s="25">
        <v>2009</v>
      </c>
      <c r="X120" s="25">
        <v>2010</v>
      </c>
      <c r="Y120" s="99" t="s">
        <v>12</v>
      </c>
      <c r="Z120" s="135"/>
      <c r="AA120" s="141"/>
      <c r="AB120" s="19"/>
      <c r="AC120" s="25">
        <v>2011</v>
      </c>
      <c r="AD120" s="25">
        <v>2012</v>
      </c>
      <c r="AE120" s="25">
        <v>2013</v>
      </c>
      <c r="AF120" s="25">
        <v>2014</v>
      </c>
      <c r="AG120" s="25">
        <v>2015</v>
      </c>
      <c r="AH120" s="99" t="s">
        <v>12</v>
      </c>
      <c r="AI120" s="20">
        <v>2011</v>
      </c>
      <c r="AJ120" s="25">
        <v>2012</v>
      </c>
      <c r="AK120" s="25">
        <v>2013</v>
      </c>
      <c r="AL120" s="25">
        <v>2014</v>
      </c>
      <c r="AM120" s="25">
        <v>2015</v>
      </c>
      <c r="AN120" s="99" t="s">
        <v>12</v>
      </c>
      <c r="AO120" s="20">
        <v>2011</v>
      </c>
      <c r="AP120" s="25">
        <v>2012</v>
      </c>
      <c r="AQ120" s="25">
        <v>2013</v>
      </c>
      <c r="AR120" s="25">
        <v>2014</v>
      </c>
      <c r="AS120" s="25">
        <v>2015</v>
      </c>
      <c r="AT120" s="99" t="s">
        <v>12</v>
      </c>
      <c r="AU120" s="20">
        <v>2011</v>
      </c>
      <c r="AV120" s="25">
        <v>2012</v>
      </c>
      <c r="AW120" s="25">
        <v>2013</v>
      </c>
      <c r="AX120" s="25">
        <v>2014</v>
      </c>
      <c r="AY120" s="25">
        <v>2015</v>
      </c>
      <c r="AZ120" s="99" t="s">
        <v>12</v>
      </c>
      <c r="BA120" s="135"/>
      <c r="BB120" s="141"/>
      <c r="BC120" s="19"/>
      <c r="BD120" s="25">
        <v>2016</v>
      </c>
      <c r="BE120" s="25">
        <v>2017</v>
      </c>
      <c r="BF120" s="25">
        <v>2018</v>
      </c>
      <c r="BG120" s="25">
        <v>2019</v>
      </c>
      <c r="BH120" s="25">
        <v>2020</v>
      </c>
      <c r="BI120" s="99" t="s">
        <v>12</v>
      </c>
      <c r="BJ120" s="20">
        <v>2016</v>
      </c>
      <c r="BK120" s="25">
        <v>2017</v>
      </c>
      <c r="BL120" s="25">
        <v>2018</v>
      </c>
      <c r="BM120" s="25">
        <v>2019</v>
      </c>
      <c r="BN120" s="25">
        <v>2020</v>
      </c>
      <c r="BO120" s="99" t="s">
        <v>12</v>
      </c>
      <c r="BP120" s="20">
        <v>2016</v>
      </c>
      <c r="BQ120" s="25">
        <v>2017</v>
      </c>
      <c r="BR120" s="25">
        <v>2018</v>
      </c>
      <c r="BS120" s="25">
        <v>2019</v>
      </c>
      <c r="BT120" s="25">
        <v>2020</v>
      </c>
      <c r="BU120" s="99" t="s">
        <v>12</v>
      </c>
      <c r="BV120" s="25">
        <v>2020</v>
      </c>
      <c r="BW120" s="112" t="s">
        <v>12</v>
      </c>
      <c r="BX120" s="20">
        <v>2016</v>
      </c>
      <c r="BY120" s="25">
        <v>2017</v>
      </c>
      <c r="BZ120" s="25">
        <v>2018</v>
      </c>
      <c r="CA120" s="25">
        <v>2019</v>
      </c>
      <c r="CB120" s="25">
        <v>2020</v>
      </c>
      <c r="CC120" s="99" t="s">
        <v>12</v>
      </c>
      <c r="CD120" s="135"/>
      <c r="CE120" s="141"/>
      <c r="CF120" s="19"/>
      <c r="CG120" s="25">
        <v>2021</v>
      </c>
      <c r="CH120" s="25">
        <v>2022</v>
      </c>
      <c r="CI120" s="25">
        <v>2023</v>
      </c>
      <c r="CJ120" s="25">
        <v>2024</v>
      </c>
      <c r="CK120" s="25">
        <v>2025</v>
      </c>
      <c r="CL120" s="25" t="s">
        <v>159</v>
      </c>
      <c r="CM120" s="109" t="s">
        <v>12</v>
      </c>
      <c r="CN120" s="20">
        <v>2021</v>
      </c>
      <c r="CO120" s="25">
        <v>2022</v>
      </c>
      <c r="CP120" s="25">
        <v>2023</v>
      </c>
      <c r="CQ120" s="25">
        <v>2024</v>
      </c>
      <c r="CR120" s="25">
        <v>2025</v>
      </c>
      <c r="CS120" s="25" t="s">
        <v>159</v>
      </c>
      <c r="CT120" s="109" t="s">
        <v>12</v>
      </c>
      <c r="CU120" s="20">
        <v>2021</v>
      </c>
      <c r="CV120" s="25" t="s">
        <v>159</v>
      </c>
      <c r="CW120" s="109" t="s">
        <v>12</v>
      </c>
      <c r="CX120" s="20">
        <v>2021</v>
      </c>
      <c r="CY120" s="25">
        <v>2022</v>
      </c>
      <c r="CZ120" s="25">
        <v>2023</v>
      </c>
      <c r="DA120" s="25">
        <v>2024</v>
      </c>
      <c r="DB120" s="25">
        <v>2025</v>
      </c>
      <c r="DC120" s="25" t="s">
        <v>159</v>
      </c>
      <c r="DD120" s="113" t="s">
        <v>12</v>
      </c>
      <c r="DE120" s="20">
        <v>2021</v>
      </c>
      <c r="DF120" s="25">
        <v>2022</v>
      </c>
      <c r="DG120" s="25">
        <v>2023</v>
      </c>
      <c r="DH120" s="25">
        <v>2024</v>
      </c>
      <c r="DI120" s="25">
        <v>2025</v>
      </c>
      <c r="DJ120" s="109" t="s">
        <v>12</v>
      </c>
      <c r="DK120" s="135"/>
      <c r="DL120" s="141"/>
      <c r="DM120" s="19"/>
      <c r="DN120" s="20">
        <v>2026</v>
      </c>
      <c r="DO120" s="25">
        <v>2027</v>
      </c>
      <c r="DP120" s="25">
        <v>2028</v>
      </c>
      <c r="DQ120" s="25">
        <v>2029</v>
      </c>
      <c r="DR120" s="25">
        <v>2030</v>
      </c>
      <c r="DS120" s="113" t="s">
        <v>12</v>
      </c>
      <c r="DT120" s="20">
        <v>2026</v>
      </c>
      <c r="DU120" s="25">
        <v>2027</v>
      </c>
      <c r="DV120" s="25">
        <v>2028</v>
      </c>
      <c r="DW120" s="25">
        <v>2029</v>
      </c>
      <c r="DX120" s="25">
        <v>2030</v>
      </c>
      <c r="DY120" s="25">
        <v>2031</v>
      </c>
      <c r="DZ120" s="25">
        <v>2032</v>
      </c>
      <c r="EA120" s="25">
        <v>2033</v>
      </c>
      <c r="EB120" s="25">
        <v>2034</v>
      </c>
      <c r="EC120" s="25">
        <v>2035</v>
      </c>
      <c r="ED120" s="25">
        <v>2036</v>
      </c>
      <c r="EE120" s="25">
        <v>2037</v>
      </c>
      <c r="EF120" s="99" t="s">
        <v>12</v>
      </c>
      <c r="EG120" s="157"/>
      <c r="EH120" s="141"/>
      <c r="EI120" s="26"/>
    </row>
    <row r="121" spans="1:139" ht="30" x14ac:dyDescent="0.25">
      <c r="A121" s="26"/>
      <c r="B121" s="14" t="s">
        <v>13</v>
      </c>
      <c r="C121" s="1"/>
      <c r="D121" s="32"/>
      <c r="E121" s="32"/>
      <c r="F121" s="32"/>
      <c r="G121" s="32"/>
      <c r="H121" s="32"/>
      <c r="I121" s="32"/>
      <c r="J121" s="32"/>
      <c r="K121" s="32"/>
      <c r="L121" s="32"/>
      <c r="M121" s="32"/>
      <c r="N121" s="32"/>
      <c r="O121" s="28"/>
      <c r="P121" s="32"/>
      <c r="Q121" s="32"/>
      <c r="R121" s="32"/>
      <c r="S121" s="28"/>
      <c r="T121" s="32"/>
      <c r="U121" s="32"/>
      <c r="V121" s="32"/>
      <c r="W121" s="32"/>
      <c r="X121" s="32"/>
      <c r="Y121" s="28"/>
      <c r="Z121" s="28"/>
      <c r="AA121" s="55"/>
      <c r="AB121" s="29"/>
      <c r="AC121" s="32"/>
      <c r="AD121" s="32"/>
      <c r="AE121" s="32"/>
      <c r="AF121" s="32"/>
      <c r="AG121" s="32"/>
      <c r="AH121" s="28"/>
      <c r="AI121" s="32"/>
      <c r="AJ121" s="32"/>
      <c r="AK121" s="32"/>
      <c r="AL121" s="32"/>
      <c r="AM121" s="32"/>
      <c r="AN121" s="28"/>
      <c r="AO121" s="32"/>
      <c r="AP121" s="32"/>
      <c r="AQ121" s="32"/>
      <c r="AR121" s="32"/>
      <c r="AS121" s="32"/>
      <c r="AT121" s="28"/>
      <c r="AU121" s="32"/>
      <c r="AV121" s="32"/>
      <c r="AW121" s="32"/>
      <c r="AX121" s="32"/>
      <c r="AY121" s="32"/>
      <c r="AZ121" s="28"/>
      <c r="BA121" s="28"/>
      <c r="BB121" s="55"/>
      <c r="BC121" s="29"/>
      <c r="BD121" s="32"/>
      <c r="BE121" s="32"/>
      <c r="BF121" s="32"/>
      <c r="BG121" s="32"/>
      <c r="BH121" s="32"/>
      <c r="BI121" s="28"/>
      <c r="BJ121" s="32"/>
      <c r="BK121" s="32"/>
      <c r="BL121" s="32"/>
      <c r="BM121" s="32"/>
      <c r="BN121" s="32"/>
      <c r="BO121" s="28"/>
      <c r="BP121" s="32"/>
      <c r="BQ121" s="32"/>
      <c r="BR121" s="32"/>
      <c r="BS121" s="32"/>
      <c r="BT121" s="32"/>
      <c r="BU121" s="28"/>
      <c r="BV121" s="32"/>
      <c r="BW121" s="28"/>
      <c r="BX121" s="32"/>
      <c r="BY121" s="32"/>
      <c r="BZ121" s="32"/>
      <c r="CA121" s="32"/>
      <c r="CB121" s="32"/>
      <c r="CC121" s="28"/>
      <c r="CD121" s="28"/>
      <c r="CE121" s="55"/>
      <c r="CF121" s="29"/>
      <c r="CG121" s="32"/>
      <c r="CH121" s="32"/>
      <c r="CI121" s="32"/>
      <c r="CJ121" s="32"/>
      <c r="CK121" s="32"/>
      <c r="CL121" s="32"/>
      <c r="CM121" s="28"/>
      <c r="CN121" s="32"/>
      <c r="CO121" s="32"/>
      <c r="CP121" s="32"/>
      <c r="CQ121" s="32"/>
      <c r="CR121" s="32"/>
      <c r="CS121" s="32"/>
      <c r="CT121" s="28"/>
      <c r="CU121" s="32"/>
      <c r="CV121" s="32"/>
      <c r="CW121" s="28"/>
      <c r="CX121" s="32"/>
      <c r="CY121" s="32"/>
      <c r="CZ121" s="32"/>
      <c r="DA121" s="32"/>
      <c r="DB121" s="32"/>
      <c r="DC121" s="32"/>
      <c r="DD121" s="28"/>
      <c r="DE121" s="32"/>
      <c r="DF121" s="32"/>
      <c r="DG121" s="32"/>
      <c r="DH121" s="32"/>
      <c r="DI121" s="32"/>
      <c r="DJ121" s="28"/>
      <c r="DK121" s="28"/>
      <c r="DL121" s="55"/>
      <c r="DM121" s="29"/>
      <c r="DN121" s="32"/>
      <c r="DO121" s="32"/>
      <c r="DP121" s="32"/>
      <c r="DQ121" s="32"/>
      <c r="DR121" s="32"/>
      <c r="DS121" s="28"/>
      <c r="DT121" s="32"/>
      <c r="DU121" s="32"/>
      <c r="DV121" s="32"/>
      <c r="DW121" s="32"/>
      <c r="DX121" s="32"/>
      <c r="DY121" s="32"/>
      <c r="DZ121" s="32"/>
      <c r="EA121" s="32"/>
      <c r="EB121" s="32"/>
      <c r="EC121" s="32"/>
      <c r="ED121" s="32"/>
      <c r="EE121" s="32"/>
      <c r="EF121" s="28"/>
      <c r="EG121" s="28"/>
      <c r="EH121" s="55"/>
      <c r="EI121" s="26"/>
    </row>
    <row r="122" spans="1:139" ht="15.75" customHeight="1" x14ac:dyDescent="0.25">
      <c r="A122" s="35"/>
      <c r="B122" s="15" t="s">
        <v>14</v>
      </c>
      <c r="C122" s="1"/>
      <c r="D122" s="34"/>
      <c r="E122" s="34"/>
      <c r="F122" s="34"/>
      <c r="G122" s="34"/>
      <c r="H122" s="34"/>
      <c r="I122" s="34"/>
      <c r="J122" s="34">
        <v>5</v>
      </c>
      <c r="K122" s="34">
        <v>5</v>
      </c>
      <c r="L122" s="34">
        <v>5</v>
      </c>
      <c r="M122" s="34">
        <v>5</v>
      </c>
      <c r="N122" s="34">
        <v>8.6</v>
      </c>
      <c r="O122" s="30">
        <f>SUM(D122:N122)</f>
        <v>28.6</v>
      </c>
      <c r="P122" s="34"/>
      <c r="Q122" s="34"/>
      <c r="R122" s="34"/>
      <c r="S122" s="30">
        <f>SUM(P122:R122)</f>
        <v>0</v>
      </c>
      <c r="T122" s="34"/>
      <c r="U122" s="34"/>
      <c r="V122" s="34"/>
      <c r="W122" s="34"/>
      <c r="X122" s="34"/>
      <c r="Y122" s="30">
        <f>SUM(T122:X122)</f>
        <v>0</v>
      </c>
      <c r="Z122" s="30">
        <f t="shared" ref="Z122:Z167" si="427">SUM(O122,S122,Y122)</f>
        <v>28.6</v>
      </c>
      <c r="AA122" s="56">
        <f>IF(Z122=0,"",Z122/$Z$213)</f>
        <v>5.5150162579210857E-3</v>
      </c>
      <c r="AB122" s="29"/>
      <c r="AC122" s="34">
        <v>48.843999999999994</v>
      </c>
      <c r="AD122" s="34">
        <v>56.485500000000002</v>
      </c>
      <c r="AE122" s="34">
        <v>48.277249999999995</v>
      </c>
      <c r="AF122" s="34">
        <v>88.620750000000001</v>
      </c>
      <c r="AG122" s="34"/>
      <c r="AH122" s="30">
        <f>SUM(AC122:AG122)</f>
        <v>242.22749999999996</v>
      </c>
      <c r="AI122" s="34"/>
      <c r="AJ122" s="34"/>
      <c r="AK122" s="34"/>
      <c r="AL122" s="34"/>
      <c r="AM122" s="34"/>
      <c r="AN122" s="30">
        <f>SUM(AI122:AM122)</f>
        <v>0</v>
      </c>
      <c r="AO122" s="34"/>
      <c r="AP122" s="34"/>
      <c r="AQ122" s="34"/>
      <c r="AR122" s="34"/>
      <c r="AS122" s="34"/>
      <c r="AT122" s="30">
        <f>SUM(AO122:AS122)</f>
        <v>0</v>
      </c>
      <c r="AU122" s="34">
        <v>18.961038961038962</v>
      </c>
      <c r="AV122" s="34">
        <v>6.3203463203463208</v>
      </c>
      <c r="AW122" s="34">
        <v>12.640692640692642</v>
      </c>
      <c r="AX122" s="34">
        <v>0</v>
      </c>
      <c r="AY122" s="34">
        <v>0</v>
      </c>
      <c r="AZ122" s="30">
        <f>SUM(AU122:AY122)</f>
        <v>37.922077922077925</v>
      </c>
      <c r="BA122" s="30">
        <f>SUM(AH122,AN122,AT122,AZ122)</f>
        <v>280.14957792207787</v>
      </c>
      <c r="BB122" s="56">
        <f>IF(BA122=0,"",BA122/$BA$213)</f>
        <v>4.0038085900961994E-2</v>
      </c>
      <c r="BC122" s="29"/>
      <c r="BD122" s="34">
        <v>37.579124999999998</v>
      </c>
      <c r="BE122" s="34">
        <v>15.50375</v>
      </c>
      <c r="BF122" s="34"/>
      <c r="BG122" s="34">
        <v>66.794662500000001</v>
      </c>
      <c r="BH122" s="34">
        <v>37.109249999999996</v>
      </c>
      <c r="BI122" s="30">
        <f t="shared" ref="BI122:BI167" si="428">SUM(BD122:BH122)</f>
        <v>156.98678749999999</v>
      </c>
      <c r="BJ122" s="34"/>
      <c r="BK122" s="34"/>
      <c r="BL122" s="34"/>
      <c r="BM122" s="34"/>
      <c r="BN122" s="34"/>
      <c r="BO122" s="30">
        <f t="shared" ref="BO122:BO167" si="429">SUM(BJ122:BN122)</f>
        <v>0</v>
      </c>
      <c r="BP122" s="34"/>
      <c r="BQ122" s="34"/>
      <c r="BR122" s="34"/>
      <c r="BS122" s="34"/>
      <c r="BT122" s="34"/>
      <c r="BU122" s="30">
        <f>SUM(BP122:BT122)</f>
        <v>0</v>
      </c>
      <c r="BV122" s="34">
        <v>28.511231739999999</v>
      </c>
      <c r="BW122" s="30">
        <f t="shared" ref="BW122:BW167" si="430">SUM(BV122)</f>
        <v>28.511231739999999</v>
      </c>
      <c r="BX122" s="34">
        <v>9.8689618029210902</v>
      </c>
      <c r="BY122" s="34">
        <v>5.965583168709502</v>
      </c>
      <c r="BZ122" s="34">
        <v>20.805793816865336</v>
      </c>
      <c r="CA122" s="34">
        <v>16.864634767461034</v>
      </c>
      <c r="CB122" s="34">
        <v>24.000753349270685</v>
      </c>
      <c r="CC122" s="30">
        <f t="shared" ref="CC122:CC167" si="431">SUM(BX122:CB122)</f>
        <v>77.505726905227647</v>
      </c>
      <c r="CD122" s="30">
        <f t="shared" ref="CD122:CD167" si="432">SUM(BI122,BO122,BU122,CC122,BW122)</f>
        <v>263.00374614522764</v>
      </c>
      <c r="CE122" s="117">
        <f t="shared" ref="CE122:CE168" si="433">IF(CD122=0,"",CD122/($CD$213-$CD$209))</f>
        <v>2.7631143284578597E-2</v>
      </c>
      <c r="CF122" s="29"/>
      <c r="CG122" s="34"/>
      <c r="CH122" s="34"/>
      <c r="CI122" s="34"/>
      <c r="CJ122" s="34"/>
      <c r="CK122" s="34"/>
      <c r="CL122" s="34">
        <v>220.28700000000003</v>
      </c>
      <c r="CM122" s="30">
        <f t="shared" ref="CM122:CM138" si="434">SUM(CG122:CL122)</f>
        <v>220.28700000000003</v>
      </c>
      <c r="CN122" s="34"/>
      <c r="CO122" s="34"/>
      <c r="CP122" s="34"/>
      <c r="CQ122" s="34"/>
      <c r="CR122" s="34"/>
      <c r="CS122" s="34"/>
      <c r="CT122" s="30">
        <f t="shared" ref="CT122:CT138" si="435">SUM(CN122:CS122)</f>
        <v>0</v>
      </c>
      <c r="CU122" s="34">
        <v>1.9000182552</v>
      </c>
      <c r="CV122" s="34"/>
      <c r="CW122" s="30">
        <f t="shared" ref="CW122:CW167" si="436">SUM(CU122:CV122)</f>
        <v>1.9000182552</v>
      </c>
      <c r="CX122" s="34">
        <v>0</v>
      </c>
      <c r="CY122" s="34">
        <v>0</v>
      </c>
      <c r="CZ122" s="34">
        <v>0</v>
      </c>
      <c r="DA122" s="34">
        <v>0</v>
      </c>
      <c r="DB122" s="34">
        <v>0</v>
      </c>
      <c r="DC122" s="34"/>
      <c r="DD122" s="30">
        <f>SUM(CX122:DC122)</f>
        <v>0</v>
      </c>
      <c r="DE122" s="34">
        <v>6.8694949765404818</v>
      </c>
      <c r="DF122" s="34">
        <v>6.8694949765404818</v>
      </c>
      <c r="DG122" s="34">
        <v>6.8694949765404818</v>
      </c>
      <c r="DH122" s="34">
        <v>6.8694949765404818</v>
      </c>
      <c r="DI122" s="34">
        <v>8.292461793109581</v>
      </c>
      <c r="DJ122" s="30">
        <f t="shared" ref="DJ122:DJ167" si="437">SUM(DE122:DI122)</f>
        <v>35.770441699271508</v>
      </c>
      <c r="DK122" s="30">
        <f t="shared" ref="DK122:DK167" si="438">SUM(CM122,CT122,CW122,DJ122,DD122)</f>
        <v>257.95745995447152</v>
      </c>
      <c r="DL122" s="56">
        <f t="shared" ref="DL122:DL168" si="439">IF(DK122=0,"",DK122/($DK$213-$DK$209))</f>
        <v>1.7117984826105583E-2</v>
      </c>
      <c r="DM122" s="29"/>
      <c r="DN122" s="34"/>
      <c r="DO122" s="34"/>
      <c r="DP122" s="34"/>
      <c r="DQ122" s="34"/>
      <c r="DR122" s="34"/>
      <c r="DS122" s="30">
        <f t="shared" ref="DS122:DS167" si="440">SUM(DN122:DR122)</f>
        <v>0</v>
      </c>
      <c r="DT122" s="34">
        <v>1.4049949737325116</v>
      </c>
      <c r="DU122" s="34">
        <v>0</v>
      </c>
      <c r="DV122" s="34">
        <v>0</v>
      </c>
      <c r="DW122" s="34">
        <v>0.20071356767607307</v>
      </c>
      <c r="DX122" s="34">
        <v>0</v>
      </c>
      <c r="DY122" s="34"/>
      <c r="DZ122" s="34"/>
      <c r="EA122" s="34"/>
      <c r="EB122" s="34"/>
      <c r="EC122" s="34"/>
      <c r="ED122" s="34"/>
      <c r="EE122" s="34"/>
      <c r="EF122" s="30">
        <f t="shared" ref="EF122:EF167" si="441">SUM(DT122:EE122)</f>
        <v>1.6057085414085845</v>
      </c>
      <c r="EG122" s="30">
        <f t="shared" ref="EG122:EG167" si="442">SUM(EF122,DS122)</f>
        <v>1.6057085414085845</v>
      </c>
      <c r="EH122" s="56">
        <f t="shared" ref="EH122:EH168" si="443">IF(EG122=0,"",EG122/$EG$213)</f>
        <v>4.0142713535214612E-2</v>
      </c>
      <c r="EI122" s="26"/>
    </row>
    <row r="123" spans="1:139" s="26" customFormat="1" x14ac:dyDescent="0.25">
      <c r="A123" s="35"/>
      <c r="B123" s="15" t="s">
        <v>123</v>
      </c>
      <c r="C123" s="1"/>
      <c r="D123" s="34"/>
      <c r="E123" s="34"/>
      <c r="F123" s="34"/>
      <c r="G123" s="34"/>
      <c r="H123" s="34"/>
      <c r="I123" s="34"/>
      <c r="J123" s="34"/>
      <c r="K123" s="34"/>
      <c r="L123" s="34"/>
      <c r="M123" s="34"/>
      <c r="N123" s="34"/>
      <c r="O123" s="30">
        <f t="shared" ref="O123" si="444">SUM(D123:N123)</f>
        <v>0</v>
      </c>
      <c r="P123" s="34"/>
      <c r="Q123" s="34"/>
      <c r="R123" s="34"/>
      <c r="S123" s="30">
        <f t="shared" ref="S123" si="445">SUM(P123:R123)</f>
        <v>0</v>
      </c>
      <c r="T123" s="34"/>
      <c r="U123" s="34"/>
      <c r="V123" s="34"/>
      <c r="W123" s="34"/>
      <c r="X123" s="34"/>
      <c r="Y123" s="30">
        <f>SUM(T123:X123)</f>
        <v>0</v>
      </c>
      <c r="Z123" s="30">
        <f t="shared" si="427"/>
        <v>0</v>
      </c>
      <c r="AA123" s="56" t="str">
        <f t="shared" ref="AA123:AA167" si="446">IF(Z123=0,"",Z123/$Z$213)</f>
        <v/>
      </c>
      <c r="AB123" s="29"/>
      <c r="AC123" s="34"/>
      <c r="AD123" s="34"/>
      <c r="AE123" s="34"/>
      <c r="AF123" s="34"/>
      <c r="AG123" s="34"/>
      <c r="AH123" s="30">
        <f t="shared" ref="AH123" si="447">SUM(AC123:AG123)</f>
        <v>0</v>
      </c>
      <c r="AI123" s="34"/>
      <c r="AJ123" s="34"/>
      <c r="AK123" s="34"/>
      <c r="AL123" s="34"/>
      <c r="AM123" s="34"/>
      <c r="AN123" s="30">
        <f t="shared" ref="AN123" si="448">SUM(AI123:AM123)</f>
        <v>0</v>
      </c>
      <c r="AO123" s="34"/>
      <c r="AP123" s="34"/>
      <c r="AQ123" s="34"/>
      <c r="AR123" s="34"/>
      <c r="AS123" s="34"/>
      <c r="AT123" s="30">
        <f t="shared" ref="AT123" si="449">SUM(AO123:AS123)</f>
        <v>0</v>
      </c>
      <c r="AU123" s="34"/>
      <c r="AV123" s="34"/>
      <c r="AW123" s="34"/>
      <c r="AX123" s="34"/>
      <c r="AY123" s="34"/>
      <c r="AZ123" s="30">
        <f>SUM(AU123:AY123)</f>
        <v>0</v>
      </c>
      <c r="BA123" s="30">
        <f>SUM(AH123,AN123,AT123,AZ123)</f>
        <v>0</v>
      </c>
      <c r="BB123" s="56" t="str">
        <f t="shared" ref="BB123:BB167" si="450">IF(BA123=0,"",BA123/$BA$213)</f>
        <v/>
      </c>
      <c r="BC123" s="29"/>
      <c r="BD123" s="34"/>
      <c r="BE123" s="34"/>
      <c r="BF123" s="34"/>
      <c r="BG123" s="34"/>
      <c r="BH123" s="34"/>
      <c r="BI123" s="30">
        <f t="shared" si="428"/>
        <v>0</v>
      </c>
      <c r="BJ123" s="34"/>
      <c r="BK123" s="34"/>
      <c r="BL123" s="34"/>
      <c r="BM123" s="34"/>
      <c r="BN123" s="34"/>
      <c r="BO123" s="30">
        <f t="shared" ref="BO123" si="451">SUM(BJ123:BN123)</f>
        <v>0</v>
      </c>
      <c r="BP123" s="34"/>
      <c r="BQ123" s="34"/>
      <c r="BR123" s="34"/>
      <c r="BS123" s="34"/>
      <c r="BT123" s="34"/>
      <c r="BU123" s="30">
        <f t="shared" ref="BU123" si="452">SUM(BP123:BT123)</f>
        <v>0</v>
      </c>
      <c r="BV123" s="34"/>
      <c r="BW123" s="30">
        <f t="shared" ref="BW123" si="453">SUM(BV123)</f>
        <v>0</v>
      </c>
      <c r="BX123" s="34"/>
      <c r="BY123" s="34"/>
      <c r="BZ123" s="34"/>
      <c r="CA123" s="34"/>
      <c r="CB123" s="34"/>
      <c r="CC123" s="30">
        <f t="shared" ref="CC123" si="454">SUM(BX123:CB123)</f>
        <v>0</v>
      </c>
      <c r="CD123" s="30">
        <f t="shared" si="432"/>
        <v>0</v>
      </c>
      <c r="CE123" s="56" t="str">
        <f t="shared" si="433"/>
        <v/>
      </c>
      <c r="CF123" s="29"/>
      <c r="CG123" s="34"/>
      <c r="CH123" s="34"/>
      <c r="CI123" s="34"/>
      <c r="CJ123" s="34"/>
      <c r="CK123" s="34"/>
      <c r="CL123" s="34"/>
      <c r="CM123" s="30">
        <f t="shared" ref="CM123" si="455">SUM(CG123:CL123)</f>
        <v>0</v>
      </c>
      <c r="CN123" s="34"/>
      <c r="CO123" s="34"/>
      <c r="CP123" s="34"/>
      <c r="CQ123" s="34"/>
      <c r="CR123" s="34"/>
      <c r="CS123" s="34"/>
      <c r="CT123" s="30">
        <f t="shared" ref="CT123" si="456">SUM(CN123:CS123)</f>
        <v>0</v>
      </c>
      <c r="CU123" s="34">
        <v>2.8351199999999999</v>
      </c>
      <c r="CV123" s="34"/>
      <c r="CW123" s="30">
        <f t="shared" si="436"/>
        <v>2.8351199999999999</v>
      </c>
      <c r="CX123" s="34"/>
      <c r="CY123" s="34"/>
      <c r="CZ123" s="34"/>
      <c r="DA123" s="34"/>
      <c r="DB123" s="34"/>
      <c r="DC123" s="34"/>
      <c r="DD123" s="30">
        <f t="shared" ref="DD123:DD167" si="457">SUM(CX123:DC123)</f>
        <v>0</v>
      </c>
      <c r="DE123" s="34"/>
      <c r="DF123" s="34"/>
      <c r="DG123" s="34"/>
      <c r="DH123" s="34"/>
      <c r="DI123" s="34"/>
      <c r="DJ123" s="30">
        <f t="shared" ref="DJ123" si="458">SUM(DE123:DI123)</f>
        <v>0</v>
      </c>
      <c r="DK123" s="30">
        <f t="shared" si="438"/>
        <v>2.8351199999999999</v>
      </c>
      <c r="DL123" s="56">
        <f t="shared" si="439"/>
        <v>1.8813776949406339E-4</v>
      </c>
      <c r="DM123" s="29"/>
      <c r="DN123" s="34"/>
      <c r="DO123" s="34"/>
      <c r="DP123" s="34"/>
      <c r="DQ123" s="34"/>
      <c r="DR123" s="34"/>
      <c r="DS123" s="30">
        <f t="shared" si="440"/>
        <v>0</v>
      </c>
      <c r="DT123" s="34"/>
      <c r="DU123" s="34"/>
      <c r="DV123" s="34"/>
      <c r="DW123" s="34"/>
      <c r="DX123" s="34"/>
      <c r="DY123" s="34"/>
      <c r="DZ123" s="34"/>
      <c r="EA123" s="34"/>
      <c r="EB123" s="34"/>
      <c r="EC123" s="34"/>
      <c r="ED123" s="34"/>
      <c r="EE123" s="34"/>
      <c r="EF123" s="30">
        <f t="shared" ref="EF123" si="459">SUM(DT123:EE123)</f>
        <v>0</v>
      </c>
      <c r="EG123" s="30">
        <f t="shared" si="442"/>
        <v>0</v>
      </c>
      <c r="EH123" s="56" t="str">
        <f t="shared" si="443"/>
        <v/>
      </c>
    </row>
    <row r="124" spans="1:139" s="26" customFormat="1" x14ac:dyDescent="0.25">
      <c r="A124" s="35"/>
      <c r="B124" s="15" t="s">
        <v>124</v>
      </c>
      <c r="C124" s="1"/>
      <c r="D124" s="34"/>
      <c r="E124" s="34"/>
      <c r="F124" s="34"/>
      <c r="G124" s="34"/>
      <c r="H124" s="34"/>
      <c r="I124" s="34"/>
      <c r="J124" s="34"/>
      <c r="K124" s="34"/>
      <c r="L124" s="34"/>
      <c r="M124" s="34"/>
      <c r="N124" s="34"/>
      <c r="O124" s="30">
        <f t="shared" ref="O124" si="460">SUM(D124:N124)</f>
        <v>0</v>
      </c>
      <c r="P124" s="34"/>
      <c r="Q124" s="34"/>
      <c r="R124" s="34"/>
      <c r="S124" s="30">
        <f t="shared" ref="S124" si="461">SUM(P124:R124)</f>
        <v>0</v>
      </c>
      <c r="T124" s="34"/>
      <c r="U124" s="34"/>
      <c r="V124" s="34"/>
      <c r="W124" s="34"/>
      <c r="X124" s="34"/>
      <c r="Y124" s="30">
        <f>SUM(T124:X124)</f>
        <v>0</v>
      </c>
      <c r="Z124" s="30">
        <f t="shared" ref="Z124" si="462">SUM(O124,S124,Y124)</f>
        <v>0</v>
      </c>
      <c r="AA124" s="56" t="str">
        <f t="shared" si="446"/>
        <v/>
      </c>
      <c r="AB124" s="29"/>
      <c r="AC124" s="34"/>
      <c r="AD124" s="34"/>
      <c r="AE124" s="34"/>
      <c r="AF124" s="34"/>
      <c r="AG124" s="34"/>
      <c r="AH124" s="30">
        <f t="shared" ref="AH124" si="463">SUM(AC124:AG124)</f>
        <v>0</v>
      </c>
      <c r="AI124" s="34"/>
      <c r="AJ124" s="34"/>
      <c r="AK124" s="34"/>
      <c r="AL124" s="34"/>
      <c r="AM124" s="34"/>
      <c r="AN124" s="30">
        <f t="shared" ref="AN124" si="464">SUM(AI124:AM124)</f>
        <v>0</v>
      </c>
      <c r="AO124" s="34"/>
      <c r="AP124" s="34"/>
      <c r="AQ124" s="34"/>
      <c r="AR124" s="34"/>
      <c r="AS124" s="34"/>
      <c r="AT124" s="30">
        <f t="shared" ref="AT124" si="465">SUM(AO124:AS124)</f>
        <v>0</v>
      </c>
      <c r="AU124" s="34"/>
      <c r="AV124" s="34"/>
      <c r="AW124" s="34"/>
      <c r="AX124" s="34"/>
      <c r="AY124" s="34"/>
      <c r="AZ124" s="30">
        <f>SUM(AU124:AY124)</f>
        <v>0</v>
      </c>
      <c r="BA124" s="30">
        <f>SUM(AH124,AN124,AT124,AZ124)</f>
        <v>0</v>
      </c>
      <c r="BB124" s="56" t="str">
        <f t="shared" si="450"/>
        <v/>
      </c>
      <c r="BC124" s="29"/>
      <c r="BD124" s="34"/>
      <c r="BE124" s="34"/>
      <c r="BF124" s="34"/>
      <c r="BG124" s="34"/>
      <c r="BH124" s="34"/>
      <c r="BI124" s="30">
        <f t="shared" si="428"/>
        <v>0</v>
      </c>
      <c r="BJ124" s="34"/>
      <c r="BK124" s="34"/>
      <c r="BL124" s="34"/>
      <c r="BM124" s="34"/>
      <c r="BN124" s="34"/>
      <c r="BO124" s="30">
        <f t="shared" si="429"/>
        <v>0</v>
      </c>
      <c r="BP124" s="34"/>
      <c r="BQ124" s="34"/>
      <c r="BR124" s="34"/>
      <c r="BS124" s="34"/>
      <c r="BT124" s="34"/>
      <c r="BU124" s="30">
        <f t="shared" ref="BU124" si="466">SUM(BP124:BT124)</f>
        <v>0</v>
      </c>
      <c r="BV124" s="34"/>
      <c r="BW124" s="30">
        <f t="shared" ref="BW124" si="467">SUM(BV124)</f>
        <v>0</v>
      </c>
      <c r="BX124" s="34"/>
      <c r="BY124" s="34"/>
      <c r="BZ124" s="34"/>
      <c r="CA124" s="34"/>
      <c r="CB124" s="34"/>
      <c r="CC124" s="30">
        <f t="shared" si="431"/>
        <v>0</v>
      </c>
      <c r="CD124" s="30">
        <f t="shared" ref="CD124" si="468">SUM(BI124,BO124,BU124,CC124,BW124)</f>
        <v>0</v>
      </c>
      <c r="CE124" s="56" t="str">
        <f t="shared" si="433"/>
        <v/>
      </c>
      <c r="CF124" s="29"/>
      <c r="CG124" s="34"/>
      <c r="CH124" s="34"/>
      <c r="CI124" s="34"/>
      <c r="CJ124" s="34"/>
      <c r="CK124" s="34"/>
      <c r="CL124" s="34"/>
      <c r="CM124" s="30">
        <f t="shared" si="434"/>
        <v>0</v>
      </c>
      <c r="CN124" s="34"/>
      <c r="CO124" s="34"/>
      <c r="CP124" s="34"/>
      <c r="CQ124" s="34"/>
      <c r="CR124" s="34"/>
      <c r="CS124" s="34"/>
      <c r="CT124" s="30">
        <f t="shared" si="435"/>
        <v>0</v>
      </c>
      <c r="CU124" s="34">
        <v>4.72</v>
      </c>
      <c r="CV124" s="34"/>
      <c r="CW124" s="30">
        <f t="shared" ref="CW124" si="469">SUM(CU124:CV124)</f>
        <v>4.72</v>
      </c>
      <c r="CX124" s="34"/>
      <c r="CY124" s="34"/>
      <c r="CZ124" s="34"/>
      <c r="DA124" s="34"/>
      <c r="DB124" s="34"/>
      <c r="DC124" s="34"/>
      <c r="DD124" s="30">
        <f t="shared" si="457"/>
        <v>0</v>
      </c>
      <c r="DE124" s="34"/>
      <c r="DF124" s="34"/>
      <c r="DG124" s="34"/>
      <c r="DH124" s="34"/>
      <c r="DI124" s="34"/>
      <c r="DJ124" s="30">
        <f t="shared" si="437"/>
        <v>0</v>
      </c>
      <c r="DK124" s="30">
        <f t="shared" ref="DK124" si="470">SUM(CM124,CT124,CW124,DJ124,DD124)</f>
        <v>4.72</v>
      </c>
      <c r="DL124" s="56">
        <f t="shared" si="439"/>
        <v>3.1321787861253816E-4</v>
      </c>
      <c r="DM124" s="29"/>
      <c r="DN124" s="34"/>
      <c r="DO124" s="34"/>
      <c r="DP124" s="34"/>
      <c r="DQ124" s="34"/>
      <c r="DR124" s="34"/>
      <c r="DS124" s="30">
        <f t="shared" si="440"/>
        <v>0</v>
      </c>
      <c r="DT124" s="34"/>
      <c r="DU124" s="34"/>
      <c r="DV124" s="34"/>
      <c r="DW124" s="34"/>
      <c r="DX124" s="34"/>
      <c r="DY124" s="34"/>
      <c r="DZ124" s="34"/>
      <c r="EA124" s="34"/>
      <c r="EB124" s="34"/>
      <c r="EC124" s="34"/>
      <c r="ED124" s="34"/>
      <c r="EE124" s="34"/>
      <c r="EF124" s="30">
        <f t="shared" si="441"/>
        <v>0</v>
      </c>
      <c r="EG124" s="30">
        <f t="shared" ref="EG124" si="471">SUM(EF124,DS124)</f>
        <v>0</v>
      </c>
      <c r="EH124" s="56" t="str">
        <f t="shared" si="443"/>
        <v/>
      </c>
    </row>
    <row r="125" spans="1:139" s="26" customFormat="1" x14ac:dyDescent="0.25">
      <c r="A125" s="35"/>
      <c r="B125" s="15" t="s">
        <v>107</v>
      </c>
      <c r="C125" s="1"/>
      <c r="D125" s="34"/>
      <c r="E125" s="34"/>
      <c r="F125" s="34"/>
      <c r="G125" s="34"/>
      <c r="H125" s="34"/>
      <c r="I125" s="34"/>
      <c r="J125" s="34"/>
      <c r="K125" s="34"/>
      <c r="L125" s="34"/>
      <c r="M125" s="34"/>
      <c r="N125" s="34"/>
      <c r="O125" s="30">
        <f t="shared" ref="O125" si="472">SUM(D125:N125)</f>
        <v>0</v>
      </c>
      <c r="P125" s="34"/>
      <c r="Q125" s="34"/>
      <c r="R125" s="34"/>
      <c r="S125" s="30">
        <f t="shared" ref="S125" si="473">SUM(P125:R125)</f>
        <v>0</v>
      </c>
      <c r="T125" s="34"/>
      <c r="U125" s="34"/>
      <c r="V125" s="34"/>
      <c r="W125" s="34"/>
      <c r="X125" s="34"/>
      <c r="Y125" s="30">
        <f>SUM(T125:X125)</f>
        <v>0</v>
      </c>
      <c r="Z125" s="30">
        <f t="shared" si="427"/>
        <v>0</v>
      </c>
      <c r="AA125" s="56" t="str">
        <f t="shared" si="446"/>
        <v/>
      </c>
      <c r="AB125" s="29"/>
      <c r="AC125" s="34"/>
      <c r="AD125" s="34"/>
      <c r="AE125" s="34"/>
      <c r="AF125" s="34"/>
      <c r="AG125" s="34"/>
      <c r="AH125" s="30">
        <f t="shared" ref="AH125" si="474">SUM(AC125:AG125)</f>
        <v>0</v>
      </c>
      <c r="AI125" s="34"/>
      <c r="AJ125" s="34"/>
      <c r="AK125" s="34"/>
      <c r="AL125" s="34"/>
      <c r="AM125" s="34"/>
      <c r="AN125" s="30">
        <f t="shared" ref="AN125" si="475">SUM(AI125:AM125)</f>
        <v>0</v>
      </c>
      <c r="AO125" s="34"/>
      <c r="AP125" s="34"/>
      <c r="AQ125" s="34"/>
      <c r="AR125" s="34"/>
      <c r="AS125" s="34"/>
      <c r="AT125" s="30">
        <f t="shared" ref="AT125" si="476">SUM(AO125:AS125)</f>
        <v>0</v>
      </c>
      <c r="AU125" s="34"/>
      <c r="AV125" s="34"/>
      <c r="AW125" s="34"/>
      <c r="AX125" s="34"/>
      <c r="AY125" s="34"/>
      <c r="AZ125" s="30">
        <f>SUM(AU125:AY125)</f>
        <v>0</v>
      </c>
      <c r="BA125" s="30">
        <f>SUM(AH125,AN125,AT125,AZ125)</f>
        <v>0</v>
      </c>
      <c r="BB125" s="56" t="str">
        <f t="shared" si="450"/>
        <v/>
      </c>
      <c r="BC125" s="29"/>
      <c r="BD125" s="34"/>
      <c r="BE125" s="34"/>
      <c r="BF125" s="34"/>
      <c r="BG125" s="34"/>
      <c r="BH125" s="34"/>
      <c r="BI125" s="30">
        <f t="shared" si="428"/>
        <v>0</v>
      </c>
      <c r="BJ125" s="34"/>
      <c r="BK125" s="34"/>
      <c r="BL125" s="34"/>
      <c r="BM125" s="34"/>
      <c r="BN125" s="34"/>
      <c r="BO125" s="30">
        <f t="shared" ref="BO125" si="477">SUM(BJ125:BN125)</f>
        <v>0</v>
      </c>
      <c r="BP125" s="34"/>
      <c r="BQ125" s="34"/>
      <c r="BR125" s="34"/>
      <c r="BS125" s="34"/>
      <c r="BT125" s="34"/>
      <c r="BU125" s="30">
        <f t="shared" ref="BU125" si="478">SUM(BP125:BT125)</f>
        <v>0</v>
      </c>
      <c r="BV125" s="34"/>
      <c r="BW125" s="30">
        <f t="shared" ref="BW125" si="479">SUM(BV125)</f>
        <v>0</v>
      </c>
      <c r="BX125" s="34"/>
      <c r="BY125" s="34"/>
      <c r="BZ125" s="34"/>
      <c r="CA125" s="34"/>
      <c r="CB125" s="34"/>
      <c r="CC125" s="30">
        <f t="shared" ref="CC125" si="480">SUM(BX125:CB125)</f>
        <v>0</v>
      </c>
      <c r="CD125" s="30">
        <f t="shared" si="432"/>
        <v>0</v>
      </c>
      <c r="CE125" s="56" t="str">
        <f t="shared" si="433"/>
        <v/>
      </c>
      <c r="CF125" s="29"/>
      <c r="CG125" s="34"/>
      <c r="CH125" s="34"/>
      <c r="CI125" s="34"/>
      <c r="CJ125" s="34"/>
      <c r="CK125" s="34"/>
      <c r="CL125" s="34"/>
      <c r="CM125" s="30">
        <f t="shared" ref="CM125" si="481">SUM(CG125:CL125)</f>
        <v>0</v>
      </c>
      <c r="CN125" s="34"/>
      <c r="CO125" s="34"/>
      <c r="CP125" s="34"/>
      <c r="CQ125" s="34"/>
      <c r="CR125" s="34"/>
      <c r="CS125" s="34"/>
      <c r="CT125" s="30">
        <f t="shared" ref="CT125" si="482">SUM(CN125:CS125)</f>
        <v>0</v>
      </c>
      <c r="CU125" s="34">
        <v>5.0000000000000001E-3</v>
      </c>
      <c r="CV125" s="34"/>
      <c r="CW125" s="30">
        <f t="shared" si="436"/>
        <v>5.0000000000000001E-3</v>
      </c>
      <c r="CX125" s="34"/>
      <c r="CY125" s="34"/>
      <c r="CZ125" s="34"/>
      <c r="DA125" s="34"/>
      <c r="DB125" s="34"/>
      <c r="DC125" s="34"/>
      <c r="DD125" s="30">
        <f t="shared" si="457"/>
        <v>0</v>
      </c>
      <c r="DE125" s="34"/>
      <c r="DF125" s="34"/>
      <c r="DG125" s="34"/>
      <c r="DH125" s="34"/>
      <c r="DI125" s="34"/>
      <c r="DJ125" s="30">
        <f t="shared" ref="DJ125" si="483">SUM(DE125:DI125)</f>
        <v>0</v>
      </c>
      <c r="DK125" s="30">
        <f t="shared" si="438"/>
        <v>5.0000000000000001E-3</v>
      </c>
      <c r="DL125" s="56">
        <f t="shared" si="439"/>
        <v>3.3179860022514638E-7</v>
      </c>
      <c r="DM125" s="29"/>
      <c r="DN125" s="34"/>
      <c r="DO125" s="34"/>
      <c r="DP125" s="34"/>
      <c r="DQ125" s="34"/>
      <c r="DR125" s="34"/>
      <c r="DS125" s="30">
        <f t="shared" si="440"/>
        <v>0</v>
      </c>
      <c r="DT125" s="34"/>
      <c r="DU125" s="34"/>
      <c r="DV125" s="34"/>
      <c r="DW125" s="34"/>
      <c r="DX125" s="34"/>
      <c r="DY125" s="34"/>
      <c r="DZ125" s="34"/>
      <c r="EA125" s="34"/>
      <c r="EB125" s="34"/>
      <c r="EC125" s="34"/>
      <c r="ED125" s="34"/>
      <c r="EE125" s="34"/>
      <c r="EF125" s="30">
        <f t="shared" ref="EF125" si="484">SUM(DT125:EE125)</f>
        <v>0</v>
      </c>
      <c r="EG125" s="30">
        <f t="shared" si="442"/>
        <v>0</v>
      </c>
      <c r="EH125" s="56" t="str">
        <f t="shared" si="443"/>
        <v/>
      </c>
    </row>
    <row r="126" spans="1:139" ht="15.75" customHeight="1" x14ac:dyDescent="0.25">
      <c r="A126" s="35"/>
      <c r="B126" s="15" t="s">
        <v>15</v>
      </c>
      <c r="C126" s="1"/>
      <c r="D126" s="34"/>
      <c r="E126" s="34"/>
      <c r="F126" s="34"/>
      <c r="G126" s="34"/>
      <c r="H126" s="34"/>
      <c r="I126" s="34"/>
      <c r="J126" s="34"/>
      <c r="K126" s="34"/>
      <c r="L126" s="34"/>
      <c r="M126" s="34"/>
      <c r="N126" s="34"/>
      <c r="O126" s="30">
        <f t="shared" ref="O126:O167" si="485">SUM(D126:N126)</f>
        <v>0</v>
      </c>
      <c r="P126" s="34"/>
      <c r="Q126" s="34"/>
      <c r="R126" s="34"/>
      <c r="S126" s="30">
        <f t="shared" ref="S126:S167" si="486">SUM(P126:R126)</f>
        <v>0</v>
      </c>
      <c r="T126" s="34"/>
      <c r="U126" s="34"/>
      <c r="V126" s="34"/>
      <c r="W126" s="34"/>
      <c r="X126" s="34"/>
      <c r="Y126" s="30">
        <f t="shared" ref="Y126:Y167" si="487">SUM(T126:X126)</f>
        <v>0</v>
      </c>
      <c r="Z126" s="30">
        <f t="shared" si="427"/>
        <v>0</v>
      </c>
      <c r="AA126" s="56" t="str">
        <f t="shared" si="446"/>
        <v/>
      </c>
      <c r="AB126" s="29"/>
      <c r="AC126" s="34"/>
      <c r="AD126" s="34"/>
      <c r="AE126" s="34"/>
      <c r="AF126" s="34"/>
      <c r="AG126" s="34"/>
      <c r="AH126" s="30">
        <f t="shared" ref="AH126:AH167" si="488">SUM(AC126:AG126)</f>
        <v>0</v>
      </c>
      <c r="AI126" s="34"/>
      <c r="AJ126" s="34"/>
      <c r="AK126" s="34"/>
      <c r="AL126" s="34"/>
      <c r="AM126" s="34"/>
      <c r="AN126" s="30">
        <f t="shared" ref="AN126:AN167" si="489">SUM(AI126:AM126)</f>
        <v>0</v>
      </c>
      <c r="AO126" s="34"/>
      <c r="AP126" s="34"/>
      <c r="AQ126" s="34"/>
      <c r="AR126" s="34"/>
      <c r="AS126" s="34"/>
      <c r="AT126" s="30">
        <f t="shared" ref="AT126:AT167" si="490">SUM(AO126:AS126)</f>
        <v>0</v>
      </c>
      <c r="AU126" s="34"/>
      <c r="AV126" s="34"/>
      <c r="AW126" s="34"/>
      <c r="AX126" s="34"/>
      <c r="AY126" s="34">
        <v>0</v>
      </c>
      <c r="AZ126" s="30">
        <f t="shared" ref="AZ126:AZ167" si="491">SUM(AU126:AY126)</f>
        <v>0</v>
      </c>
      <c r="BA126" s="30">
        <f t="shared" ref="BA126:BA167" si="492">SUM(AH126,AN126,AT126,AZ126)</f>
        <v>0</v>
      </c>
      <c r="BB126" s="56" t="str">
        <f t="shared" si="450"/>
        <v/>
      </c>
      <c r="BC126" s="29"/>
      <c r="BD126" s="34"/>
      <c r="BE126" s="34"/>
      <c r="BF126" s="34"/>
      <c r="BG126" s="34"/>
      <c r="BH126" s="34"/>
      <c r="BI126" s="30">
        <f t="shared" si="428"/>
        <v>0</v>
      </c>
      <c r="BJ126" s="34"/>
      <c r="BK126" s="34"/>
      <c r="BL126" s="34"/>
      <c r="BM126" s="34"/>
      <c r="BN126" s="34"/>
      <c r="BO126" s="30">
        <f t="shared" si="429"/>
        <v>0</v>
      </c>
      <c r="BP126" s="34"/>
      <c r="BQ126" s="34"/>
      <c r="BR126" s="34"/>
      <c r="BS126" s="34"/>
      <c r="BT126" s="34"/>
      <c r="BU126" s="30">
        <f t="shared" ref="BU126:BU167" si="493">SUM(BP126:BT126)</f>
        <v>0</v>
      </c>
      <c r="BV126" s="34"/>
      <c r="BW126" s="30">
        <f t="shared" si="430"/>
        <v>0</v>
      </c>
      <c r="BX126" s="34">
        <v>0</v>
      </c>
      <c r="BY126" s="34">
        <v>0</v>
      </c>
      <c r="BZ126" s="34">
        <v>2.5935686545925756</v>
      </c>
      <c r="CA126" s="34">
        <v>4.1221907278688992</v>
      </c>
      <c r="CB126" s="34">
        <v>3.0641143407356242</v>
      </c>
      <c r="CC126" s="30">
        <f t="shared" si="431"/>
        <v>9.7798737231970989</v>
      </c>
      <c r="CD126" s="30">
        <f t="shared" si="432"/>
        <v>9.7798737231970989</v>
      </c>
      <c r="CE126" s="56">
        <f t="shared" si="433"/>
        <v>1.0274724071858918E-3</v>
      </c>
      <c r="CF126" s="29"/>
      <c r="CG126" s="34"/>
      <c r="CH126" s="34"/>
      <c r="CI126" s="34"/>
      <c r="CJ126" s="34"/>
      <c r="CK126" s="34"/>
      <c r="CL126" s="34"/>
      <c r="CM126" s="30">
        <f t="shared" si="434"/>
        <v>0</v>
      </c>
      <c r="CN126" s="34"/>
      <c r="CO126" s="34"/>
      <c r="CP126" s="34"/>
      <c r="CQ126" s="34"/>
      <c r="CR126" s="34"/>
      <c r="CS126" s="34"/>
      <c r="CT126" s="30">
        <f t="shared" si="435"/>
        <v>0</v>
      </c>
      <c r="CU126" s="34"/>
      <c r="CV126" s="34"/>
      <c r="CW126" s="30">
        <f t="shared" si="436"/>
        <v>0</v>
      </c>
      <c r="CX126" s="34"/>
      <c r="CY126" s="34"/>
      <c r="CZ126" s="34"/>
      <c r="DA126" s="34"/>
      <c r="DB126" s="34"/>
      <c r="DC126" s="34"/>
      <c r="DD126" s="30">
        <f t="shared" si="457"/>
        <v>0</v>
      </c>
      <c r="DE126" s="34">
        <v>1.5468875152144022</v>
      </c>
      <c r="DF126" s="34">
        <v>1.5468875152144022</v>
      </c>
      <c r="DG126" s="34">
        <v>1.5468875152144022</v>
      </c>
      <c r="DH126" s="34">
        <v>1.5468875152144022</v>
      </c>
      <c r="DI126" s="34">
        <v>1.8673142147945283</v>
      </c>
      <c r="DJ126" s="30">
        <f t="shared" si="437"/>
        <v>8.054864275652136</v>
      </c>
      <c r="DK126" s="30">
        <f t="shared" si="438"/>
        <v>8.054864275652136</v>
      </c>
      <c r="DL126" s="56">
        <f t="shared" si="439"/>
        <v>5.3451853833298333E-4</v>
      </c>
      <c r="DM126" s="29"/>
      <c r="DN126" s="34"/>
      <c r="DO126" s="34"/>
      <c r="DP126" s="34"/>
      <c r="DQ126" s="34"/>
      <c r="DR126" s="34"/>
      <c r="DS126" s="30">
        <f t="shared" si="440"/>
        <v>0</v>
      </c>
      <c r="DT126" s="34">
        <v>0.50512846465378203</v>
      </c>
      <c r="DU126" s="34">
        <v>0</v>
      </c>
      <c r="DV126" s="34">
        <v>0</v>
      </c>
      <c r="DW126" s="34">
        <v>7.2161209236254575E-2</v>
      </c>
      <c r="DX126" s="34">
        <v>0</v>
      </c>
      <c r="DY126" s="34">
        <v>0</v>
      </c>
      <c r="DZ126" s="34">
        <v>0</v>
      </c>
      <c r="EA126" s="34">
        <v>0</v>
      </c>
      <c r="EB126" s="34">
        <v>0</v>
      </c>
      <c r="EC126" s="34">
        <v>0</v>
      </c>
      <c r="ED126" s="34">
        <v>0</v>
      </c>
      <c r="EE126" s="34">
        <v>0</v>
      </c>
      <c r="EF126" s="30">
        <f t="shared" si="441"/>
        <v>0.5772896738900366</v>
      </c>
      <c r="EG126" s="30">
        <f t="shared" si="442"/>
        <v>0.5772896738900366</v>
      </c>
      <c r="EH126" s="56">
        <f t="shared" si="443"/>
        <v>1.4432241847250915E-2</v>
      </c>
      <c r="EI126" s="26"/>
    </row>
    <row r="127" spans="1:139" s="26" customFormat="1" x14ac:dyDescent="0.25">
      <c r="A127" s="35"/>
      <c r="B127" s="15" t="s">
        <v>103</v>
      </c>
      <c r="C127" s="1"/>
      <c r="D127" s="34"/>
      <c r="E127" s="34"/>
      <c r="F127" s="34"/>
      <c r="G127" s="34"/>
      <c r="H127" s="34"/>
      <c r="I127" s="34"/>
      <c r="J127" s="34"/>
      <c r="K127" s="34"/>
      <c r="L127" s="34"/>
      <c r="M127" s="34"/>
      <c r="N127" s="34"/>
      <c r="O127" s="30">
        <f t="shared" ref="O127" si="494">SUM(D127:N127)</f>
        <v>0</v>
      </c>
      <c r="P127" s="34"/>
      <c r="Q127" s="34"/>
      <c r="R127" s="34"/>
      <c r="S127" s="30">
        <f t="shared" ref="S127" si="495">SUM(P127:R127)</f>
        <v>0</v>
      </c>
      <c r="T127" s="34"/>
      <c r="U127" s="34"/>
      <c r="V127" s="34"/>
      <c r="W127" s="34"/>
      <c r="X127" s="34"/>
      <c r="Y127" s="30">
        <f>SUM(T127:X127)</f>
        <v>0</v>
      </c>
      <c r="Z127" s="30">
        <f t="shared" si="427"/>
        <v>0</v>
      </c>
      <c r="AA127" s="56" t="str">
        <f t="shared" si="446"/>
        <v/>
      </c>
      <c r="AB127" s="29"/>
      <c r="AC127" s="34"/>
      <c r="AD127" s="34"/>
      <c r="AE127" s="34"/>
      <c r="AF127" s="34"/>
      <c r="AG127" s="34"/>
      <c r="AH127" s="30">
        <f t="shared" ref="AH127" si="496">SUM(AC127:AG127)</f>
        <v>0</v>
      </c>
      <c r="AI127" s="34"/>
      <c r="AJ127" s="34"/>
      <c r="AK127" s="34"/>
      <c r="AL127" s="34"/>
      <c r="AM127" s="34"/>
      <c r="AN127" s="30">
        <f t="shared" ref="AN127" si="497">SUM(AI127:AM127)</f>
        <v>0</v>
      </c>
      <c r="AO127" s="34"/>
      <c r="AP127" s="34"/>
      <c r="AQ127" s="34"/>
      <c r="AR127" s="34"/>
      <c r="AS127" s="34"/>
      <c r="AT127" s="30">
        <f t="shared" ref="AT127" si="498">SUM(AO127:AS127)</f>
        <v>0</v>
      </c>
      <c r="AU127" s="34"/>
      <c r="AV127" s="34"/>
      <c r="AW127" s="34"/>
      <c r="AX127" s="34"/>
      <c r="AY127" s="34"/>
      <c r="AZ127" s="30">
        <f>SUM(AU127:AY127)</f>
        <v>0</v>
      </c>
      <c r="BA127" s="30">
        <f>SUM(AH127,AN127,AT127,AZ127)</f>
        <v>0</v>
      </c>
      <c r="BB127" s="56" t="str">
        <f t="shared" si="450"/>
        <v/>
      </c>
      <c r="BC127" s="29"/>
      <c r="BD127" s="34"/>
      <c r="BE127" s="34"/>
      <c r="BF127" s="34"/>
      <c r="BG127" s="34"/>
      <c r="BH127" s="34"/>
      <c r="BI127" s="30">
        <f t="shared" si="428"/>
        <v>0</v>
      </c>
      <c r="BJ127" s="34"/>
      <c r="BK127" s="34"/>
      <c r="BL127" s="34"/>
      <c r="BM127" s="34"/>
      <c r="BN127" s="34"/>
      <c r="BO127" s="30">
        <f t="shared" ref="BO127" si="499">SUM(BJ127:BN127)</f>
        <v>0</v>
      </c>
      <c r="BP127" s="34"/>
      <c r="BQ127" s="34"/>
      <c r="BR127" s="34"/>
      <c r="BS127" s="34"/>
      <c r="BT127" s="34"/>
      <c r="BU127" s="30">
        <f t="shared" ref="BU127" si="500">SUM(BP127:BT127)</f>
        <v>0</v>
      </c>
      <c r="BV127" s="34"/>
      <c r="BW127" s="30">
        <f t="shared" si="430"/>
        <v>0</v>
      </c>
      <c r="BX127" s="34"/>
      <c r="BY127" s="34"/>
      <c r="BZ127" s="34"/>
      <c r="CA127" s="34"/>
      <c r="CB127" s="34"/>
      <c r="CC127" s="30">
        <f t="shared" ref="CC127" si="501">SUM(BX127:CB127)</f>
        <v>0</v>
      </c>
      <c r="CD127" s="30">
        <f t="shared" si="432"/>
        <v>0</v>
      </c>
      <c r="CE127" s="56" t="str">
        <f t="shared" si="433"/>
        <v/>
      </c>
      <c r="CF127" s="29"/>
      <c r="CG127" s="34"/>
      <c r="CH127" s="34"/>
      <c r="CI127" s="34"/>
      <c r="CJ127" s="34"/>
      <c r="CK127" s="34"/>
      <c r="CL127" s="34">
        <v>1</v>
      </c>
      <c r="CM127" s="30">
        <f t="shared" ref="CM127" si="502">SUM(CG127:CL127)</f>
        <v>1</v>
      </c>
      <c r="CN127" s="34"/>
      <c r="CO127" s="34"/>
      <c r="CP127" s="34"/>
      <c r="CQ127" s="34"/>
      <c r="CR127" s="34"/>
      <c r="CS127" s="34"/>
      <c r="CT127" s="30">
        <f t="shared" ref="CT127" si="503">SUM(CN127:CS127)</f>
        <v>0</v>
      </c>
      <c r="CU127" s="34"/>
      <c r="CV127" s="34"/>
      <c r="CW127" s="30">
        <f t="shared" si="436"/>
        <v>0</v>
      </c>
      <c r="CX127" s="34"/>
      <c r="CY127" s="34"/>
      <c r="CZ127" s="34"/>
      <c r="DA127" s="34"/>
      <c r="DB127" s="34"/>
      <c r="DC127" s="34"/>
      <c r="DD127" s="30">
        <f t="shared" si="457"/>
        <v>0</v>
      </c>
      <c r="DE127" s="34"/>
      <c r="DF127" s="34"/>
      <c r="DG127" s="34"/>
      <c r="DH127" s="34"/>
      <c r="DI127" s="34"/>
      <c r="DJ127" s="30">
        <f t="shared" ref="DJ127" si="504">SUM(DE127:DI127)</f>
        <v>0</v>
      </c>
      <c r="DK127" s="30">
        <f t="shared" si="438"/>
        <v>1</v>
      </c>
      <c r="DL127" s="56">
        <f t="shared" si="439"/>
        <v>6.6359720045029277E-5</v>
      </c>
      <c r="DM127" s="29"/>
      <c r="DN127" s="34"/>
      <c r="DO127" s="34"/>
      <c r="DP127" s="34"/>
      <c r="DQ127" s="34"/>
      <c r="DR127" s="34"/>
      <c r="DS127" s="30">
        <f t="shared" si="440"/>
        <v>0</v>
      </c>
      <c r="DT127" s="34"/>
      <c r="DU127" s="34"/>
      <c r="DV127" s="34"/>
      <c r="DW127" s="34"/>
      <c r="DX127" s="34"/>
      <c r="DY127" s="34"/>
      <c r="DZ127" s="34"/>
      <c r="EA127" s="34"/>
      <c r="EB127" s="34"/>
      <c r="EC127" s="34"/>
      <c r="ED127" s="34"/>
      <c r="EE127" s="34"/>
      <c r="EF127" s="30">
        <f t="shared" ref="EF127" si="505">SUM(DT127:EE127)</f>
        <v>0</v>
      </c>
      <c r="EG127" s="30">
        <f t="shared" si="442"/>
        <v>0</v>
      </c>
      <c r="EH127" s="56" t="str">
        <f t="shared" si="443"/>
        <v/>
      </c>
    </row>
    <row r="128" spans="1:139" s="26" customFormat="1" x14ac:dyDescent="0.25">
      <c r="A128" s="35"/>
      <c r="B128" s="15" t="s">
        <v>94</v>
      </c>
      <c r="C128" s="1"/>
      <c r="D128" s="34"/>
      <c r="E128" s="34"/>
      <c r="F128" s="34"/>
      <c r="G128" s="34"/>
      <c r="H128" s="34"/>
      <c r="I128" s="34"/>
      <c r="J128" s="34"/>
      <c r="K128" s="34"/>
      <c r="L128" s="34"/>
      <c r="M128" s="34"/>
      <c r="N128" s="34"/>
      <c r="O128" s="30">
        <f t="shared" si="485"/>
        <v>0</v>
      </c>
      <c r="P128" s="34"/>
      <c r="Q128" s="34"/>
      <c r="R128" s="34"/>
      <c r="S128" s="30">
        <f t="shared" si="486"/>
        <v>0</v>
      </c>
      <c r="T128" s="34"/>
      <c r="U128" s="34"/>
      <c r="V128" s="34"/>
      <c r="W128" s="34"/>
      <c r="X128" s="34"/>
      <c r="Y128" s="30">
        <f>SUM(T128:X128)</f>
        <v>0</v>
      </c>
      <c r="Z128" s="30">
        <f t="shared" si="427"/>
        <v>0</v>
      </c>
      <c r="AA128" s="56" t="str">
        <f t="shared" si="446"/>
        <v/>
      </c>
      <c r="AB128" s="29"/>
      <c r="AC128" s="34"/>
      <c r="AD128" s="34"/>
      <c r="AE128" s="34"/>
      <c r="AF128" s="34"/>
      <c r="AG128" s="34"/>
      <c r="AH128" s="30">
        <f t="shared" si="488"/>
        <v>0</v>
      </c>
      <c r="AI128" s="34"/>
      <c r="AJ128" s="34"/>
      <c r="AK128" s="34"/>
      <c r="AL128" s="34"/>
      <c r="AM128" s="34"/>
      <c r="AN128" s="30">
        <f t="shared" si="489"/>
        <v>0</v>
      </c>
      <c r="AO128" s="34"/>
      <c r="AP128" s="34"/>
      <c r="AQ128" s="34"/>
      <c r="AR128" s="34"/>
      <c r="AS128" s="34"/>
      <c r="AT128" s="30">
        <f t="shared" si="490"/>
        <v>0</v>
      </c>
      <c r="AU128" s="34"/>
      <c r="AV128" s="34"/>
      <c r="AW128" s="34"/>
      <c r="AX128" s="34"/>
      <c r="AY128" s="34"/>
      <c r="AZ128" s="30">
        <f>SUM(AU128:AY128)</f>
        <v>0</v>
      </c>
      <c r="BA128" s="30">
        <f>SUM(AH128,AN128,AT128,AZ128)</f>
        <v>0</v>
      </c>
      <c r="BB128" s="56" t="str">
        <f t="shared" si="450"/>
        <v/>
      </c>
      <c r="BC128" s="29"/>
      <c r="BD128" s="34"/>
      <c r="BE128" s="34"/>
      <c r="BF128" s="34"/>
      <c r="BG128" s="34"/>
      <c r="BH128" s="34"/>
      <c r="BI128" s="30">
        <f t="shared" si="428"/>
        <v>0</v>
      </c>
      <c r="BJ128" s="34"/>
      <c r="BK128" s="34"/>
      <c r="BL128" s="34"/>
      <c r="BM128" s="34"/>
      <c r="BN128" s="34"/>
      <c r="BO128" s="30">
        <f t="shared" si="429"/>
        <v>0</v>
      </c>
      <c r="BP128" s="34"/>
      <c r="BQ128" s="34"/>
      <c r="BR128" s="34"/>
      <c r="BS128" s="34"/>
      <c r="BT128" s="34"/>
      <c r="BU128" s="30">
        <f t="shared" si="493"/>
        <v>0</v>
      </c>
      <c r="BV128" s="34"/>
      <c r="BW128" s="30">
        <f t="shared" si="430"/>
        <v>0</v>
      </c>
      <c r="BX128" s="34"/>
      <c r="BY128" s="34"/>
      <c r="BZ128" s="34"/>
      <c r="CA128" s="34"/>
      <c r="CB128" s="34"/>
      <c r="CC128" s="30">
        <f t="shared" si="431"/>
        <v>0</v>
      </c>
      <c r="CD128" s="30">
        <f t="shared" si="432"/>
        <v>0</v>
      </c>
      <c r="CE128" s="56" t="str">
        <f t="shared" si="433"/>
        <v/>
      </c>
      <c r="CF128" s="29"/>
      <c r="CG128" s="34"/>
      <c r="CH128" s="34"/>
      <c r="CI128" s="34"/>
      <c r="CJ128" s="34"/>
      <c r="CK128" s="34"/>
      <c r="CL128" s="34">
        <v>1</v>
      </c>
      <c r="CM128" s="30">
        <f t="shared" si="434"/>
        <v>1</v>
      </c>
      <c r="CN128" s="34"/>
      <c r="CO128" s="34"/>
      <c r="CP128" s="34"/>
      <c r="CQ128" s="34"/>
      <c r="CR128" s="34"/>
      <c r="CS128" s="34"/>
      <c r="CT128" s="30">
        <f t="shared" si="435"/>
        <v>0</v>
      </c>
      <c r="CU128" s="34"/>
      <c r="CV128" s="34"/>
      <c r="CW128" s="30">
        <f t="shared" si="436"/>
        <v>0</v>
      </c>
      <c r="CX128" s="34"/>
      <c r="CY128" s="34"/>
      <c r="CZ128" s="34"/>
      <c r="DA128" s="34"/>
      <c r="DB128" s="34"/>
      <c r="DC128" s="34"/>
      <c r="DD128" s="30">
        <f t="shared" si="457"/>
        <v>0</v>
      </c>
      <c r="DE128" s="34"/>
      <c r="DF128" s="34"/>
      <c r="DG128" s="34"/>
      <c r="DH128" s="34"/>
      <c r="DI128" s="34"/>
      <c r="DJ128" s="30">
        <f t="shared" si="437"/>
        <v>0</v>
      </c>
      <c r="DK128" s="30">
        <f t="shared" si="438"/>
        <v>1</v>
      </c>
      <c r="DL128" s="56">
        <f t="shared" si="439"/>
        <v>6.6359720045029277E-5</v>
      </c>
      <c r="DM128" s="29"/>
      <c r="DN128" s="34"/>
      <c r="DO128" s="34"/>
      <c r="DP128" s="34"/>
      <c r="DQ128" s="34"/>
      <c r="DR128" s="34"/>
      <c r="DS128" s="30">
        <f t="shared" si="440"/>
        <v>0</v>
      </c>
      <c r="DT128" s="34"/>
      <c r="DU128" s="34"/>
      <c r="DV128" s="34"/>
      <c r="DW128" s="34"/>
      <c r="DX128" s="34"/>
      <c r="DY128" s="34"/>
      <c r="DZ128" s="34"/>
      <c r="EA128" s="34"/>
      <c r="EB128" s="34"/>
      <c r="EC128" s="34"/>
      <c r="ED128" s="34"/>
      <c r="EE128" s="34"/>
      <c r="EF128" s="30">
        <f t="shared" si="441"/>
        <v>0</v>
      </c>
      <c r="EG128" s="30">
        <f t="shared" si="442"/>
        <v>0</v>
      </c>
      <c r="EH128" s="56" t="str">
        <f t="shared" si="443"/>
        <v/>
      </c>
    </row>
    <row r="129" spans="1:139" ht="15.75" customHeight="1" x14ac:dyDescent="0.25">
      <c r="A129" s="35"/>
      <c r="B129" s="15" t="s">
        <v>16</v>
      </c>
      <c r="C129" s="1"/>
      <c r="D129" s="34"/>
      <c r="E129" s="34"/>
      <c r="F129" s="34">
        <v>1.8803559999999999</v>
      </c>
      <c r="G129" s="34">
        <v>4.7554210000000001</v>
      </c>
      <c r="H129" s="34">
        <v>9.0627340000000007</v>
      </c>
      <c r="I129" s="34">
        <v>130.868641</v>
      </c>
      <c r="J129" s="34">
        <v>5.1903110000000003</v>
      </c>
      <c r="K129" s="34"/>
      <c r="L129" s="34"/>
      <c r="M129" s="34"/>
      <c r="N129" s="34"/>
      <c r="O129" s="30">
        <f t="shared" si="485"/>
        <v>151.757463</v>
      </c>
      <c r="P129" s="34"/>
      <c r="Q129" s="34">
        <v>0</v>
      </c>
      <c r="R129" s="34">
        <v>15.988484262052955</v>
      </c>
      <c r="S129" s="30">
        <f t="shared" si="486"/>
        <v>15.988484262052955</v>
      </c>
      <c r="T129" s="34"/>
      <c r="U129" s="34"/>
      <c r="V129" s="34"/>
      <c r="W129" s="34"/>
      <c r="X129" s="34"/>
      <c r="Y129" s="30">
        <f t="shared" si="487"/>
        <v>0</v>
      </c>
      <c r="Z129" s="30">
        <f t="shared" si="427"/>
        <v>167.74594726205297</v>
      </c>
      <c r="AA129" s="56">
        <f t="shared" si="446"/>
        <v>3.2346910012258569E-2</v>
      </c>
      <c r="AB129" s="29"/>
      <c r="AC129" s="34">
        <v>20.73613271</v>
      </c>
      <c r="AD129" s="34">
        <v>15.128593039999998</v>
      </c>
      <c r="AE129" s="34">
        <v>38.974714310000003</v>
      </c>
      <c r="AF129" s="34">
        <v>36.6568915</v>
      </c>
      <c r="AG129" s="34">
        <v>8.0340000000000007</v>
      </c>
      <c r="AH129" s="30">
        <f t="shared" si="488"/>
        <v>119.53033156000001</v>
      </c>
      <c r="AI129" s="34"/>
      <c r="AJ129" s="34"/>
      <c r="AK129" s="34"/>
      <c r="AL129" s="34"/>
      <c r="AM129" s="34"/>
      <c r="AN129" s="30">
        <f t="shared" si="489"/>
        <v>0</v>
      </c>
      <c r="AO129" s="34">
        <v>34.193991916631177</v>
      </c>
      <c r="AP129" s="34">
        <v>57.33033993008204</v>
      </c>
      <c r="AQ129" s="34">
        <v>37.508409299253827</v>
      </c>
      <c r="AR129" s="34">
        <v>26.299381926120503</v>
      </c>
      <c r="AS129" s="34">
        <v>3.1490405950557658</v>
      </c>
      <c r="AT129" s="30">
        <f t="shared" si="490"/>
        <v>158.48116366714331</v>
      </c>
      <c r="AU129" s="34"/>
      <c r="AV129" s="34"/>
      <c r="AW129" s="34"/>
      <c r="AX129" s="34"/>
      <c r="AY129" s="34"/>
      <c r="AZ129" s="30">
        <f t="shared" si="491"/>
        <v>0</v>
      </c>
      <c r="BA129" s="30">
        <f t="shared" si="492"/>
        <v>278.01149522714331</v>
      </c>
      <c r="BB129" s="56">
        <f t="shared" si="450"/>
        <v>3.9732517928173686E-2</v>
      </c>
      <c r="BC129" s="29"/>
      <c r="BD129" s="34">
        <v>77.103307162329628</v>
      </c>
      <c r="BE129" s="34">
        <v>92.545096820000012</v>
      </c>
      <c r="BF129" s="34">
        <v>76.863140850000008</v>
      </c>
      <c r="BG129" s="34">
        <v>94.881251138400017</v>
      </c>
      <c r="BH129" s="34">
        <v>68.355820251599994</v>
      </c>
      <c r="BI129" s="30">
        <f t="shared" si="428"/>
        <v>409.74861622232964</v>
      </c>
      <c r="BJ129" s="34"/>
      <c r="BK129" s="34"/>
      <c r="BL129" s="34"/>
      <c r="BM129" s="34"/>
      <c r="BN129" s="34"/>
      <c r="BO129" s="30">
        <f t="shared" si="429"/>
        <v>0</v>
      </c>
      <c r="BP129" s="34">
        <v>0.53035207080375013</v>
      </c>
      <c r="BQ129" s="34">
        <v>0</v>
      </c>
      <c r="BR129" s="34">
        <v>0</v>
      </c>
      <c r="BS129" s="34">
        <v>0</v>
      </c>
      <c r="BT129" s="34">
        <v>0</v>
      </c>
      <c r="BU129" s="30">
        <f t="shared" si="493"/>
        <v>0.53035207080375013</v>
      </c>
      <c r="BV129" s="34"/>
      <c r="BW129" s="30">
        <f t="shared" si="430"/>
        <v>0</v>
      </c>
      <c r="BX129" s="34"/>
      <c r="BY129" s="34"/>
      <c r="BZ129" s="34"/>
      <c r="CA129" s="34"/>
      <c r="CB129" s="34"/>
      <c r="CC129" s="30">
        <f t="shared" si="431"/>
        <v>0</v>
      </c>
      <c r="CD129" s="30">
        <f t="shared" si="432"/>
        <v>410.2789682931334</v>
      </c>
      <c r="CE129" s="56">
        <f t="shared" si="433"/>
        <v>4.3103861164383479E-2</v>
      </c>
      <c r="CF129" s="29"/>
      <c r="CG129" s="34">
        <v>70.016614359986505</v>
      </c>
      <c r="CH129" s="34">
        <v>69.526699848389896</v>
      </c>
      <c r="CI129" s="34">
        <v>75.51927924486067</v>
      </c>
      <c r="CJ129" s="34">
        <v>75.40276209552411</v>
      </c>
      <c r="CK129" s="34">
        <v>71.291925606240639</v>
      </c>
      <c r="CL129" s="34">
        <v>100.74581418937782</v>
      </c>
      <c r="CM129" s="30">
        <f t="shared" si="434"/>
        <v>462.50309534437963</v>
      </c>
      <c r="CN129" s="34"/>
      <c r="CO129" s="34"/>
      <c r="CP129" s="34"/>
      <c r="CQ129" s="34"/>
      <c r="CR129" s="34"/>
      <c r="CS129" s="34"/>
      <c r="CT129" s="30">
        <f t="shared" si="435"/>
        <v>0</v>
      </c>
      <c r="CU129" s="34">
        <v>199.17988092000002</v>
      </c>
      <c r="CV129" s="34"/>
      <c r="CW129" s="30">
        <f t="shared" si="436"/>
        <v>199.17988092000002</v>
      </c>
      <c r="CX129" s="34"/>
      <c r="CY129" s="34"/>
      <c r="CZ129" s="34"/>
      <c r="DA129" s="34"/>
      <c r="DB129" s="34"/>
      <c r="DC129" s="34"/>
      <c r="DD129" s="30">
        <f t="shared" si="457"/>
        <v>0</v>
      </c>
      <c r="DE129" s="34"/>
      <c r="DF129" s="34"/>
      <c r="DG129" s="34"/>
      <c r="DH129" s="34"/>
      <c r="DI129" s="34"/>
      <c r="DJ129" s="30">
        <f t="shared" si="437"/>
        <v>0</v>
      </c>
      <c r="DK129" s="30">
        <f t="shared" si="438"/>
        <v>661.6829762643797</v>
      </c>
      <c r="DL129" s="56">
        <f t="shared" si="439"/>
        <v>4.3909097063465991E-2</v>
      </c>
      <c r="DM129" s="29"/>
      <c r="DN129" s="34"/>
      <c r="DO129" s="34"/>
      <c r="DP129" s="34"/>
      <c r="DQ129" s="34"/>
      <c r="DR129" s="34"/>
      <c r="DS129" s="30">
        <f t="shared" si="440"/>
        <v>0</v>
      </c>
      <c r="DT129" s="34"/>
      <c r="DU129" s="34"/>
      <c r="DV129" s="34"/>
      <c r="DW129" s="34"/>
      <c r="DX129" s="34"/>
      <c r="DY129" s="34"/>
      <c r="DZ129" s="34"/>
      <c r="EA129" s="34"/>
      <c r="EB129" s="34"/>
      <c r="EC129" s="34"/>
      <c r="ED129" s="34"/>
      <c r="EE129" s="34"/>
      <c r="EF129" s="30">
        <f t="shared" si="441"/>
        <v>0</v>
      </c>
      <c r="EG129" s="30">
        <f t="shared" si="442"/>
        <v>0</v>
      </c>
      <c r="EH129" s="56" t="str">
        <f t="shared" si="443"/>
        <v/>
      </c>
      <c r="EI129" s="26"/>
    </row>
    <row r="130" spans="1:139" s="26" customFormat="1" ht="15.75" customHeight="1" x14ac:dyDescent="0.25">
      <c r="A130" s="35"/>
      <c r="B130" s="15" t="s">
        <v>17</v>
      </c>
      <c r="C130" s="1"/>
      <c r="D130" s="34"/>
      <c r="E130" s="34"/>
      <c r="F130" s="34"/>
      <c r="G130" s="34"/>
      <c r="H130" s="34"/>
      <c r="I130" s="34"/>
      <c r="J130" s="34"/>
      <c r="K130" s="34"/>
      <c r="L130" s="34"/>
      <c r="M130" s="34"/>
      <c r="N130" s="34"/>
      <c r="O130" s="30">
        <f t="shared" si="485"/>
        <v>0</v>
      </c>
      <c r="P130" s="34"/>
      <c r="Q130" s="34"/>
      <c r="R130" s="34"/>
      <c r="S130" s="30">
        <f t="shared" si="486"/>
        <v>0</v>
      </c>
      <c r="T130" s="34"/>
      <c r="U130" s="34"/>
      <c r="V130" s="34"/>
      <c r="W130" s="34"/>
      <c r="X130" s="34"/>
      <c r="Y130" s="30">
        <f t="shared" si="487"/>
        <v>0</v>
      </c>
      <c r="Z130" s="30">
        <f t="shared" si="427"/>
        <v>0</v>
      </c>
      <c r="AA130" s="56" t="str">
        <f t="shared" si="446"/>
        <v/>
      </c>
      <c r="AB130" s="29"/>
      <c r="AC130" s="34"/>
      <c r="AD130" s="34"/>
      <c r="AE130" s="34"/>
      <c r="AF130" s="34"/>
      <c r="AG130" s="34"/>
      <c r="AH130" s="30">
        <f t="shared" si="488"/>
        <v>0</v>
      </c>
      <c r="AI130" s="34"/>
      <c r="AJ130" s="34"/>
      <c r="AK130" s="34"/>
      <c r="AL130" s="34"/>
      <c r="AM130" s="34"/>
      <c r="AN130" s="30">
        <f t="shared" si="489"/>
        <v>0</v>
      </c>
      <c r="AO130" s="34"/>
      <c r="AP130" s="34"/>
      <c r="AQ130" s="34"/>
      <c r="AR130" s="34"/>
      <c r="AS130" s="34"/>
      <c r="AT130" s="30">
        <f t="shared" si="490"/>
        <v>0</v>
      </c>
      <c r="AU130" s="34"/>
      <c r="AV130" s="34"/>
      <c r="AW130" s="34"/>
      <c r="AX130" s="34"/>
      <c r="AY130" s="34"/>
      <c r="AZ130" s="30">
        <f t="shared" si="491"/>
        <v>0</v>
      </c>
      <c r="BA130" s="30">
        <f t="shared" si="492"/>
        <v>0</v>
      </c>
      <c r="BB130" s="56" t="str">
        <f t="shared" si="450"/>
        <v/>
      </c>
      <c r="BC130" s="29"/>
      <c r="BD130" s="34">
        <v>2</v>
      </c>
      <c r="BE130" s="34">
        <v>1</v>
      </c>
      <c r="BF130" s="34">
        <v>0.5</v>
      </c>
      <c r="BG130" s="34">
        <v>0.5</v>
      </c>
      <c r="BH130" s="34">
        <v>1</v>
      </c>
      <c r="BI130" s="30">
        <f t="shared" si="428"/>
        <v>5</v>
      </c>
      <c r="BJ130" s="34"/>
      <c r="BK130" s="34"/>
      <c r="BL130" s="34"/>
      <c r="BM130" s="34"/>
      <c r="BN130" s="34"/>
      <c r="BO130" s="30">
        <f t="shared" si="429"/>
        <v>0</v>
      </c>
      <c r="BP130" s="34"/>
      <c r="BQ130" s="34"/>
      <c r="BR130" s="34"/>
      <c r="BS130" s="34"/>
      <c r="BT130" s="34"/>
      <c r="BU130" s="30">
        <f t="shared" si="493"/>
        <v>0</v>
      </c>
      <c r="BV130" s="34"/>
      <c r="BW130" s="30">
        <f t="shared" si="430"/>
        <v>0</v>
      </c>
      <c r="BX130" s="34"/>
      <c r="BY130" s="34"/>
      <c r="BZ130" s="34"/>
      <c r="CA130" s="34"/>
      <c r="CB130" s="34"/>
      <c r="CC130" s="30">
        <f t="shared" si="431"/>
        <v>0</v>
      </c>
      <c r="CD130" s="30">
        <f t="shared" si="432"/>
        <v>5</v>
      </c>
      <c r="CE130" s="56">
        <f t="shared" si="433"/>
        <v>5.2529942423939851E-4</v>
      </c>
      <c r="CF130" s="29"/>
      <c r="CG130" s="34"/>
      <c r="CH130" s="34"/>
      <c r="CI130" s="34"/>
      <c r="CJ130" s="34"/>
      <c r="CK130" s="34"/>
      <c r="CL130" s="34">
        <v>20</v>
      </c>
      <c r="CM130" s="30">
        <f t="shared" si="434"/>
        <v>20</v>
      </c>
      <c r="CN130" s="34"/>
      <c r="CO130" s="34"/>
      <c r="CP130" s="34"/>
      <c r="CQ130" s="34"/>
      <c r="CR130" s="34"/>
      <c r="CS130" s="34"/>
      <c r="CT130" s="30">
        <f t="shared" si="435"/>
        <v>0</v>
      </c>
      <c r="CU130" s="34"/>
      <c r="CV130" s="34"/>
      <c r="CW130" s="30">
        <f t="shared" si="436"/>
        <v>0</v>
      </c>
      <c r="CX130" s="34"/>
      <c r="CY130" s="34"/>
      <c r="CZ130" s="34"/>
      <c r="DA130" s="34"/>
      <c r="DB130" s="34"/>
      <c r="DC130" s="34"/>
      <c r="DD130" s="30">
        <f t="shared" si="457"/>
        <v>0</v>
      </c>
      <c r="DE130" s="34"/>
      <c r="DF130" s="34"/>
      <c r="DG130" s="34"/>
      <c r="DH130" s="34"/>
      <c r="DI130" s="34"/>
      <c r="DJ130" s="30">
        <f t="shared" si="437"/>
        <v>0</v>
      </c>
      <c r="DK130" s="30">
        <f t="shared" si="438"/>
        <v>20</v>
      </c>
      <c r="DL130" s="56">
        <f t="shared" si="439"/>
        <v>1.3271944009005856E-3</v>
      </c>
      <c r="DM130" s="29"/>
      <c r="DN130" s="34"/>
      <c r="DO130" s="34"/>
      <c r="DP130" s="34"/>
      <c r="DQ130" s="34"/>
      <c r="DR130" s="34"/>
      <c r="DS130" s="30">
        <f t="shared" si="440"/>
        <v>0</v>
      </c>
      <c r="DT130" s="34"/>
      <c r="DU130" s="34"/>
      <c r="DV130" s="34"/>
      <c r="DW130" s="34"/>
      <c r="DX130" s="34"/>
      <c r="DY130" s="34"/>
      <c r="DZ130" s="34"/>
      <c r="EA130" s="34"/>
      <c r="EB130" s="34"/>
      <c r="EC130" s="34"/>
      <c r="ED130" s="34"/>
      <c r="EE130" s="34"/>
      <c r="EF130" s="30">
        <f t="shared" si="441"/>
        <v>0</v>
      </c>
      <c r="EG130" s="30">
        <f t="shared" si="442"/>
        <v>0</v>
      </c>
      <c r="EH130" s="56" t="str">
        <f t="shared" si="443"/>
        <v/>
      </c>
    </row>
    <row r="131" spans="1:139" s="26" customFormat="1" x14ac:dyDescent="0.25">
      <c r="A131" s="35"/>
      <c r="B131" s="15" t="s">
        <v>112</v>
      </c>
      <c r="C131" s="1"/>
      <c r="D131" s="34"/>
      <c r="E131" s="34"/>
      <c r="F131" s="34"/>
      <c r="G131" s="34"/>
      <c r="H131" s="34"/>
      <c r="I131" s="34"/>
      <c r="J131" s="34"/>
      <c r="K131" s="34"/>
      <c r="L131" s="34"/>
      <c r="M131" s="34"/>
      <c r="N131" s="34"/>
      <c r="O131" s="30">
        <f t="shared" si="485"/>
        <v>0</v>
      </c>
      <c r="P131" s="34"/>
      <c r="Q131" s="34"/>
      <c r="R131" s="34"/>
      <c r="S131" s="30">
        <f t="shared" si="486"/>
        <v>0</v>
      </c>
      <c r="T131" s="34"/>
      <c r="U131" s="34"/>
      <c r="V131" s="34"/>
      <c r="W131" s="34"/>
      <c r="X131" s="34"/>
      <c r="Y131" s="30">
        <f>SUM(T131:X131)</f>
        <v>0</v>
      </c>
      <c r="Z131" s="30">
        <f t="shared" si="427"/>
        <v>0</v>
      </c>
      <c r="AA131" s="56" t="str">
        <f t="shared" si="446"/>
        <v/>
      </c>
      <c r="AB131" s="29"/>
      <c r="AC131" s="34"/>
      <c r="AD131" s="34"/>
      <c r="AE131" s="34"/>
      <c r="AF131" s="34"/>
      <c r="AG131" s="34"/>
      <c r="AH131" s="30">
        <f t="shared" si="488"/>
        <v>0</v>
      </c>
      <c r="AI131" s="34"/>
      <c r="AJ131" s="34"/>
      <c r="AK131" s="34"/>
      <c r="AL131" s="34"/>
      <c r="AM131" s="34"/>
      <c r="AN131" s="30">
        <f t="shared" si="489"/>
        <v>0</v>
      </c>
      <c r="AO131" s="34"/>
      <c r="AP131" s="34"/>
      <c r="AQ131" s="34"/>
      <c r="AR131" s="34"/>
      <c r="AS131" s="34"/>
      <c r="AT131" s="30">
        <f t="shared" si="490"/>
        <v>0</v>
      </c>
      <c r="AU131" s="34"/>
      <c r="AV131" s="34"/>
      <c r="AW131" s="34"/>
      <c r="AX131" s="34"/>
      <c r="AY131" s="34"/>
      <c r="AZ131" s="30">
        <f>SUM(AU131:AY131)</f>
        <v>0</v>
      </c>
      <c r="BA131" s="30">
        <f>SUM(AH131,AN131,AT131,AZ131)</f>
        <v>0</v>
      </c>
      <c r="BB131" s="56" t="str">
        <f t="shared" si="450"/>
        <v/>
      </c>
      <c r="BC131" s="29"/>
      <c r="BD131" s="34"/>
      <c r="BE131" s="34"/>
      <c r="BF131" s="34"/>
      <c r="BG131" s="34"/>
      <c r="BH131" s="34"/>
      <c r="BI131" s="30">
        <f t="shared" si="428"/>
        <v>0</v>
      </c>
      <c r="BJ131" s="34"/>
      <c r="BK131" s="34"/>
      <c r="BL131" s="34"/>
      <c r="BM131" s="34"/>
      <c r="BN131" s="34"/>
      <c r="BO131" s="30">
        <f t="shared" si="429"/>
        <v>0</v>
      </c>
      <c r="BP131" s="34"/>
      <c r="BQ131" s="34"/>
      <c r="BR131" s="34"/>
      <c r="BS131" s="34"/>
      <c r="BT131" s="34"/>
      <c r="BU131" s="30">
        <f t="shared" si="493"/>
        <v>0</v>
      </c>
      <c r="BV131" s="34">
        <v>0.5</v>
      </c>
      <c r="BW131" s="30">
        <f t="shared" si="430"/>
        <v>0.5</v>
      </c>
      <c r="BX131" s="34"/>
      <c r="BY131" s="34"/>
      <c r="BZ131" s="34"/>
      <c r="CA131" s="34"/>
      <c r="CB131" s="34"/>
      <c r="CC131" s="30">
        <f t="shared" si="431"/>
        <v>0</v>
      </c>
      <c r="CD131" s="30">
        <f t="shared" si="432"/>
        <v>0.5</v>
      </c>
      <c r="CE131" s="56">
        <f t="shared" si="433"/>
        <v>5.2529942423939849E-5</v>
      </c>
      <c r="CF131" s="29"/>
      <c r="CG131" s="34"/>
      <c r="CH131" s="34"/>
      <c r="CI131" s="34"/>
      <c r="CJ131" s="34"/>
      <c r="CK131" s="34"/>
      <c r="CL131" s="34"/>
      <c r="CM131" s="30">
        <f t="shared" si="434"/>
        <v>0</v>
      </c>
      <c r="CN131" s="34"/>
      <c r="CO131" s="34"/>
      <c r="CP131" s="34"/>
      <c r="CQ131" s="34"/>
      <c r="CR131" s="34"/>
      <c r="CS131" s="34"/>
      <c r="CT131" s="30">
        <f t="shared" si="435"/>
        <v>0</v>
      </c>
      <c r="CU131" s="34"/>
      <c r="CV131" s="34"/>
      <c r="CW131" s="30">
        <f t="shared" si="436"/>
        <v>0</v>
      </c>
      <c r="CX131" s="34"/>
      <c r="CY131" s="34"/>
      <c r="CZ131" s="34"/>
      <c r="DA131" s="34"/>
      <c r="DB131" s="34"/>
      <c r="DC131" s="34"/>
      <c r="DD131" s="30">
        <f t="shared" si="457"/>
        <v>0</v>
      </c>
      <c r="DE131" s="34"/>
      <c r="DF131" s="34"/>
      <c r="DG131" s="34"/>
      <c r="DH131" s="34"/>
      <c r="DI131" s="34"/>
      <c r="DJ131" s="30">
        <f t="shared" si="437"/>
        <v>0</v>
      </c>
      <c r="DK131" s="30">
        <f t="shared" si="438"/>
        <v>0</v>
      </c>
      <c r="DL131" s="56" t="str">
        <f t="shared" si="439"/>
        <v/>
      </c>
      <c r="DM131" s="29"/>
      <c r="DN131" s="34"/>
      <c r="DO131" s="34"/>
      <c r="DP131" s="34"/>
      <c r="DQ131" s="34"/>
      <c r="DR131" s="34"/>
      <c r="DS131" s="30">
        <f t="shared" si="440"/>
        <v>0</v>
      </c>
      <c r="DT131" s="34"/>
      <c r="DU131" s="34"/>
      <c r="DV131" s="34"/>
      <c r="DW131" s="34"/>
      <c r="DX131" s="34"/>
      <c r="DY131" s="34"/>
      <c r="DZ131" s="34"/>
      <c r="EA131" s="34"/>
      <c r="EB131" s="34"/>
      <c r="EC131" s="34"/>
      <c r="ED131" s="34"/>
      <c r="EE131" s="34"/>
      <c r="EF131" s="30">
        <f t="shared" si="441"/>
        <v>0</v>
      </c>
      <c r="EG131" s="30">
        <f t="shared" si="442"/>
        <v>0</v>
      </c>
      <c r="EH131" s="56" t="str">
        <f t="shared" si="443"/>
        <v/>
      </c>
    </row>
    <row r="132" spans="1:139" ht="15.75" customHeight="1" x14ac:dyDescent="0.25">
      <c r="A132" s="35"/>
      <c r="B132" s="15" t="s">
        <v>18</v>
      </c>
      <c r="C132" s="1"/>
      <c r="D132" s="34"/>
      <c r="E132" s="34">
        <v>1.1474070000000001</v>
      </c>
      <c r="F132" s="34"/>
      <c r="G132" s="34"/>
      <c r="H132" s="34">
        <v>3.3388789999999999</v>
      </c>
      <c r="I132" s="34">
        <v>3.4161069999999998</v>
      </c>
      <c r="J132" s="34">
        <v>4.4112619999999998</v>
      </c>
      <c r="K132" s="34">
        <v>4.7375400000000001</v>
      </c>
      <c r="L132" s="34"/>
      <c r="M132" s="34">
        <v>9.0983955899999991</v>
      </c>
      <c r="N132" s="34">
        <v>1.8072071399999998</v>
      </c>
      <c r="O132" s="30">
        <f t="shared" si="485"/>
        <v>27.956797729999998</v>
      </c>
      <c r="P132" s="34"/>
      <c r="Q132" s="34"/>
      <c r="R132" s="34"/>
      <c r="S132" s="30">
        <f t="shared" si="486"/>
        <v>0</v>
      </c>
      <c r="T132" s="34"/>
      <c r="U132" s="34"/>
      <c r="V132" s="34"/>
      <c r="W132" s="34"/>
      <c r="X132" s="34"/>
      <c r="Y132" s="30">
        <f t="shared" si="487"/>
        <v>0</v>
      </c>
      <c r="Z132" s="30">
        <f t="shared" si="427"/>
        <v>27.956797729999998</v>
      </c>
      <c r="AA132" s="56">
        <f t="shared" si="446"/>
        <v>5.3909858042084369E-3</v>
      </c>
      <c r="AB132" s="29"/>
      <c r="AC132" s="34">
        <v>8.7981520699999987</v>
      </c>
      <c r="AD132" s="34">
        <v>4.3516252400000006</v>
      </c>
      <c r="AE132" s="34">
        <v>4.5993378800000002</v>
      </c>
      <c r="AF132" s="34"/>
      <c r="AG132" s="34"/>
      <c r="AH132" s="30">
        <f t="shared" si="488"/>
        <v>17.749115189999998</v>
      </c>
      <c r="AI132" s="34"/>
      <c r="AJ132" s="34"/>
      <c r="AK132" s="34"/>
      <c r="AL132" s="34"/>
      <c r="AM132" s="34"/>
      <c r="AN132" s="30">
        <f t="shared" si="489"/>
        <v>0</v>
      </c>
      <c r="AO132" s="34"/>
      <c r="AP132" s="34"/>
      <c r="AQ132" s="34"/>
      <c r="AR132" s="34"/>
      <c r="AS132" s="34"/>
      <c r="AT132" s="30">
        <f t="shared" si="490"/>
        <v>0</v>
      </c>
      <c r="AU132" s="34"/>
      <c r="AV132" s="34"/>
      <c r="AW132" s="34"/>
      <c r="AX132" s="34"/>
      <c r="AY132" s="34"/>
      <c r="AZ132" s="30">
        <f t="shared" si="491"/>
        <v>0</v>
      </c>
      <c r="BA132" s="30">
        <f t="shared" si="492"/>
        <v>17.749115189999998</v>
      </c>
      <c r="BB132" s="56">
        <f t="shared" si="450"/>
        <v>2.5366470437480017E-3</v>
      </c>
      <c r="BC132" s="29"/>
      <c r="BD132" s="34"/>
      <c r="BE132" s="34"/>
      <c r="BF132" s="34">
        <v>3.8159674900000002</v>
      </c>
      <c r="BG132" s="34">
        <v>3.6509349800000002</v>
      </c>
      <c r="BH132" s="34">
        <v>7.8875910999999999</v>
      </c>
      <c r="BI132" s="30">
        <f t="shared" si="428"/>
        <v>15.354493570000001</v>
      </c>
      <c r="BJ132" s="34"/>
      <c r="BK132" s="34"/>
      <c r="BL132" s="34"/>
      <c r="BM132" s="34"/>
      <c r="BN132" s="34"/>
      <c r="BO132" s="30">
        <f t="shared" si="429"/>
        <v>0</v>
      </c>
      <c r="BP132" s="34"/>
      <c r="BQ132" s="34"/>
      <c r="BR132" s="34"/>
      <c r="BS132" s="34"/>
      <c r="BT132" s="34"/>
      <c r="BU132" s="30">
        <f t="shared" si="493"/>
        <v>0</v>
      </c>
      <c r="BV132" s="34"/>
      <c r="BW132" s="30">
        <f t="shared" si="430"/>
        <v>0</v>
      </c>
      <c r="BX132" s="34"/>
      <c r="BY132" s="34"/>
      <c r="BZ132" s="34"/>
      <c r="CA132" s="34"/>
      <c r="CB132" s="34"/>
      <c r="CC132" s="30">
        <f t="shared" si="431"/>
        <v>0</v>
      </c>
      <c r="CD132" s="30">
        <f t="shared" si="432"/>
        <v>15.354493570000001</v>
      </c>
      <c r="CE132" s="56">
        <f t="shared" si="433"/>
        <v>1.6131413263617094E-3</v>
      </c>
      <c r="CF132" s="29"/>
      <c r="CG132" s="34"/>
      <c r="CH132" s="34">
        <v>4</v>
      </c>
      <c r="CI132" s="34"/>
      <c r="CJ132" s="34"/>
      <c r="CK132" s="34"/>
      <c r="CL132" s="34"/>
      <c r="CM132" s="30">
        <f t="shared" si="434"/>
        <v>4</v>
      </c>
      <c r="CN132" s="34"/>
      <c r="CO132" s="34"/>
      <c r="CP132" s="34"/>
      <c r="CQ132" s="34"/>
      <c r="CR132" s="34"/>
      <c r="CS132" s="34"/>
      <c r="CT132" s="30">
        <f t="shared" si="435"/>
        <v>0</v>
      </c>
      <c r="CU132" s="34">
        <v>15.918512549999999</v>
      </c>
      <c r="CV132" s="34"/>
      <c r="CW132" s="30">
        <f t="shared" si="436"/>
        <v>15.918512549999999</v>
      </c>
      <c r="CX132" s="34"/>
      <c r="CY132" s="34"/>
      <c r="CZ132" s="34"/>
      <c r="DA132" s="34"/>
      <c r="DB132" s="34"/>
      <c r="DC132" s="34"/>
      <c r="DD132" s="30">
        <f t="shared" si="457"/>
        <v>0</v>
      </c>
      <c r="DE132" s="34"/>
      <c r="DF132" s="34"/>
      <c r="DG132" s="34"/>
      <c r="DH132" s="34"/>
      <c r="DI132" s="34"/>
      <c r="DJ132" s="30">
        <f t="shared" si="437"/>
        <v>0</v>
      </c>
      <c r="DK132" s="30">
        <f t="shared" si="438"/>
        <v>19.918512549999999</v>
      </c>
      <c r="DL132" s="56">
        <f t="shared" si="439"/>
        <v>1.3217869165314021E-3</v>
      </c>
      <c r="DM132" s="29"/>
      <c r="DN132" s="34"/>
      <c r="DO132" s="34"/>
      <c r="DP132" s="34"/>
      <c r="DQ132" s="34"/>
      <c r="DR132" s="34"/>
      <c r="DS132" s="30">
        <f t="shared" si="440"/>
        <v>0</v>
      </c>
      <c r="DT132" s="34"/>
      <c r="DU132" s="34"/>
      <c r="DV132" s="34"/>
      <c r="DW132" s="34"/>
      <c r="DX132" s="34"/>
      <c r="DY132" s="34"/>
      <c r="DZ132" s="34"/>
      <c r="EA132" s="34"/>
      <c r="EB132" s="34"/>
      <c r="EC132" s="34"/>
      <c r="ED132" s="34"/>
      <c r="EE132" s="34"/>
      <c r="EF132" s="30">
        <f t="shared" si="441"/>
        <v>0</v>
      </c>
      <c r="EG132" s="30">
        <f t="shared" si="442"/>
        <v>0</v>
      </c>
      <c r="EH132" s="56" t="str">
        <f t="shared" si="443"/>
        <v/>
      </c>
      <c r="EI132" s="26"/>
    </row>
    <row r="133" spans="1:139" s="26" customFormat="1" x14ac:dyDescent="0.25">
      <c r="A133" s="35"/>
      <c r="B133" s="15" t="s">
        <v>125</v>
      </c>
      <c r="C133" s="1"/>
      <c r="D133" s="34"/>
      <c r="E133" s="34"/>
      <c r="F133" s="34"/>
      <c r="G133" s="34"/>
      <c r="H133" s="34"/>
      <c r="I133" s="34"/>
      <c r="J133" s="34"/>
      <c r="K133" s="34"/>
      <c r="L133" s="34"/>
      <c r="M133" s="34"/>
      <c r="N133" s="34"/>
      <c r="O133" s="30">
        <f t="shared" si="485"/>
        <v>0</v>
      </c>
      <c r="P133" s="34"/>
      <c r="Q133" s="34"/>
      <c r="R133" s="34"/>
      <c r="S133" s="30">
        <f t="shared" si="486"/>
        <v>0</v>
      </c>
      <c r="T133" s="34"/>
      <c r="U133" s="34"/>
      <c r="V133" s="34"/>
      <c r="W133" s="34"/>
      <c r="X133" s="34"/>
      <c r="Y133" s="30">
        <f>SUM(T133:X133)</f>
        <v>0</v>
      </c>
      <c r="Z133" s="30">
        <f t="shared" ref="Z133" si="506">SUM(O133,S133,Y133)</f>
        <v>0</v>
      </c>
      <c r="AA133" s="56" t="str">
        <f t="shared" si="446"/>
        <v/>
      </c>
      <c r="AB133" s="29"/>
      <c r="AC133" s="34"/>
      <c r="AD133" s="34"/>
      <c r="AE133" s="34"/>
      <c r="AF133" s="34"/>
      <c r="AG133" s="34"/>
      <c r="AH133" s="30">
        <f t="shared" si="488"/>
        <v>0</v>
      </c>
      <c r="AI133" s="34"/>
      <c r="AJ133" s="34"/>
      <c r="AK133" s="34"/>
      <c r="AL133" s="34"/>
      <c r="AM133" s="34"/>
      <c r="AN133" s="30">
        <f t="shared" si="489"/>
        <v>0</v>
      </c>
      <c r="AO133" s="34"/>
      <c r="AP133" s="34"/>
      <c r="AQ133" s="34"/>
      <c r="AR133" s="34"/>
      <c r="AS133" s="34"/>
      <c r="AT133" s="30">
        <f t="shared" si="490"/>
        <v>0</v>
      </c>
      <c r="AU133" s="34"/>
      <c r="AV133" s="34"/>
      <c r="AW133" s="34"/>
      <c r="AX133" s="34"/>
      <c r="AY133" s="34"/>
      <c r="AZ133" s="30">
        <f>SUM(AU133:AY133)</f>
        <v>0</v>
      </c>
      <c r="BA133" s="30">
        <f>SUM(AH133,AN133,AT133,AZ133)</f>
        <v>0</v>
      </c>
      <c r="BB133" s="56" t="str">
        <f t="shared" si="450"/>
        <v/>
      </c>
      <c r="BC133" s="29"/>
      <c r="BD133" s="34"/>
      <c r="BE133" s="34"/>
      <c r="BF133" s="34"/>
      <c r="BG133" s="34"/>
      <c r="BH133" s="34"/>
      <c r="BI133" s="30">
        <f t="shared" si="428"/>
        <v>0</v>
      </c>
      <c r="BJ133" s="34"/>
      <c r="BK133" s="34"/>
      <c r="BL133" s="34"/>
      <c r="BM133" s="34"/>
      <c r="BN133" s="34"/>
      <c r="BO133" s="30">
        <f t="shared" si="429"/>
        <v>0</v>
      </c>
      <c r="BP133" s="34"/>
      <c r="BQ133" s="34"/>
      <c r="BR133" s="34"/>
      <c r="BS133" s="34"/>
      <c r="BT133" s="34"/>
      <c r="BU133" s="30">
        <f t="shared" si="493"/>
        <v>0</v>
      </c>
      <c r="BV133" s="34">
        <v>8.5266999999999996E-2</v>
      </c>
      <c r="BW133" s="30">
        <f t="shared" ref="BW133" si="507">SUM(BV133)</f>
        <v>8.5266999999999996E-2</v>
      </c>
      <c r="BX133" s="34"/>
      <c r="BY133" s="34"/>
      <c r="BZ133" s="34"/>
      <c r="CA133" s="34"/>
      <c r="CB133" s="34"/>
      <c r="CC133" s="30">
        <f t="shared" si="431"/>
        <v>0</v>
      </c>
      <c r="CD133" s="30">
        <f t="shared" ref="CD133" si="508">SUM(BI133,BO133,BU133,CC133,BW133)</f>
        <v>8.5266999999999996E-2</v>
      </c>
      <c r="CE133" s="56">
        <f t="shared" si="433"/>
        <v>8.9581412013241583E-6</v>
      </c>
      <c r="CF133" s="29"/>
      <c r="CG133" s="34"/>
      <c r="CH133" s="34"/>
      <c r="CI133" s="34"/>
      <c r="CJ133" s="34"/>
      <c r="CK133" s="34"/>
      <c r="CL133" s="34"/>
      <c r="CM133" s="30">
        <f t="shared" si="434"/>
        <v>0</v>
      </c>
      <c r="CN133" s="34"/>
      <c r="CO133" s="34"/>
      <c r="CP133" s="34"/>
      <c r="CQ133" s="34"/>
      <c r="CR133" s="34"/>
      <c r="CS133" s="34"/>
      <c r="CT133" s="30">
        <f t="shared" si="435"/>
        <v>0</v>
      </c>
      <c r="CU133" s="34"/>
      <c r="CV133" s="34"/>
      <c r="CW133" s="30">
        <f t="shared" ref="CW133" si="509">SUM(CU133:CV133)</f>
        <v>0</v>
      </c>
      <c r="CX133" s="34"/>
      <c r="CY133" s="34"/>
      <c r="CZ133" s="34"/>
      <c r="DA133" s="34"/>
      <c r="DB133" s="34"/>
      <c r="DC133" s="34"/>
      <c r="DD133" s="30">
        <f t="shared" si="457"/>
        <v>0</v>
      </c>
      <c r="DE133" s="34"/>
      <c r="DF133" s="34"/>
      <c r="DG133" s="34"/>
      <c r="DH133" s="34"/>
      <c r="DI133" s="34"/>
      <c r="DJ133" s="30">
        <f t="shared" si="437"/>
        <v>0</v>
      </c>
      <c r="DK133" s="30">
        <f t="shared" ref="DK133" si="510">SUM(CM133,CT133,CW133,DJ133,DD133)</f>
        <v>0</v>
      </c>
      <c r="DL133" s="56" t="str">
        <f t="shared" si="439"/>
        <v/>
      </c>
      <c r="DM133" s="29"/>
      <c r="DN133" s="34"/>
      <c r="DO133" s="34"/>
      <c r="DP133" s="34"/>
      <c r="DQ133" s="34"/>
      <c r="DR133" s="34"/>
      <c r="DS133" s="30">
        <f t="shared" si="440"/>
        <v>0</v>
      </c>
      <c r="DT133" s="34"/>
      <c r="DU133" s="34"/>
      <c r="DV133" s="34"/>
      <c r="DW133" s="34"/>
      <c r="DX133" s="34"/>
      <c r="DY133" s="34"/>
      <c r="DZ133" s="34"/>
      <c r="EA133" s="34"/>
      <c r="EB133" s="34"/>
      <c r="EC133" s="34"/>
      <c r="ED133" s="34"/>
      <c r="EE133" s="34"/>
      <c r="EF133" s="30">
        <f t="shared" si="441"/>
        <v>0</v>
      </c>
      <c r="EG133" s="30">
        <f t="shared" ref="EG133" si="511">SUM(EF133,DS133)</f>
        <v>0</v>
      </c>
      <c r="EH133" s="56" t="str">
        <f t="shared" si="443"/>
        <v/>
      </c>
    </row>
    <row r="134" spans="1:139" ht="15.75" customHeight="1" x14ac:dyDescent="0.25">
      <c r="A134" s="35"/>
      <c r="B134" s="15" t="s">
        <v>19</v>
      </c>
      <c r="C134" s="1"/>
      <c r="D134" s="34"/>
      <c r="E134" s="34"/>
      <c r="F134" s="34"/>
      <c r="G134" s="34">
        <v>1.26</v>
      </c>
      <c r="H134" s="34"/>
      <c r="I134" s="34"/>
      <c r="J134" s="34"/>
      <c r="K134" s="34">
        <v>4.84964</v>
      </c>
      <c r="L134" s="34">
        <v>23.129054</v>
      </c>
      <c r="M134" s="34">
        <v>28.630130000000001</v>
      </c>
      <c r="N134" s="34"/>
      <c r="O134" s="30">
        <f t="shared" si="485"/>
        <v>57.868824000000004</v>
      </c>
      <c r="P134" s="34"/>
      <c r="Q134" s="34"/>
      <c r="R134" s="34"/>
      <c r="S134" s="30">
        <f t="shared" si="486"/>
        <v>0</v>
      </c>
      <c r="T134" s="34"/>
      <c r="U134" s="34"/>
      <c r="V134" s="34"/>
      <c r="W134" s="34"/>
      <c r="X134" s="34"/>
      <c r="Y134" s="30">
        <f t="shared" si="487"/>
        <v>0</v>
      </c>
      <c r="Z134" s="30">
        <f t="shared" si="427"/>
        <v>57.868824000000004</v>
      </c>
      <c r="AA134" s="56">
        <f t="shared" si="446"/>
        <v>1.1159003677859228E-2</v>
      </c>
      <c r="AB134" s="29"/>
      <c r="AC134" s="34"/>
      <c r="AD134" s="34">
        <v>12.54732252</v>
      </c>
      <c r="AE134" s="34"/>
      <c r="AF134" s="34"/>
      <c r="AG134" s="34">
        <v>22.27009</v>
      </c>
      <c r="AH134" s="30">
        <f t="shared" si="488"/>
        <v>34.817412519999998</v>
      </c>
      <c r="AI134" s="34"/>
      <c r="AJ134" s="34"/>
      <c r="AK134" s="34"/>
      <c r="AL134" s="34"/>
      <c r="AM134" s="34"/>
      <c r="AN134" s="30">
        <f t="shared" si="489"/>
        <v>0</v>
      </c>
      <c r="AO134" s="34"/>
      <c r="AP134" s="34"/>
      <c r="AQ134" s="34"/>
      <c r="AR134" s="34"/>
      <c r="AS134" s="34"/>
      <c r="AT134" s="30">
        <f t="shared" si="490"/>
        <v>0</v>
      </c>
      <c r="AU134" s="34"/>
      <c r="AV134" s="34"/>
      <c r="AW134" s="34"/>
      <c r="AX134" s="34"/>
      <c r="AY134" s="34"/>
      <c r="AZ134" s="30">
        <f t="shared" si="491"/>
        <v>0</v>
      </c>
      <c r="BA134" s="30">
        <f t="shared" si="492"/>
        <v>34.817412519999998</v>
      </c>
      <c r="BB134" s="56">
        <f t="shared" si="450"/>
        <v>4.975993766132782E-3</v>
      </c>
      <c r="BC134" s="29"/>
      <c r="BD134" s="34">
        <v>14.401260000000001</v>
      </c>
      <c r="BE134" s="34">
        <v>7.8138899999999998</v>
      </c>
      <c r="BF134" s="34">
        <v>53.641868860000002</v>
      </c>
      <c r="BG134" s="34">
        <v>90.595799999999997</v>
      </c>
      <c r="BH134" s="34">
        <v>16.350000000000001</v>
      </c>
      <c r="BI134" s="30">
        <f t="shared" si="428"/>
        <v>182.80281886</v>
      </c>
      <c r="BJ134" s="34"/>
      <c r="BK134" s="34"/>
      <c r="BL134" s="34"/>
      <c r="BM134" s="34"/>
      <c r="BN134" s="34"/>
      <c r="BO134" s="30">
        <f t="shared" si="429"/>
        <v>0</v>
      </c>
      <c r="BP134" s="34"/>
      <c r="BQ134" s="34"/>
      <c r="BR134" s="34"/>
      <c r="BS134" s="34"/>
      <c r="BT134" s="34"/>
      <c r="BU134" s="30">
        <f t="shared" si="493"/>
        <v>0</v>
      </c>
      <c r="BV134" s="34"/>
      <c r="BW134" s="30">
        <f t="shared" si="430"/>
        <v>0</v>
      </c>
      <c r="BX134" s="34"/>
      <c r="BY134" s="34"/>
      <c r="BZ134" s="34"/>
      <c r="CA134" s="34"/>
      <c r="CB134" s="34"/>
      <c r="CC134" s="30">
        <f t="shared" si="431"/>
        <v>0</v>
      </c>
      <c r="CD134" s="30">
        <f t="shared" si="432"/>
        <v>182.80281886</v>
      </c>
      <c r="CE134" s="56">
        <f t="shared" si="433"/>
        <v>1.9205243099299409E-2</v>
      </c>
      <c r="CF134" s="29"/>
      <c r="CG134" s="34">
        <v>60.35275</v>
      </c>
      <c r="CH134" s="34"/>
      <c r="CI134" s="34"/>
      <c r="CJ134" s="34"/>
      <c r="CK134" s="34"/>
      <c r="CL134" s="34">
        <v>354</v>
      </c>
      <c r="CM134" s="30">
        <f t="shared" si="434"/>
        <v>414.35275000000001</v>
      </c>
      <c r="CN134" s="34"/>
      <c r="CO134" s="34"/>
      <c r="CP134" s="34"/>
      <c r="CQ134" s="34"/>
      <c r="CR134" s="34"/>
      <c r="CS134" s="34"/>
      <c r="CT134" s="30">
        <f t="shared" si="435"/>
        <v>0</v>
      </c>
      <c r="CU134" s="34">
        <v>472</v>
      </c>
      <c r="CV134" s="34"/>
      <c r="CW134" s="30">
        <f t="shared" si="436"/>
        <v>472</v>
      </c>
      <c r="CX134" s="34"/>
      <c r="CY134" s="34"/>
      <c r="CZ134" s="34"/>
      <c r="DA134" s="34"/>
      <c r="DB134" s="34"/>
      <c r="DC134" s="34"/>
      <c r="DD134" s="30">
        <f t="shared" si="457"/>
        <v>0</v>
      </c>
      <c r="DE134" s="34"/>
      <c r="DF134" s="34"/>
      <c r="DG134" s="34"/>
      <c r="DH134" s="34"/>
      <c r="DI134" s="34"/>
      <c r="DJ134" s="30">
        <f t="shared" si="437"/>
        <v>0</v>
      </c>
      <c r="DK134" s="30">
        <f t="shared" si="438"/>
        <v>886.35275000000001</v>
      </c>
      <c r="DL134" s="56">
        <f t="shared" si="439"/>
        <v>5.8818120351141825E-2</v>
      </c>
      <c r="DM134" s="29"/>
      <c r="DN134" s="34"/>
      <c r="DO134" s="34"/>
      <c r="DP134" s="34"/>
      <c r="DQ134" s="34"/>
      <c r="DR134" s="34"/>
      <c r="DS134" s="30">
        <f t="shared" si="440"/>
        <v>0</v>
      </c>
      <c r="DT134" s="34"/>
      <c r="DU134" s="34"/>
      <c r="DV134" s="34"/>
      <c r="DW134" s="34"/>
      <c r="DX134" s="34"/>
      <c r="DY134" s="34"/>
      <c r="DZ134" s="34"/>
      <c r="EA134" s="34"/>
      <c r="EB134" s="34"/>
      <c r="EC134" s="34"/>
      <c r="ED134" s="34"/>
      <c r="EE134" s="34"/>
      <c r="EF134" s="30">
        <f t="shared" si="441"/>
        <v>0</v>
      </c>
      <c r="EG134" s="30">
        <f t="shared" si="442"/>
        <v>0</v>
      </c>
      <c r="EH134" s="56" t="str">
        <f t="shared" si="443"/>
        <v/>
      </c>
      <c r="EI134" s="26"/>
    </row>
    <row r="135" spans="1:139" s="26" customFormat="1" x14ac:dyDescent="0.25">
      <c r="A135"/>
      <c r="B135" s="15" t="s">
        <v>95</v>
      </c>
      <c r="C135" s="1"/>
      <c r="D135" s="34"/>
      <c r="E135" s="34"/>
      <c r="F135" s="34"/>
      <c r="G135" s="34"/>
      <c r="H135" s="34"/>
      <c r="I135" s="34"/>
      <c r="J135" s="34"/>
      <c r="K135" s="34"/>
      <c r="L135" s="34"/>
      <c r="M135" s="34"/>
      <c r="N135" s="34"/>
      <c r="O135" s="30">
        <f t="shared" si="485"/>
        <v>0</v>
      </c>
      <c r="P135" s="34"/>
      <c r="Q135" s="34"/>
      <c r="R135" s="34"/>
      <c r="S135" s="30">
        <f t="shared" si="486"/>
        <v>0</v>
      </c>
      <c r="T135" s="34"/>
      <c r="U135" s="34"/>
      <c r="V135" s="34"/>
      <c r="W135" s="34"/>
      <c r="X135" s="34"/>
      <c r="Y135" s="30">
        <f>SUM(T135:X135)</f>
        <v>0</v>
      </c>
      <c r="Z135" s="30">
        <f t="shared" si="427"/>
        <v>0</v>
      </c>
      <c r="AA135" s="56" t="str">
        <f t="shared" si="446"/>
        <v/>
      </c>
      <c r="AB135" s="29"/>
      <c r="AC135" s="34"/>
      <c r="AD135" s="34"/>
      <c r="AE135" s="34"/>
      <c r="AF135" s="34"/>
      <c r="AG135" s="34"/>
      <c r="AH135" s="30">
        <f t="shared" si="488"/>
        <v>0</v>
      </c>
      <c r="AI135" s="34"/>
      <c r="AJ135" s="34"/>
      <c r="AK135" s="34"/>
      <c r="AL135" s="34"/>
      <c r="AM135" s="34"/>
      <c r="AN135" s="30">
        <f t="shared" si="489"/>
        <v>0</v>
      </c>
      <c r="AO135" s="34"/>
      <c r="AP135" s="34"/>
      <c r="AQ135" s="34"/>
      <c r="AR135" s="34"/>
      <c r="AS135" s="34"/>
      <c r="AT135" s="30">
        <f t="shared" si="490"/>
        <v>0</v>
      </c>
      <c r="AU135" s="34"/>
      <c r="AV135" s="34"/>
      <c r="AW135" s="34"/>
      <c r="AX135" s="34"/>
      <c r="AY135" s="34"/>
      <c r="AZ135" s="30">
        <f>SUM(AU135:AY135)</f>
        <v>0</v>
      </c>
      <c r="BA135" s="30">
        <f>SUM(AH135,AN135,AT135,AZ135)</f>
        <v>0</v>
      </c>
      <c r="BB135" s="56" t="str">
        <f t="shared" si="450"/>
        <v/>
      </c>
      <c r="BC135" s="29"/>
      <c r="BD135" s="34"/>
      <c r="BE135" s="34"/>
      <c r="BF135" s="34"/>
      <c r="BG135" s="34"/>
      <c r="BH135" s="34">
        <v>3.0407500000000001</v>
      </c>
      <c r="BI135" s="30">
        <f t="shared" si="428"/>
        <v>3.0407500000000001</v>
      </c>
      <c r="BJ135" s="34"/>
      <c r="BK135" s="34"/>
      <c r="BL135" s="34"/>
      <c r="BM135" s="34"/>
      <c r="BN135" s="34"/>
      <c r="BO135" s="30">
        <f t="shared" si="429"/>
        <v>0</v>
      </c>
      <c r="BP135" s="34"/>
      <c r="BQ135" s="34"/>
      <c r="BR135" s="34"/>
      <c r="BS135" s="34"/>
      <c r="BT135" s="34"/>
      <c r="BU135" s="30">
        <f t="shared" si="493"/>
        <v>0</v>
      </c>
      <c r="BV135" s="34"/>
      <c r="BW135" s="30">
        <f t="shared" si="430"/>
        <v>0</v>
      </c>
      <c r="BX135" s="34"/>
      <c r="BY135" s="34"/>
      <c r="BZ135" s="34"/>
      <c r="CA135" s="34"/>
      <c r="CB135" s="34"/>
      <c r="CC135" s="30">
        <f t="shared" si="431"/>
        <v>0</v>
      </c>
      <c r="CD135" s="30">
        <f t="shared" si="432"/>
        <v>3.0407500000000001</v>
      </c>
      <c r="CE135" s="56">
        <f t="shared" si="433"/>
        <v>3.1946084485119018E-4</v>
      </c>
      <c r="CF135" s="29"/>
      <c r="CG135" s="34"/>
      <c r="CH135" s="34"/>
      <c r="CI135" s="34"/>
      <c r="CJ135" s="34"/>
      <c r="CK135" s="34"/>
      <c r="CL135" s="34"/>
      <c r="CM135" s="30">
        <f t="shared" si="434"/>
        <v>0</v>
      </c>
      <c r="CN135" s="34"/>
      <c r="CO135" s="34"/>
      <c r="CP135" s="34"/>
      <c r="CQ135" s="34"/>
      <c r="CR135" s="34"/>
      <c r="CS135" s="34"/>
      <c r="CT135" s="30">
        <f t="shared" si="435"/>
        <v>0</v>
      </c>
      <c r="CU135" s="34">
        <v>2.36</v>
      </c>
      <c r="CV135" s="34"/>
      <c r="CW135" s="30">
        <f t="shared" si="436"/>
        <v>2.36</v>
      </c>
      <c r="CX135" s="34"/>
      <c r="CY135" s="34"/>
      <c r="CZ135" s="34"/>
      <c r="DA135" s="34"/>
      <c r="DB135" s="34"/>
      <c r="DC135" s="34"/>
      <c r="DD135" s="30">
        <f t="shared" si="457"/>
        <v>0</v>
      </c>
      <c r="DE135" s="34"/>
      <c r="DF135" s="34"/>
      <c r="DG135" s="34"/>
      <c r="DH135" s="34"/>
      <c r="DI135" s="34"/>
      <c r="DJ135" s="30">
        <f t="shared" si="437"/>
        <v>0</v>
      </c>
      <c r="DK135" s="30">
        <f t="shared" si="438"/>
        <v>2.36</v>
      </c>
      <c r="DL135" s="56">
        <f t="shared" si="439"/>
        <v>1.5660893930626908E-4</v>
      </c>
      <c r="DM135" s="29"/>
      <c r="DN135" s="34"/>
      <c r="DO135" s="34"/>
      <c r="DP135" s="34"/>
      <c r="DQ135" s="34"/>
      <c r="DR135" s="34"/>
      <c r="DS135" s="30">
        <f t="shared" si="440"/>
        <v>0</v>
      </c>
      <c r="DT135" s="34"/>
      <c r="DU135" s="34"/>
      <c r="DV135" s="34"/>
      <c r="DW135" s="34"/>
      <c r="DX135" s="34"/>
      <c r="DY135" s="34"/>
      <c r="DZ135" s="34"/>
      <c r="EA135" s="34"/>
      <c r="EB135" s="34"/>
      <c r="EC135" s="34"/>
      <c r="ED135" s="34"/>
      <c r="EE135" s="34"/>
      <c r="EF135" s="30">
        <f t="shared" si="441"/>
        <v>0</v>
      </c>
      <c r="EG135" s="30">
        <f t="shared" si="442"/>
        <v>0</v>
      </c>
      <c r="EH135" s="56" t="str">
        <f t="shared" si="443"/>
        <v/>
      </c>
    </row>
    <row r="136" spans="1:139" ht="15.75" customHeight="1" x14ac:dyDescent="0.25">
      <c r="A136" s="35" t="s">
        <v>168</v>
      </c>
      <c r="B136" s="15" t="s">
        <v>20</v>
      </c>
      <c r="C136" s="1"/>
      <c r="D136" s="34"/>
      <c r="E136" s="34"/>
      <c r="F136" s="34"/>
      <c r="G136" s="34"/>
      <c r="H136" s="34">
        <v>6.0291139999999999</v>
      </c>
      <c r="I136" s="34"/>
      <c r="J136" s="34">
        <v>12.63</v>
      </c>
      <c r="K136" s="34"/>
      <c r="L136" s="34"/>
      <c r="M136" s="34"/>
      <c r="N136" s="34"/>
      <c r="O136" s="30">
        <f t="shared" si="485"/>
        <v>18.659114000000002</v>
      </c>
      <c r="P136" s="34"/>
      <c r="Q136" s="34"/>
      <c r="R136" s="34"/>
      <c r="S136" s="30">
        <f t="shared" si="486"/>
        <v>0</v>
      </c>
      <c r="T136" s="34">
        <v>148.66997667215219</v>
      </c>
      <c r="U136" s="34">
        <v>121.33551038117008</v>
      </c>
      <c r="V136" s="34">
        <v>77.242801527684065</v>
      </c>
      <c r="W136" s="34">
        <v>93.501997608592021</v>
      </c>
      <c r="X136" s="34">
        <v>90.661186008264323</v>
      </c>
      <c r="Y136" s="30">
        <f t="shared" si="487"/>
        <v>531.41147219786274</v>
      </c>
      <c r="Z136" s="30">
        <f t="shared" si="427"/>
        <v>550.07058619786278</v>
      </c>
      <c r="AA136" s="56">
        <f t="shared" si="446"/>
        <v>0.10607161628969913</v>
      </c>
      <c r="AB136" s="27"/>
      <c r="AC136" s="34">
        <v>34.5276</v>
      </c>
      <c r="AD136" s="34">
        <v>20.102150000000002</v>
      </c>
      <c r="AE136" s="34">
        <v>34.93515</v>
      </c>
      <c r="AF136" s="34">
        <v>6.8425500000000001</v>
      </c>
      <c r="AG136" s="34">
        <v>5.8586</v>
      </c>
      <c r="AH136" s="30">
        <f t="shared" si="488"/>
        <v>102.26604999999999</v>
      </c>
      <c r="AI136" s="34"/>
      <c r="AJ136" s="34"/>
      <c r="AK136" s="34"/>
      <c r="AL136" s="34"/>
      <c r="AM136" s="34"/>
      <c r="AN136" s="30">
        <f t="shared" si="489"/>
        <v>0</v>
      </c>
      <c r="AO136" s="34"/>
      <c r="AP136" s="34"/>
      <c r="AQ136" s="34"/>
      <c r="AR136" s="34"/>
      <c r="AS136" s="34"/>
      <c r="AT136" s="30">
        <f t="shared" si="490"/>
        <v>0</v>
      </c>
      <c r="AU136" s="34">
        <v>76.246371810008185</v>
      </c>
      <c r="AV136" s="34">
        <v>25.415457270002726</v>
      </c>
      <c r="AW136" s="34">
        <v>50.830914540005452</v>
      </c>
      <c r="AX136" s="34">
        <v>0</v>
      </c>
      <c r="AY136" s="34">
        <v>0</v>
      </c>
      <c r="AZ136" s="30">
        <f t="shared" si="491"/>
        <v>152.49274362001637</v>
      </c>
      <c r="BA136" s="30">
        <f t="shared" si="492"/>
        <v>254.75879362001638</v>
      </c>
      <c r="BB136" s="56">
        <f t="shared" si="450"/>
        <v>3.6409315832775437E-2</v>
      </c>
      <c r="BC136" s="27"/>
      <c r="BD136" s="34">
        <v>134.53778</v>
      </c>
      <c r="BE136" s="34"/>
      <c r="BF136" s="34"/>
      <c r="BG136" s="34"/>
      <c r="BH136" s="34">
        <v>18.169499999999999</v>
      </c>
      <c r="BI136" s="30">
        <f t="shared" si="428"/>
        <v>152.70728</v>
      </c>
      <c r="BJ136" s="34"/>
      <c r="BK136" s="34"/>
      <c r="BL136" s="34"/>
      <c r="BM136" s="34"/>
      <c r="BN136" s="34"/>
      <c r="BO136" s="30">
        <f t="shared" si="429"/>
        <v>0</v>
      </c>
      <c r="BP136" s="34"/>
      <c r="BQ136" s="34"/>
      <c r="BR136" s="34"/>
      <c r="BS136" s="34"/>
      <c r="BT136" s="34"/>
      <c r="BU136" s="30">
        <f t="shared" si="493"/>
        <v>0</v>
      </c>
      <c r="BV136" s="34"/>
      <c r="BW136" s="30">
        <f t="shared" si="430"/>
        <v>0</v>
      </c>
      <c r="BX136" s="34">
        <v>24.978661480462801</v>
      </c>
      <c r="BY136" s="34">
        <v>30.812027229257126</v>
      </c>
      <c r="BZ136" s="34">
        <v>106.26587271216027</v>
      </c>
      <c r="CA136" s="34">
        <v>107.67797898877956</v>
      </c>
      <c r="CB136" s="34">
        <v>126.76241306483513</v>
      </c>
      <c r="CC136" s="30">
        <f t="shared" si="431"/>
        <v>396.49695347549488</v>
      </c>
      <c r="CD136" s="30">
        <f t="shared" si="432"/>
        <v>549.2042334754949</v>
      </c>
      <c r="CE136" s="56">
        <f t="shared" si="433"/>
        <v>5.7699333526903526E-2</v>
      </c>
      <c r="CF136" s="27"/>
      <c r="CG136" s="34"/>
      <c r="CH136" s="34"/>
      <c r="CI136" s="34"/>
      <c r="CJ136" s="34"/>
      <c r="CK136" s="34"/>
      <c r="CL136" s="34">
        <v>277.3</v>
      </c>
      <c r="CM136" s="30">
        <f t="shared" si="434"/>
        <v>277.3</v>
      </c>
      <c r="CN136" s="34"/>
      <c r="CO136" s="34"/>
      <c r="CP136" s="34"/>
      <c r="CQ136" s="34"/>
      <c r="CR136" s="34"/>
      <c r="CS136" s="34"/>
      <c r="CT136" s="30">
        <f t="shared" si="435"/>
        <v>0</v>
      </c>
      <c r="CU136" s="34">
        <v>118</v>
      </c>
      <c r="CV136" s="34"/>
      <c r="CW136" s="30">
        <f t="shared" si="436"/>
        <v>118</v>
      </c>
      <c r="CX136" s="34"/>
      <c r="CY136" s="34"/>
      <c r="CZ136" s="34"/>
      <c r="DA136" s="34"/>
      <c r="DB136" s="34"/>
      <c r="DC136" s="34"/>
      <c r="DD136" s="30">
        <f t="shared" si="457"/>
        <v>0</v>
      </c>
      <c r="DE136" s="34">
        <v>51.039984401086649</v>
      </c>
      <c r="DF136" s="34">
        <v>51.039984401086649</v>
      </c>
      <c r="DG136" s="34">
        <v>51.039984401086649</v>
      </c>
      <c r="DH136" s="34">
        <v>51.039984401086649</v>
      </c>
      <c r="DI136" s="34">
        <v>61.612552598454599</v>
      </c>
      <c r="DJ136" s="30">
        <f t="shared" si="437"/>
        <v>265.77249020280118</v>
      </c>
      <c r="DK136" s="30">
        <f t="shared" si="438"/>
        <v>661.07249020280119</v>
      </c>
      <c r="DL136" s="56">
        <f t="shared" si="439"/>
        <v>4.3868585379328251E-2</v>
      </c>
      <c r="DM136" s="27"/>
      <c r="DN136" s="34"/>
      <c r="DO136" s="34"/>
      <c r="DP136" s="34"/>
      <c r="DQ136" s="34"/>
      <c r="DR136" s="34"/>
      <c r="DS136" s="30">
        <f t="shared" si="440"/>
        <v>0</v>
      </c>
      <c r="DT136" s="34">
        <v>4.2701240218088898</v>
      </c>
      <c r="DU136" s="34">
        <v>0</v>
      </c>
      <c r="DV136" s="34">
        <v>0</v>
      </c>
      <c r="DW136" s="34">
        <v>0.61001771740126998</v>
      </c>
      <c r="DX136" s="34">
        <v>0</v>
      </c>
      <c r="DY136" s="34"/>
      <c r="DZ136" s="34"/>
      <c r="EA136" s="34"/>
      <c r="EB136" s="34"/>
      <c r="EC136" s="34"/>
      <c r="ED136" s="34"/>
      <c r="EE136" s="34"/>
      <c r="EF136" s="30">
        <f t="shared" si="441"/>
        <v>4.8801417392101598</v>
      </c>
      <c r="EG136" s="30">
        <f t="shared" si="442"/>
        <v>4.8801417392101598</v>
      </c>
      <c r="EH136" s="56">
        <f t="shared" si="443"/>
        <v>0.122003543480254</v>
      </c>
      <c r="EI136" s="26"/>
    </row>
    <row r="137" spans="1:139" ht="15.75" customHeight="1" x14ac:dyDescent="0.25">
      <c r="A137" s="35">
        <v>11</v>
      </c>
      <c r="B137" s="15" t="s">
        <v>21</v>
      </c>
      <c r="C137" s="1"/>
      <c r="D137" s="34"/>
      <c r="E137" s="34"/>
      <c r="F137" s="34"/>
      <c r="G137" s="34"/>
      <c r="H137" s="34"/>
      <c r="I137" s="34"/>
      <c r="J137" s="34">
        <v>5.2603999999999997</v>
      </c>
      <c r="K137" s="34">
        <v>5.9480000000000004</v>
      </c>
      <c r="L137" s="34"/>
      <c r="M137" s="34">
        <v>5.7213799999999999</v>
      </c>
      <c r="N137" s="34">
        <v>5.13598</v>
      </c>
      <c r="O137" s="30">
        <f t="shared" si="485"/>
        <v>22.065760000000001</v>
      </c>
      <c r="P137" s="34"/>
      <c r="Q137" s="34"/>
      <c r="R137" s="34"/>
      <c r="S137" s="30">
        <f t="shared" si="486"/>
        <v>0</v>
      </c>
      <c r="T137" s="34"/>
      <c r="U137" s="34"/>
      <c r="V137" s="34"/>
      <c r="W137" s="34"/>
      <c r="X137" s="34"/>
      <c r="Y137" s="30">
        <f t="shared" si="487"/>
        <v>0</v>
      </c>
      <c r="Z137" s="30">
        <f t="shared" si="427"/>
        <v>22.065760000000001</v>
      </c>
      <c r="AA137" s="56">
        <f t="shared" si="446"/>
        <v>4.2550008791393283E-3</v>
      </c>
      <c r="AB137" s="29"/>
      <c r="AC137" s="34">
        <v>8.5491855000000001</v>
      </c>
      <c r="AD137" s="34">
        <v>34.692483279999998</v>
      </c>
      <c r="AE137" s="34">
        <v>35.390059999999998</v>
      </c>
      <c r="AF137" s="34">
        <v>60.330767010000002</v>
      </c>
      <c r="AG137" s="34">
        <v>63.296056620000002</v>
      </c>
      <c r="AH137" s="30">
        <f t="shared" si="488"/>
        <v>202.25855240999999</v>
      </c>
      <c r="AI137" s="34"/>
      <c r="AJ137" s="34"/>
      <c r="AK137" s="34"/>
      <c r="AL137" s="34"/>
      <c r="AM137" s="34"/>
      <c r="AN137" s="30">
        <f t="shared" si="489"/>
        <v>0</v>
      </c>
      <c r="AO137" s="34"/>
      <c r="AP137" s="34"/>
      <c r="AQ137" s="34"/>
      <c r="AR137" s="34"/>
      <c r="AS137" s="34"/>
      <c r="AT137" s="30">
        <f t="shared" si="490"/>
        <v>0</v>
      </c>
      <c r="AU137" s="34"/>
      <c r="AV137" s="34"/>
      <c r="AW137" s="34"/>
      <c r="AX137" s="34"/>
      <c r="AY137" s="34"/>
      <c r="AZ137" s="30">
        <f t="shared" si="491"/>
        <v>0</v>
      </c>
      <c r="BA137" s="30">
        <f t="shared" si="492"/>
        <v>202.25855240999999</v>
      </c>
      <c r="BB137" s="56">
        <f t="shared" si="450"/>
        <v>2.8906148478468285E-2</v>
      </c>
      <c r="BC137" s="29"/>
      <c r="BD137" s="34">
        <v>115.24406384</v>
      </c>
      <c r="BE137" s="34">
        <v>149.74371219000005</v>
      </c>
      <c r="BF137" s="34">
        <v>158.07851249999999</v>
      </c>
      <c r="BG137" s="34">
        <v>152.623875</v>
      </c>
      <c r="BH137" s="34">
        <v>75.850499999999997</v>
      </c>
      <c r="BI137" s="30">
        <f t="shared" si="428"/>
        <v>651.54066353000007</v>
      </c>
      <c r="BJ137" s="34"/>
      <c r="BK137" s="34"/>
      <c r="BL137" s="34"/>
      <c r="BM137" s="34"/>
      <c r="BN137" s="34"/>
      <c r="BO137" s="30">
        <f t="shared" si="429"/>
        <v>0</v>
      </c>
      <c r="BP137" s="34"/>
      <c r="BQ137" s="34"/>
      <c r="BR137" s="34"/>
      <c r="BS137" s="34"/>
      <c r="BT137" s="34"/>
      <c r="BU137" s="30">
        <f t="shared" si="493"/>
        <v>0</v>
      </c>
      <c r="BV137" s="34">
        <v>121.14499312999999</v>
      </c>
      <c r="BW137" s="30">
        <f t="shared" si="430"/>
        <v>121.14499312999999</v>
      </c>
      <c r="BX137" s="34"/>
      <c r="BY137" s="34"/>
      <c r="BZ137" s="34"/>
      <c r="CA137" s="34"/>
      <c r="CB137" s="34"/>
      <c r="CC137" s="30">
        <f t="shared" si="431"/>
        <v>0</v>
      </c>
      <c r="CD137" s="30">
        <f t="shared" si="432"/>
        <v>772.68565666000006</v>
      </c>
      <c r="CE137" s="56">
        <f t="shared" si="433"/>
        <v>8.1178266112307912E-2</v>
      </c>
      <c r="CF137" s="29"/>
      <c r="CG137" s="34">
        <v>167.75099999999998</v>
      </c>
      <c r="CH137" s="34">
        <v>138.37049999999999</v>
      </c>
      <c r="CI137" s="34">
        <v>145.60799999999998</v>
      </c>
      <c r="CJ137" s="34">
        <v>146.31</v>
      </c>
      <c r="CK137" s="34">
        <v>147.21299999999997</v>
      </c>
      <c r="CL137" s="34"/>
      <c r="CM137" s="30">
        <f t="shared" si="434"/>
        <v>745.25249999999983</v>
      </c>
      <c r="CN137" s="34"/>
      <c r="CO137" s="34"/>
      <c r="CP137" s="34"/>
      <c r="CQ137" s="34"/>
      <c r="CR137" s="34"/>
      <c r="CS137" s="34"/>
      <c r="CT137" s="30">
        <f t="shared" si="435"/>
        <v>0</v>
      </c>
      <c r="CU137" s="34">
        <v>944</v>
      </c>
      <c r="CV137" s="34"/>
      <c r="CW137" s="30">
        <f t="shared" si="436"/>
        <v>944</v>
      </c>
      <c r="CX137" s="34"/>
      <c r="CY137" s="34"/>
      <c r="CZ137" s="34"/>
      <c r="DA137" s="34"/>
      <c r="DB137" s="34"/>
      <c r="DC137" s="34"/>
      <c r="DD137" s="30">
        <f t="shared" si="457"/>
        <v>0</v>
      </c>
      <c r="DE137" s="34"/>
      <c r="DF137" s="34"/>
      <c r="DG137" s="34"/>
      <c r="DH137" s="34"/>
      <c r="DI137" s="34"/>
      <c r="DJ137" s="30">
        <f t="shared" si="437"/>
        <v>0</v>
      </c>
      <c r="DK137" s="30">
        <f t="shared" si="438"/>
        <v>1689.2524999999998</v>
      </c>
      <c r="DL137" s="56">
        <f t="shared" si="439"/>
        <v>0.11209832298536582</v>
      </c>
      <c r="DM137" s="29"/>
      <c r="DN137" s="34"/>
      <c r="DO137" s="34"/>
      <c r="DP137" s="34"/>
      <c r="DQ137" s="34"/>
      <c r="DR137" s="34"/>
      <c r="DS137" s="30">
        <f t="shared" si="440"/>
        <v>0</v>
      </c>
      <c r="DT137" s="34"/>
      <c r="DU137" s="34"/>
      <c r="DV137" s="34"/>
      <c r="DW137" s="34"/>
      <c r="DX137" s="34"/>
      <c r="DY137" s="34"/>
      <c r="DZ137" s="34"/>
      <c r="EA137" s="34"/>
      <c r="EB137" s="34"/>
      <c r="EC137" s="34"/>
      <c r="ED137" s="34"/>
      <c r="EE137" s="34"/>
      <c r="EF137" s="30">
        <f t="shared" si="441"/>
        <v>0</v>
      </c>
      <c r="EG137" s="30">
        <f t="shared" si="442"/>
        <v>0</v>
      </c>
      <c r="EH137" s="56" t="str">
        <f t="shared" si="443"/>
        <v/>
      </c>
      <c r="EI137" s="26"/>
    </row>
    <row r="138" spans="1:139" s="26" customFormat="1" x14ac:dyDescent="0.25">
      <c r="A138" s="35"/>
      <c r="B138" s="15" t="s">
        <v>108</v>
      </c>
      <c r="C138" s="1"/>
      <c r="D138" s="34"/>
      <c r="E138" s="34"/>
      <c r="F138" s="34"/>
      <c r="G138" s="34"/>
      <c r="H138" s="34"/>
      <c r="I138" s="34"/>
      <c r="J138" s="34"/>
      <c r="K138" s="34"/>
      <c r="L138" s="34"/>
      <c r="M138" s="34"/>
      <c r="N138" s="34"/>
      <c r="O138" s="30">
        <f t="shared" si="485"/>
        <v>0</v>
      </c>
      <c r="P138" s="34"/>
      <c r="Q138" s="34"/>
      <c r="R138" s="34"/>
      <c r="S138" s="30">
        <f t="shared" si="486"/>
        <v>0</v>
      </c>
      <c r="T138" s="34"/>
      <c r="U138" s="34"/>
      <c r="V138" s="34"/>
      <c r="W138" s="34"/>
      <c r="X138" s="34"/>
      <c r="Y138" s="30">
        <f>SUM(T138:X138)</f>
        <v>0</v>
      </c>
      <c r="Z138" s="30">
        <f t="shared" si="427"/>
        <v>0</v>
      </c>
      <c r="AA138" s="56" t="str">
        <f t="shared" si="446"/>
        <v/>
      </c>
      <c r="AB138" s="29"/>
      <c r="AC138" s="34"/>
      <c r="AD138" s="34"/>
      <c r="AE138" s="34"/>
      <c r="AF138" s="34"/>
      <c r="AG138" s="34"/>
      <c r="AH138" s="30">
        <f t="shared" si="488"/>
        <v>0</v>
      </c>
      <c r="AI138" s="34"/>
      <c r="AJ138" s="34"/>
      <c r="AK138" s="34"/>
      <c r="AL138" s="34"/>
      <c r="AM138" s="34"/>
      <c r="AN138" s="30">
        <f t="shared" si="489"/>
        <v>0</v>
      </c>
      <c r="AO138" s="34"/>
      <c r="AP138" s="34"/>
      <c r="AQ138" s="34"/>
      <c r="AR138" s="34"/>
      <c r="AS138" s="34"/>
      <c r="AT138" s="30">
        <f t="shared" si="490"/>
        <v>0</v>
      </c>
      <c r="AU138" s="34"/>
      <c r="AV138" s="34"/>
      <c r="AW138" s="34"/>
      <c r="AX138" s="34"/>
      <c r="AY138" s="34"/>
      <c r="AZ138" s="30">
        <f>SUM(AU138:AY138)</f>
        <v>0</v>
      </c>
      <c r="BA138" s="30">
        <f>SUM(AH138,AN138,AT138,AZ138)</f>
        <v>0</v>
      </c>
      <c r="BB138" s="56" t="str">
        <f t="shared" si="450"/>
        <v/>
      </c>
      <c r="BC138" s="29"/>
      <c r="BD138" s="34"/>
      <c r="BE138" s="34"/>
      <c r="BF138" s="34"/>
      <c r="BG138" s="34"/>
      <c r="BH138" s="34"/>
      <c r="BI138" s="30">
        <f t="shared" si="428"/>
        <v>0</v>
      </c>
      <c r="BJ138" s="34"/>
      <c r="BK138" s="34"/>
      <c r="BL138" s="34"/>
      <c r="BM138" s="34"/>
      <c r="BN138" s="34"/>
      <c r="BO138" s="30">
        <f t="shared" si="429"/>
        <v>0</v>
      </c>
      <c r="BP138" s="34"/>
      <c r="BQ138" s="34"/>
      <c r="BR138" s="34"/>
      <c r="BS138" s="34"/>
      <c r="BT138" s="34"/>
      <c r="BU138" s="30">
        <f t="shared" si="493"/>
        <v>0</v>
      </c>
      <c r="BV138" s="34"/>
      <c r="BW138" s="30">
        <f t="shared" si="430"/>
        <v>0</v>
      </c>
      <c r="BX138" s="34"/>
      <c r="BY138" s="34"/>
      <c r="BZ138" s="34"/>
      <c r="CA138" s="34"/>
      <c r="CB138" s="34"/>
      <c r="CC138" s="30">
        <f t="shared" si="431"/>
        <v>0</v>
      </c>
      <c r="CD138" s="30">
        <f t="shared" si="432"/>
        <v>0</v>
      </c>
      <c r="CE138" s="56" t="str">
        <f t="shared" si="433"/>
        <v/>
      </c>
      <c r="CF138" s="29"/>
      <c r="CG138" s="34"/>
      <c r="CH138" s="34"/>
      <c r="CI138" s="34"/>
      <c r="CJ138" s="34"/>
      <c r="CK138" s="34"/>
      <c r="CL138" s="34"/>
      <c r="CM138" s="30">
        <f t="shared" si="434"/>
        <v>0</v>
      </c>
      <c r="CN138" s="34"/>
      <c r="CO138" s="34"/>
      <c r="CP138" s="34"/>
      <c r="CQ138" s="34"/>
      <c r="CR138" s="34"/>
      <c r="CS138" s="34"/>
      <c r="CT138" s="30">
        <f t="shared" si="435"/>
        <v>0</v>
      </c>
      <c r="CU138" s="34">
        <v>1.77</v>
      </c>
      <c r="CV138" s="34"/>
      <c r="CW138" s="30">
        <f t="shared" si="436"/>
        <v>1.77</v>
      </c>
      <c r="CX138" s="34"/>
      <c r="CY138" s="34"/>
      <c r="CZ138" s="34"/>
      <c r="DA138" s="34"/>
      <c r="DB138" s="34"/>
      <c r="DC138" s="34"/>
      <c r="DD138" s="30">
        <f t="shared" si="457"/>
        <v>0</v>
      </c>
      <c r="DE138" s="34"/>
      <c r="DF138" s="34"/>
      <c r="DG138" s="34"/>
      <c r="DH138" s="34"/>
      <c r="DI138" s="34"/>
      <c r="DJ138" s="30">
        <f t="shared" si="437"/>
        <v>0</v>
      </c>
      <c r="DK138" s="30">
        <f t="shared" si="438"/>
        <v>1.77</v>
      </c>
      <c r="DL138" s="56">
        <f t="shared" si="439"/>
        <v>1.1745670447970182E-4</v>
      </c>
      <c r="DM138" s="29"/>
      <c r="DN138" s="34"/>
      <c r="DO138" s="34"/>
      <c r="DP138" s="34"/>
      <c r="DQ138" s="34"/>
      <c r="DR138" s="34"/>
      <c r="DS138" s="30">
        <f t="shared" si="440"/>
        <v>0</v>
      </c>
      <c r="DT138" s="34"/>
      <c r="DU138" s="34"/>
      <c r="DV138" s="34"/>
      <c r="DW138" s="34"/>
      <c r="DX138" s="34"/>
      <c r="DY138" s="34"/>
      <c r="DZ138" s="34"/>
      <c r="EA138" s="34"/>
      <c r="EB138" s="34"/>
      <c r="EC138" s="34"/>
      <c r="ED138" s="34"/>
      <c r="EE138" s="34"/>
      <c r="EF138" s="30">
        <f t="shared" si="441"/>
        <v>0</v>
      </c>
      <c r="EG138" s="30">
        <f t="shared" si="442"/>
        <v>0</v>
      </c>
      <c r="EH138" s="56" t="str">
        <f t="shared" si="443"/>
        <v/>
      </c>
    </row>
    <row r="139" spans="1:139" s="26" customFormat="1" ht="15.75" customHeight="1" x14ac:dyDescent="0.25">
      <c r="A139" s="35">
        <v>12</v>
      </c>
      <c r="B139" s="15" t="s">
        <v>87</v>
      </c>
      <c r="C139" s="1"/>
      <c r="D139" s="34"/>
      <c r="E139" s="34"/>
      <c r="F139" s="34"/>
      <c r="G139" s="34"/>
      <c r="H139" s="34"/>
      <c r="I139" s="34"/>
      <c r="J139" s="34"/>
      <c r="K139" s="34"/>
      <c r="L139" s="34"/>
      <c r="M139" s="34"/>
      <c r="N139" s="34"/>
      <c r="O139" s="30">
        <f>SUM(D139:N139)</f>
        <v>0</v>
      </c>
      <c r="P139" s="34"/>
      <c r="Q139" s="34"/>
      <c r="R139" s="34"/>
      <c r="S139" s="30">
        <f>SUM(P139:R139)</f>
        <v>0</v>
      </c>
      <c r="T139" s="34"/>
      <c r="U139" s="34"/>
      <c r="V139" s="34"/>
      <c r="W139" s="34"/>
      <c r="X139" s="34"/>
      <c r="Y139" s="30">
        <f>SUM(T139:X139)</f>
        <v>0</v>
      </c>
      <c r="Z139" s="30">
        <f t="shared" si="427"/>
        <v>0</v>
      </c>
      <c r="AA139" s="56" t="str">
        <f t="shared" si="446"/>
        <v/>
      </c>
      <c r="AB139" s="29"/>
      <c r="AC139" s="34"/>
      <c r="AD139" s="34"/>
      <c r="AE139" s="34"/>
      <c r="AF139" s="34"/>
      <c r="AG139" s="34"/>
      <c r="AH139" s="30">
        <f>SUM(AC139:AG139)</f>
        <v>0</v>
      </c>
      <c r="AI139" s="34"/>
      <c r="AJ139" s="34"/>
      <c r="AK139" s="34"/>
      <c r="AL139" s="34"/>
      <c r="AM139" s="34"/>
      <c r="AN139" s="30">
        <f>SUM(AI139:AM139)</f>
        <v>0</v>
      </c>
      <c r="AO139" s="34"/>
      <c r="AP139" s="34"/>
      <c r="AQ139" s="34"/>
      <c r="AR139" s="34"/>
      <c r="AS139" s="34"/>
      <c r="AT139" s="30">
        <f>SUM(AO139:AS139)</f>
        <v>0</v>
      </c>
      <c r="AU139" s="34"/>
      <c r="AV139" s="34"/>
      <c r="AW139" s="34"/>
      <c r="AX139" s="34"/>
      <c r="AY139" s="34"/>
      <c r="AZ139" s="30">
        <f>SUM(AU139:AY139)</f>
        <v>0</v>
      </c>
      <c r="BA139" s="30">
        <f>SUM(AH139,AN139,AT139,AZ139)</f>
        <v>0</v>
      </c>
      <c r="BB139" s="56" t="str">
        <f t="shared" si="450"/>
        <v/>
      </c>
      <c r="BC139" s="29"/>
      <c r="BD139" s="34"/>
      <c r="BE139" s="34"/>
      <c r="BF139" s="34">
        <v>1</v>
      </c>
      <c r="BG139" s="34"/>
      <c r="BH139" s="34"/>
      <c r="BI139" s="30">
        <f t="shared" si="428"/>
        <v>1</v>
      </c>
      <c r="BJ139" s="34"/>
      <c r="BK139" s="34"/>
      <c r="BL139" s="34"/>
      <c r="BM139" s="34"/>
      <c r="BN139" s="34"/>
      <c r="BO139" s="30">
        <f t="shared" si="429"/>
        <v>0</v>
      </c>
      <c r="BP139" s="34"/>
      <c r="BQ139" s="34"/>
      <c r="BR139" s="34"/>
      <c r="BS139" s="34"/>
      <c r="BT139" s="34"/>
      <c r="BU139" s="30">
        <f>SUM(BP139:BT139)</f>
        <v>0</v>
      </c>
      <c r="BV139" s="34"/>
      <c r="BW139" s="30">
        <f t="shared" si="430"/>
        <v>0</v>
      </c>
      <c r="BX139" s="34"/>
      <c r="BY139" s="34"/>
      <c r="BZ139" s="34"/>
      <c r="CA139" s="34"/>
      <c r="CB139" s="34"/>
      <c r="CC139" s="30">
        <f>SUM(BX139:CB139)</f>
        <v>0</v>
      </c>
      <c r="CD139" s="30">
        <f t="shared" si="432"/>
        <v>1</v>
      </c>
      <c r="CE139" s="56">
        <f t="shared" si="433"/>
        <v>1.050598848478797E-4</v>
      </c>
      <c r="CF139" s="29"/>
      <c r="CG139" s="34"/>
      <c r="CH139" s="34"/>
      <c r="CI139" s="34"/>
      <c r="CJ139" s="34"/>
      <c r="CK139" s="34"/>
      <c r="CL139" s="34"/>
      <c r="CM139" s="30">
        <f>SUM(CG139:CL139)</f>
        <v>0</v>
      </c>
      <c r="CN139" s="34"/>
      <c r="CO139" s="34"/>
      <c r="CP139" s="34"/>
      <c r="CQ139" s="34"/>
      <c r="CR139" s="34"/>
      <c r="CS139" s="34"/>
      <c r="CT139" s="30">
        <f>SUM(CN139:CS139)</f>
        <v>0</v>
      </c>
      <c r="CU139" s="34">
        <v>1.9233728300000001</v>
      </c>
      <c r="CV139" s="34"/>
      <c r="CW139" s="30">
        <f t="shared" si="436"/>
        <v>1.9233728300000001</v>
      </c>
      <c r="CX139" s="34"/>
      <c r="CY139" s="34"/>
      <c r="CZ139" s="34"/>
      <c r="DA139" s="34"/>
      <c r="DB139" s="34"/>
      <c r="DC139" s="34"/>
      <c r="DD139" s="30">
        <f t="shared" si="457"/>
        <v>0</v>
      </c>
      <c r="DE139" s="34"/>
      <c r="DF139" s="34"/>
      <c r="DG139" s="34"/>
      <c r="DH139" s="34"/>
      <c r="DI139" s="34"/>
      <c r="DJ139" s="30">
        <f t="shared" si="437"/>
        <v>0</v>
      </c>
      <c r="DK139" s="30">
        <f t="shared" si="438"/>
        <v>1.9233728300000001</v>
      </c>
      <c r="DL139" s="56">
        <f t="shared" si="439"/>
        <v>1.2763448254101569E-4</v>
      </c>
      <c r="DM139" s="29"/>
      <c r="DN139" s="34"/>
      <c r="DO139" s="34"/>
      <c r="DP139" s="34"/>
      <c r="DQ139" s="34"/>
      <c r="DR139" s="34"/>
      <c r="DS139" s="30">
        <f t="shared" si="440"/>
        <v>0</v>
      </c>
      <c r="DT139" s="34"/>
      <c r="DU139" s="34"/>
      <c r="DV139" s="34"/>
      <c r="DW139" s="34"/>
      <c r="DX139" s="34"/>
      <c r="DY139" s="34"/>
      <c r="DZ139" s="34"/>
      <c r="EA139" s="34"/>
      <c r="EB139" s="34"/>
      <c r="EC139" s="34"/>
      <c r="ED139" s="34"/>
      <c r="EE139" s="34"/>
      <c r="EF139" s="30">
        <f t="shared" si="441"/>
        <v>0</v>
      </c>
      <c r="EG139" s="30">
        <f t="shared" si="442"/>
        <v>0</v>
      </c>
      <c r="EH139" s="56" t="str">
        <f t="shared" si="443"/>
        <v/>
      </c>
    </row>
    <row r="140" spans="1:139" ht="15.75" customHeight="1" x14ac:dyDescent="0.25">
      <c r="A140" s="35"/>
      <c r="B140" s="15" t="s">
        <v>22</v>
      </c>
      <c r="C140" s="1"/>
      <c r="D140" s="34"/>
      <c r="E140" s="34"/>
      <c r="F140" s="34"/>
      <c r="G140" s="34"/>
      <c r="H140" s="34"/>
      <c r="I140" s="34"/>
      <c r="J140" s="34"/>
      <c r="K140" s="34"/>
      <c r="L140" s="34"/>
      <c r="M140" s="34"/>
      <c r="N140" s="34"/>
      <c r="O140" s="30">
        <f t="shared" si="485"/>
        <v>0</v>
      </c>
      <c r="P140" s="34"/>
      <c r="Q140" s="34"/>
      <c r="R140" s="34"/>
      <c r="S140" s="30">
        <f t="shared" si="486"/>
        <v>0</v>
      </c>
      <c r="T140" s="34"/>
      <c r="U140" s="34"/>
      <c r="V140" s="34"/>
      <c r="W140" s="34"/>
      <c r="X140" s="34"/>
      <c r="Y140" s="30">
        <f t="shared" si="487"/>
        <v>0</v>
      </c>
      <c r="Z140" s="30">
        <f t="shared" si="427"/>
        <v>0</v>
      </c>
      <c r="AA140" s="56" t="str">
        <f t="shared" si="446"/>
        <v/>
      </c>
      <c r="AB140" s="29"/>
      <c r="AC140" s="34"/>
      <c r="AD140" s="34"/>
      <c r="AE140" s="34"/>
      <c r="AF140" s="34">
        <v>2</v>
      </c>
      <c r="AG140" s="34">
        <v>1</v>
      </c>
      <c r="AH140" s="30">
        <f t="shared" si="488"/>
        <v>3</v>
      </c>
      <c r="AI140" s="34"/>
      <c r="AJ140" s="34"/>
      <c r="AK140" s="34"/>
      <c r="AL140" s="34"/>
      <c r="AM140" s="34"/>
      <c r="AN140" s="30">
        <f t="shared" si="489"/>
        <v>0</v>
      </c>
      <c r="AO140" s="34"/>
      <c r="AP140" s="34"/>
      <c r="AQ140" s="34"/>
      <c r="AR140" s="34"/>
      <c r="AS140" s="34"/>
      <c r="AT140" s="30">
        <f t="shared" si="490"/>
        <v>0</v>
      </c>
      <c r="AU140" s="34"/>
      <c r="AV140" s="34"/>
      <c r="AW140" s="34"/>
      <c r="AX140" s="34"/>
      <c r="AY140" s="34"/>
      <c r="AZ140" s="30">
        <f t="shared" si="491"/>
        <v>0</v>
      </c>
      <c r="BA140" s="30">
        <f t="shared" si="492"/>
        <v>3</v>
      </c>
      <c r="BB140" s="56">
        <f t="shared" si="450"/>
        <v>4.2875045036225306E-4</v>
      </c>
      <c r="BC140" s="29"/>
      <c r="BD140" s="34">
        <v>1</v>
      </c>
      <c r="BE140" s="34"/>
      <c r="BF140" s="34">
        <v>2</v>
      </c>
      <c r="BG140" s="34">
        <v>4</v>
      </c>
      <c r="BH140" s="34"/>
      <c r="BI140" s="30">
        <f t="shared" si="428"/>
        <v>7</v>
      </c>
      <c r="BJ140" s="34"/>
      <c r="BK140" s="34"/>
      <c r="BL140" s="34"/>
      <c r="BM140" s="34"/>
      <c r="BN140" s="34"/>
      <c r="BO140" s="30">
        <f t="shared" si="429"/>
        <v>0</v>
      </c>
      <c r="BP140" s="34"/>
      <c r="BQ140" s="34"/>
      <c r="BR140" s="34"/>
      <c r="BS140" s="34"/>
      <c r="BT140" s="34"/>
      <c r="BU140" s="30">
        <f t="shared" si="493"/>
        <v>0</v>
      </c>
      <c r="BV140" s="34"/>
      <c r="BW140" s="30">
        <f t="shared" si="430"/>
        <v>0</v>
      </c>
      <c r="BX140" s="34"/>
      <c r="BY140" s="34"/>
      <c r="BZ140" s="34"/>
      <c r="CA140" s="34"/>
      <c r="CB140" s="34"/>
      <c r="CC140" s="30">
        <f t="shared" si="431"/>
        <v>0</v>
      </c>
      <c r="CD140" s="30">
        <f t="shared" si="432"/>
        <v>7</v>
      </c>
      <c r="CE140" s="56">
        <f t="shared" si="433"/>
        <v>7.3541919393515782E-4</v>
      </c>
      <c r="CF140" s="29"/>
      <c r="CG140" s="34">
        <v>2</v>
      </c>
      <c r="CH140" s="34"/>
      <c r="CI140" s="34"/>
      <c r="CJ140" s="34"/>
      <c r="CK140" s="34"/>
      <c r="CL140" s="34">
        <v>15</v>
      </c>
      <c r="CM140" s="30">
        <f t="shared" ref="CM140:CM167" si="512">SUM(CG140:CL140)</f>
        <v>17</v>
      </c>
      <c r="CN140" s="34"/>
      <c r="CO140" s="34"/>
      <c r="CP140" s="34"/>
      <c r="CQ140" s="34"/>
      <c r="CR140" s="34"/>
      <c r="CS140" s="34"/>
      <c r="CT140" s="30">
        <f t="shared" ref="CT140:CT167" si="513">SUM(CN140:CS140)</f>
        <v>0</v>
      </c>
      <c r="CU140" s="34"/>
      <c r="CV140" s="34"/>
      <c r="CW140" s="30">
        <f t="shared" si="436"/>
        <v>0</v>
      </c>
      <c r="CX140" s="34"/>
      <c r="CY140" s="34"/>
      <c r="CZ140" s="34"/>
      <c r="DA140" s="34"/>
      <c r="DB140" s="34"/>
      <c r="DC140" s="34"/>
      <c r="DD140" s="30">
        <f t="shared" si="457"/>
        <v>0</v>
      </c>
      <c r="DE140" s="34"/>
      <c r="DF140" s="34"/>
      <c r="DG140" s="34"/>
      <c r="DH140" s="34"/>
      <c r="DI140" s="34"/>
      <c r="DJ140" s="30">
        <f t="shared" si="437"/>
        <v>0</v>
      </c>
      <c r="DK140" s="30">
        <f t="shared" si="438"/>
        <v>17</v>
      </c>
      <c r="DL140" s="56">
        <f t="shared" si="439"/>
        <v>1.1281152407654977E-3</v>
      </c>
      <c r="DM140" s="29"/>
      <c r="DN140" s="34"/>
      <c r="DO140" s="34"/>
      <c r="DP140" s="34"/>
      <c r="DQ140" s="34"/>
      <c r="DR140" s="34"/>
      <c r="DS140" s="30">
        <f t="shared" si="440"/>
        <v>0</v>
      </c>
      <c r="DT140" s="34"/>
      <c r="DU140" s="34"/>
      <c r="DV140" s="34"/>
      <c r="DW140" s="34"/>
      <c r="DX140" s="34"/>
      <c r="DY140" s="34"/>
      <c r="DZ140" s="34"/>
      <c r="EA140" s="34"/>
      <c r="EB140" s="34"/>
      <c r="EC140" s="34"/>
      <c r="ED140" s="34"/>
      <c r="EE140" s="34"/>
      <c r="EF140" s="30">
        <f t="shared" si="441"/>
        <v>0</v>
      </c>
      <c r="EG140" s="30">
        <f t="shared" si="442"/>
        <v>0</v>
      </c>
      <c r="EH140" s="56" t="str">
        <f t="shared" si="443"/>
        <v/>
      </c>
      <c r="EI140" s="26"/>
    </row>
    <row r="141" spans="1:139" ht="15.75" customHeight="1" x14ac:dyDescent="0.25">
      <c r="A141" s="35"/>
      <c r="B141" s="15" t="s">
        <v>23</v>
      </c>
      <c r="C141" s="1"/>
      <c r="D141" s="34"/>
      <c r="E141" s="34"/>
      <c r="F141" s="34">
        <v>0.51075000000000004</v>
      </c>
      <c r="G141" s="34">
        <v>0.62375000000000003</v>
      </c>
      <c r="H141" s="34">
        <v>0.65</v>
      </c>
      <c r="I141" s="34">
        <v>0.83145999999999998</v>
      </c>
      <c r="J141" s="34">
        <v>7.9020000000000001</v>
      </c>
      <c r="K141" s="34">
        <v>8.3111999999999995</v>
      </c>
      <c r="L141" s="34">
        <v>3.8413200000000001</v>
      </c>
      <c r="M141" s="34">
        <v>3.54</v>
      </c>
      <c r="N141" s="34">
        <v>3.6308625000000001</v>
      </c>
      <c r="O141" s="30">
        <f t="shared" si="485"/>
        <v>29.8413425</v>
      </c>
      <c r="P141" s="34"/>
      <c r="Q141" s="34"/>
      <c r="R141" s="34"/>
      <c r="S141" s="30">
        <f t="shared" si="486"/>
        <v>0</v>
      </c>
      <c r="T141" s="34"/>
      <c r="U141" s="34"/>
      <c r="V141" s="34"/>
      <c r="W141" s="34"/>
      <c r="X141" s="34"/>
      <c r="Y141" s="30">
        <f t="shared" si="487"/>
        <v>0</v>
      </c>
      <c r="Z141" s="30">
        <f t="shared" si="427"/>
        <v>29.8413425</v>
      </c>
      <c r="AA141" s="56">
        <f t="shared" si="446"/>
        <v>5.7543877288703301E-3</v>
      </c>
      <c r="AB141" s="29"/>
      <c r="AC141" s="34">
        <v>4.8855620000000002</v>
      </c>
      <c r="AD141" s="34">
        <v>3.4836200000000002</v>
      </c>
      <c r="AE141" s="34">
        <v>2.9849399999999999</v>
      </c>
      <c r="AF141" s="34">
        <v>0.74670000000000003</v>
      </c>
      <c r="AG141" s="34">
        <v>3.2814000000000001</v>
      </c>
      <c r="AH141" s="30">
        <f t="shared" si="488"/>
        <v>15.382222000000001</v>
      </c>
      <c r="AI141" s="34"/>
      <c r="AJ141" s="34"/>
      <c r="AK141" s="34"/>
      <c r="AL141" s="34"/>
      <c r="AM141" s="34"/>
      <c r="AN141" s="30">
        <f t="shared" si="489"/>
        <v>0</v>
      </c>
      <c r="AO141" s="34"/>
      <c r="AP141" s="34"/>
      <c r="AQ141" s="34"/>
      <c r="AR141" s="34"/>
      <c r="AS141" s="34"/>
      <c r="AT141" s="30">
        <f t="shared" si="490"/>
        <v>0</v>
      </c>
      <c r="AU141" s="34"/>
      <c r="AV141" s="34"/>
      <c r="AW141" s="34"/>
      <c r="AX141" s="34"/>
      <c r="AY141" s="34"/>
      <c r="AZ141" s="30">
        <f t="shared" si="491"/>
        <v>0</v>
      </c>
      <c r="BA141" s="30">
        <f t="shared" si="492"/>
        <v>15.382222000000001</v>
      </c>
      <c r="BB141" s="56">
        <f t="shared" si="450"/>
        <v>2.1983782033573856E-3</v>
      </c>
      <c r="BC141" s="29"/>
      <c r="BD141" s="34">
        <v>3.20139</v>
      </c>
      <c r="BE141" s="34">
        <v>3.5327774900000004</v>
      </c>
      <c r="BF141" s="34">
        <v>3.4058999999999999</v>
      </c>
      <c r="BG141" s="34">
        <v>3.3682799999999999</v>
      </c>
      <c r="BH141" s="34">
        <v>3.2463000000000002</v>
      </c>
      <c r="BI141" s="30">
        <f t="shared" si="428"/>
        <v>16.75464749</v>
      </c>
      <c r="BJ141" s="34"/>
      <c r="BK141" s="34"/>
      <c r="BL141" s="34"/>
      <c r="BM141" s="34"/>
      <c r="BN141" s="34"/>
      <c r="BO141" s="30">
        <f t="shared" si="429"/>
        <v>0</v>
      </c>
      <c r="BP141" s="34"/>
      <c r="BQ141" s="34"/>
      <c r="BR141" s="34"/>
      <c r="BS141" s="34"/>
      <c r="BT141" s="34"/>
      <c r="BU141" s="30">
        <f t="shared" si="493"/>
        <v>0</v>
      </c>
      <c r="BV141" s="34"/>
      <c r="BW141" s="30">
        <f t="shared" si="430"/>
        <v>0</v>
      </c>
      <c r="BX141" s="34"/>
      <c r="BY141" s="34"/>
      <c r="BZ141" s="34"/>
      <c r="CA141" s="34"/>
      <c r="CB141" s="34"/>
      <c r="CC141" s="30">
        <f t="shared" si="431"/>
        <v>0</v>
      </c>
      <c r="CD141" s="30">
        <f t="shared" si="432"/>
        <v>16.75464749</v>
      </c>
      <c r="CE141" s="56">
        <f t="shared" si="433"/>
        <v>1.7602413359662165E-3</v>
      </c>
      <c r="CF141" s="29"/>
      <c r="CG141" s="34">
        <v>3.5190000000000001</v>
      </c>
      <c r="CH141" s="34">
        <v>3.54</v>
      </c>
      <c r="CI141" s="34">
        <v>3.54</v>
      </c>
      <c r="CJ141" s="34">
        <v>3.54</v>
      </c>
      <c r="CK141" s="34">
        <v>3.54</v>
      </c>
      <c r="CL141" s="34">
        <v>3.54</v>
      </c>
      <c r="CM141" s="30">
        <f t="shared" si="512"/>
        <v>21.218999999999998</v>
      </c>
      <c r="CN141" s="34"/>
      <c r="CO141" s="34"/>
      <c r="CP141" s="34"/>
      <c r="CQ141" s="34"/>
      <c r="CR141" s="34"/>
      <c r="CS141" s="34"/>
      <c r="CT141" s="30">
        <f t="shared" si="513"/>
        <v>0</v>
      </c>
      <c r="CU141" s="34">
        <v>4.7720000000000002</v>
      </c>
      <c r="CV141" s="34"/>
      <c r="CW141" s="30">
        <f t="shared" si="436"/>
        <v>4.7720000000000002</v>
      </c>
      <c r="CX141" s="34"/>
      <c r="CY141" s="34"/>
      <c r="CZ141" s="34"/>
      <c r="DA141" s="34"/>
      <c r="DB141" s="34"/>
      <c r="DC141" s="34"/>
      <c r="DD141" s="30">
        <f t="shared" si="457"/>
        <v>0</v>
      </c>
      <c r="DE141" s="34"/>
      <c r="DF141" s="34"/>
      <c r="DG141" s="34"/>
      <c r="DH141" s="34"/>
      <c r="DI141" s="34"/>
      <c r="DJ141" s="30">
        <f t="shared" si="437"/>
        <v>0</v>
      </c>
      <c r="DK141" s="30">
        <f t="shared" si="438"/>
        <v>25.991</v>
      </c>
      <c r="DL141" s="56">
        <f t="shared" si="439"/>
        <v>1.7247554836903559E-3</v>
      </c>
      <c r="DM141" s="29"/>
      <c r="DN141" s="34"/>
      <c r="DO141" s="34"/>
      <c r="DP141" s="34"/>
      <c r="DQ141" s="34"/>
      <c r="DR141" s="34"/>
      <c r="DS141" s="30">
        <f t="shared" si="440"/>
        <v>0</v>
      </c>
      <c r="DT141" s="34"/>
      <c r="DU141" s="34"/>
      <c r="DV141" s="34"/>
      <c r="DW141" s="34"/>
      <c r="DX141" s="34"/>
      <c r="DY141" s="34"/>
      <c r="DZ141" s="34"/>
      <c r="EA141" s="34"/>
      <c r="EB141" s="34"/>
      <c r="EC141" s="34"/>
      <c r="ED141" s="34"/>
      <c r="EE141" s="34"/>
      <c r="EF141" s="30">
        <f t="shared" si="441"/>
        <v>0</v>
      </c>
      <c r="EG141" s="30">
        <f t="shared" si="442"/>
        <v>0</v>
      </c>
      <c r="EH141" s="56" t="str">
        <f t="shared" si="443"/>
        <v/>
      </c>
      <c r="EI141" s="26"/>
    </row>
    <row r="142" spans="1:139" ht="15.75" customHeight="1" x14ac:dyDescent="0.25">
      <c r="A142" s="35"/>
      <c r="B142" s="15" t="s">
        <v>24</v>
      </c>
      <c r="C142" s="1"/>
      <c r="D142" s="34"/>
      <c r="E142" s="34"/>
      <c r="F142" s="34"/>
      <c r="G142" s="34"/>
      <c r="H142" s="34"/>
      <c r="I142" s="34"/>
      <c r="J142" s="34"/>
      <c r="K142" s="34"/>
      <c r="L142" s="34"/>
      <c r="M142" s="34"/>
      <c r="N142" s="34"/>
      <c r="O142" s="30">
        <f t="shared" si="485"/>
        <v>0</v>
      </c>
      <c r="P142" s="34">
        <v>0</v>
      </c>
      <c r="Q142" s="34">
        <v>0</v>
      </c>
      <c r="R142" s="34">
        <v>20.227236169901964</v>
      </c>
      <c r="S142" s="30">
        <f t="shared" si="486"/>
        <v>20.227236169901964</v>
      </c>
      <c r="T142" s="34">
        <v>58.507006028774718</v>
      </c>
      <c r="U142" s="34">
        <v>47.749906176620158</v>
      </c>
      <c r="V142" s="34">
        <v>30.397832540362359</v>
      </c>
      <c r="W142" s="34">
        <v>36.796413507563777</v>
      </c>
      <c r="X142" s="34">
        <v>35.678451527967134</v>
      </c>
      <c r="Y142" s="30">
        <f t="shared" si="487"/>
        <v>209.12960978128814</v>
      </c>
      <c r="Z142" s="30">
        <f t="shared" si="427"/>
        <v>229.35684595119011</v>
      </c>
      <c r="AA142" s="56">
        <f t="shared" si="446"/>
        <v>4.4227508191829211E-2</v>
      </c>
      <c r="AB142" s="27"/>
      <c r="AC142" s="34"/>
      <c r="AD142" s="34"/>
      <c r="AE142" s="34"/>
      <c r="AF142" s="34"/>
      <c r="AG142" s="34"/>
      <c r="AH142" s="30">
        <f t="shared" si="488"/>
        <v>0</v>
      </c>
      <c r="AI142" s="34"/>
      <c r="AJ142" s="34"/>
      <c r="AK142" s="34"/>
      <c r="AL142" s="34"/>
      <c r="AM142" s="34"/>
      <c r="AN142" s="30">
        <f t="shared" si="489"/>
        <v>0</v>
      </c>
      <c r="AO142" s="34">
        <v>50.751487608065823</v>
      </c>
      <c r="AP142" s="34">
        <v>92.392204651643027</v>
      </c>
      <c r="AQ142" s="34">
        <v>78.411844643608987</v>
      </c>
      <c r="AR142" s="34">
        <v>75.291835908769869</v>
      </c>
      <c r="AS142" s="34">
        <v>53.218072727717072</v>
      </c>
      <c r="AT142" s="30">
        <f t="shared" si="490"/>
        <v>350.06544553980478</v>
      </c>
      <c r="AU142" s="34">
        <v>31.611043501952597</v>
      </c>
      <c r="AV142" s="34">
        <v>10.537014500650864</v>
      </c>
      <c r="AW142" s="34">
        <v>21.074029001301728</v>
      </c>
      <c r="AX142" s="34">
        <v>0</v>
      </c>
      <c r="AY142" s="34">
        <v>0</v>
      </c>
      <c r="AZ142" s="30">
        <f t="shared" si="491"/>
        <v>63.222087003905187</v>
      </c>
      <c r="BA142" s="30">
        <f t="shared" si="492"/>
        <v>413.28753254370997</v>
      </c>
      <c r="BB142" s="56">
        <f t="shared" si="450"/>
        <v>5.9065738569073323E-2</v>
      </c>
      <c r="BC142" s="27"/>
      <c r="BD142" s="34">
        <v>4.2531999999999996</v>
      </c>
      <c r="BE142" s="34">
        <v>14.32920461</v>
      </c>
      <c r="BF142" s="34">
        <v>32.418120000000002</v>
      </c>
      <c r="BG142" s="34">
        <v>31.113600000000002</v>
      </c>
      <c r="BH142" s="34">
        <v>32.569600000000001</v>
      </c>
      <c r="BI142" s="30">
        <f t="shared" si="428"/>
        <v>114.68372461000001</v>
      </c>
      <c r="BJ142" s="34"/>
      <c r="BK142" s="34"/>
      <c r="BL142" s="34"/>
      <c r="BM142" s="34"/>
      <c r="BN142" s="34"/>
      <c r="BO142" s="30">
        <f t="shared" si="429"/>
        <v>0</v>
      </c>
      <c r="BP142" s="34">
        <v>55.316402496694707</v>
      </c>
      <c r="BQ142" s="34">
        <v>18.503332356166844</v>
      </c>
      <c r="BR142" s="34">
        <v>47.733771988147055</v>
      </c>
      <c r="BS142" s="34">
        <v>27.073525275470001</v>
      </c>
      <c r="BT142" s="34">
        <v>36.7052861738144</v>
      </c>
      <c r="BU142" s="30">
        <f t="shared" si="493"/>
        <v>185.33231829029302</v>
      </c>
      <c r="BV142" s="34"/>
      <c r="BW142" s="30">
        <f t="shared" si="430"/>
        <v>0</v>
      </c>
      <c r="BX142" s="34">
        <v>8.6368112149089509</v>
      </c>
      <c r="BY142" s="34">
        <v>7.7128877849109134</v>
      </c>
      <c r="BZ142" s="34">
        <v>26.878819212832578</v>
      </c>
      <c r="CA142" s="34">
        <v>26.371213415204853</v>
      </c>
      <c r="CB142" s="34">
        <v>31.755386643126453</v>
      </c>
      <c r="CC142" s="30">
        <f t="shared" si="431"/>
        <v>101.35511827098375</v>
      </c>
      <c r="CD142" s="30">
        <f t="shared" si="432"/>
        <v>401.37116117127675</v>
      </c>
      <c r="CE142" s="56">
        <f t="shared" si="433"/>
        <v>4.2168007973914096E-2</v>
      </c>
      <c r="CF142" s="27"/>
      <c r="CG142" s="34"/>
      <c r="CH142" s="34"/>
      <c r="CI142" s="34"/>
      <c r="CJ142" s="34"/>
      <c r="CK142" s="34"/>
      <c r="CL142" s="34">
        <v>118</v>
      </c>
      <c r="CM142" s="30">
        <f t="shared" si="512"/>
        <v>118</v>
      </c>
      <c r="CN142" s="34"/>
      <c r="CO142" s="34"/>
      <c r="CP142" s="34"/>
      <c r="CQ142" s="34"/>
      <c r="CR142" s="34"/>
      <c r="CS142" s="34"/>
      <c r="CT142" s="30">
        <f t="shared" si="513"/>
        <v>0</v>
      </c>
      <c r="CU142" s="34">
        <v>102.97499999999999</v>
      </c>
      <c r="CV142" s="34"/>
      <c r="CW142" s="30">
        <f t="shared" si="436"/>
        <v>102.97499999999999</v>
      </c>
      <c r="CX142" s="34"/>
      <c r="CY142" s="34"/>
      <c r="CZ142" s="34"/>
      <c r="DA142" s="34"/>
      <c r="DB142" s="34"/>
      <c r="DC142" s="34"/>
      <c r="DD142" s="30">
        <f t="shared" si="457"/>
        <v>0</v>
      </c>
      <c r="DE142" s="34">
        <v>39.66021024794847</v>
      </c>
      <c r="DF142" s="34">
        <v>39.66021024794847</v>
      </c>
      <c r="DG142" s="34">
        <v>39.66021024794847</v>
      </c>
      <c r="DH142" s="34">
        <v>39.66021024794847</v>
      </c>
      <c r="DI142" s="34">
        <v>47.875539513594944</v>
      </c>
      <c r="DJ142" s="30">
        <f t="shared" si="437"/>
        <v>206.51638050538884</v>
      </c>
      <c r="DK142" s="30">
        <f t="shared" si="438"/>
        <v>427.49138050538886</v>
      </c>
      <c r="DL142" s="56">
        <f t="shared" si="439"/>
        <v>2.8368208332000693E-2</v>
      </c>
      <c r="DM142" s="27"/>
      <c r="DN142" s="34"/>
      <c r="DO142" s="34"/>
      <c r="DP142" s="34"/>
      <c r="DQ142" s="34"/>
      <c r="DR142" s="34"/>
      <c r="DS142" s="30">
        <f t="shared" si="440"/>
        <v>0</v>
      </c>
      <c r="DT142" s="34">
        <v>8.5202020483950847</v>
      </c>
      <c r="DU142" s="34">
        <v>0</v>
      </c>
      <c r="DV142" s="34">
        <v>0</v>
      </c>
      <c r="DW142" s="34">
        <v>1.2171717211992978</v>
      </c>
      <c r="DX142" s="34">
        <v>0</v>
      </c>
      <c r="DY142" s="34"/>
      <c r="DZ142" s="34"/>
      <c r="EA142" s="34"/>
      <c r="EB142" s="34"/>
      <c r="EC142" s="34"/>
      <c r="ED142" s="34"/>
      <c r="EE142" s="34"/>
      <c r="EF142" s="30">
        <f t="shared" si="441"/>
        <v>9.7373737695943827</v>
      </c>
      <c r="EG142" s="30">
        <f t="shared" si="442"/>
        <v>9.7373737695943827</v>
      </c>
      <c r="EH142" s="56">
        <f t="shared" si="443"/>
        <v>0.24343434423985957</v>
      </c>
      <c r="EI142" s="26"/>
    </row>
    <row r="143" spans="1:139" ht="15.75" customHeight="1" x14ac:dyDescent="0.25">
      <c r="A143" s="35"/>
      <c r="B143" s="15" t="s">
        <v>25</v>
      </c>
      <c r="C143" s="1"/>
      <c r="D143" s="34"/>
      <c r="E143" s="34"/>
      <c r="F143" s="34"/>
      <c r="G143" s="34"/>
      <c r="H143" s="34"/>
      <c r="I143" s="34"/>
      <c r="J143" s="34"/>
      <c r="K143" s="34"/>
      <c r="L143" s="34"/>
      <c r="M143" s="34"/>
      <c r="N143" s="34"/>
      <c r="O143" s="30">
        <f t="shared" si="485"/>
        <v>0</v>
      </c>
      <c r="P143" s="34"/>
      <c r="Q143" s="34"/>
      <c r="R143" s="34"/>
      <c r="S143" s="30">
        <f t="shared" si="486"/>
        <v>0</v>
      </c>
      <c r="T143" s="34"/>
      <c r="U143" s="34"/>
      <c r="V143" s="34"/>
      <c r="W143" s="34"/>
      <c r="X143" s="34"/>
      <c r="Y143" s="30">
        <f t="shared" si="487"/>
        <v>0</v>
      </c>
      <c r="Z143" s="30">
        <f t="shared" si="427"/>
        <v>0</v>
      </c>
      <c r="AA143" s="56" t="str">
        <f t="shared" si="446"/>
        <v/>
      </c>
      <c r="AB143" s="29"/>
      <c r="AC143" s="34">
        <v>9.3478259999999995</v>
      </c>
      <c r="AD143" s="34">
        <v>9.0673919999999999</v>
      </c>
      <c r="AE143" s="34">
        <v>9.0673919999999999</v>
      </c>
      <c r="AF143" s="34">
        <v>8.6844629999999992</v>
      </c>
      <c r="AG143" s="34">
        <v>17.368928</v>
      </c>
      <c r="AH143" s="30">
        <f t="shared" si="488"/>
        <v>53.536000999999999</v>
      </c>
      <c r="AI143" s="34"/>
      <c r="AJ143" s="34"/>
      <c r="AK143" s="34"/>
      <c r="AL143" s="34"/>
      <c r="AM143" s="34"/>
      <c r="AN143" s="30">
        <f t="shared" si="489"/>
        <v>0</v>
      </c>
      <c r="AO143" s="34"/>
      <c r="AP143" s="34"/>
      <c r="AQ143" s="34"/>
      <c r="AR143" s="34"/>
      <c r="AS143" s="34"/>
      <c r="AT143" s="30">
        <f t="shared" si="490"/>
        <v>0</v>
      </c>
      <c r="AU143" s="34"/>
      <c r="AV143" s="34"/>
      <c r="AW143" s="34"/>
      <c r="AX143" s="34"/>
      <c r="AY143" s="34"/>
      <c r="AZ143" s="30">
        <f t="shared" si="491"/>
        <v>0</v>
      </c>
      <c r="BA143" s="30">
        <f t="shared" si="492"/>
        <v>53.536000999999999</v>
      </c>
      <c r="BB143" s="56">
        <f t="shared" si="450"/>
        <v>7.6511948464480098E-3</v>
      </c>
      <c r="BC143" s="29"/>
      <c r="BD143" s="34">
        <v>18.759418</v>
      </c>
      <c r="BE143" s="34">
        <v>19.166665999999999</v>
      </c>
      <c r="BF143" s="34">
        <v>19.178570000000001</v>
      </c>
      <c r="BG143" s="34">
        <v>19.010714</v>
      </c>
      <c r="BH143" s="34">
        <v>58.688099999999999</v>
      </c>
      <c r="BI143" s="30">
        <f t="shared" si="428"/>
        <v>134.80346800000001</v>
      </c>
      <c r="BJ143" s="34"/>
      <c r="BK143" s="34"/>
      <c r="BL143" s="34"/>
      <c r="BM143" s="34"/>
      <c r="BN143" s="34"/>
      <c r="BO143" s="30">
        <f t="shared" si="429"/>
        <v>0</v>
      </c>
      <c r="BP143" s="34"/>
      <c r="BQ143" s="34"/>
      <c r="BR143" s="34"/>
      <c r="BS143" s="34"/>
      <c r="BT143" s="34"/>
      <c r="BU143" s="30">
        <f t="shared" si="493"/>
        <v>0</v>
      </c>
      <c r="BV143" s="34">
        <v>60</v>
      </c>
      <c r="BW143" s="30">
        <f t="shared" si="430"/>
        <v>60</v>
      </c>
      <c r="BX143" s="34"/>
      <c r="BY143" s="34"/>
      <c r="BZ143" s="34"/>
      <c r="CA143" s="34"/>
      <c r="CB143" s="34"/>
      <c r="CC143" s="30">
        <f t="shared" si="431"/>
        <v>0</v>
      </c>
      <c r="CD143" s="30">
        <f t="shared" si="432"/>
        <v>194.80346800000001</v>
      </c>
      <c r="CE143" s="56">
        <f t="shared" si="433"/>
        <v>2.0466029916047616E-2</v>
      </c>
      <c r="CF143" s="29"/>
      <c r="CG143" s="34">
        <v>0.122627</v>
      </c>
      <c r="CH143" s="34"/>
      <c r="CI143" s="34"/>
      <c r="CJ143" s="34"/>
      <c r="CK143" s="34"/>
      <c r="CL143" s="34">
        <v>60</v>
      </c>
      <c r="CM143" s="30">
        <f t="shared" si="512"/>
        <v>60.122627000000001</v>
      </c>
      <c r="CN143" s="34"/>
      <c r="CO143" s="34"/>
      <c r="CP143" s="34"/>
      <c r="CQ143" s="34"/>
      <c r="CR143" s="34"/>
      <c r="CS143" s="34"/>
      <c r="CT143" s="30">
        <f t="shared" si="513"/>
        <v>0</v>
      </c>
      <c r="CU143" s="34">
        <v>140</v>
      </c>
      <c r="CV143" s="34"/>
      <c r="CW143" s="30">
        <f t="shared" si="436"/>
        <v>140</v>
      </c>
      <c r="CX143" s="34"/>
      <c r="CY143" s="34"/>
      <c r="CZ143" s="34"/>
      <c r="DA143" s="34"/>
      <c r="DB143" s="34"/>
      <c r="DC143" s="34"/>
      <c r="DD143" s="30">
        <f t="shared" si="457"/>
        <v>0</v>
      </c>
      <c r="DE143" s="34"/>
      <c r="DF143" s="34"/>
      <c r="DG143" s="34"/>
      <c r="DH143" s="34"/>
      <c r="DI143" s="34"/>
      <c r="DJ143" s="30">
        <f t="shared" si="437"/>
        <v>0</v>
      </c>
      <c r="DK143" s="30">
        <f t="shared" si="438"/>
        <v>200.12262699999999</v>
      </c>
      <c r="DL143" s="56">
        <f t="shared" si="439"/>
        <v>1.3280081502395817E-2</v>
      </c>
      <c r="DM143" s="29"/>
      <c r="DN143" s="34"/>
      <c r="DO143" s="34"/>
      <c r="DP143" s="34"/>
      <c r="DQ143" s="34"/>
      <c r="DR143" s="34"/>
      <c r="DS143" s="30">
        <f t="shared" si="440"/>
        <v>0</v>
      </c>
      <c r="DT143" s="34"/>
      <c r="DU143" s="34"/>
      <c r="DV143" s="34"/>
      <c r="DW143" s="34"/>
      <c r="DX143" s="34"/>
      <c r="DY143" s="34"/>
      <c r="DZ143" s="34"/>
      <c r="EA143" s="34"/>
      <c r="EB143" s="34"/>
      <c r="EC143" s="34"/>
      <c r="ED143" s="34"/>
      <c r="EE143" s="34"/>
      <c r="EF143" s="30">
        <f t="shared" si="441"/>
        <v>0</v>
      </c>
      <c r="EG143" s="30">
        <f t="shared" si="442"/>
        <v>0</v>
      </c>
      <c r="EH143" s="56" t="str">
        <f t="shared" si="443"/>
        <v/>
      </c>
      <c r="EI143" s="26"/>
    </row>
    <row r="144" spans="1:139" s="26" customFormat="1" ht="15.75" customHeight="1" x14ac:dyDescent="0.25">
      <c r="A144" s="35"/>
      <c r="B144" s="15" t="s">
        <v>26</v>
      </c>
      <c r="C144" s="1"/>
      <c r="D144" s="34"/>
      <c r="E144" s="34"/>
      <c r="F144" s="34"/>
      <c r="G144" s="34"/>
      <c r="H144" s="34"/>
      <c r="I144" s="34"/>
      <c r="J144" s="34"/>
      <c r="K144" s="34"/>
      <c r="L144" s="34"/>
      <c r="M144" s="34"/>
      <c r="N144" s="34"/>
      <c r="O144" s="30">
        <f>SUM(D144:N144)</f>
        <v>0</v>
      </c>
      <c r="P144" s="34"/>
      <c r="Q144" s="34"/>
      <c r="R144" s="34"/>
      <c r="S144" s="30">
        <f>SUM(P144:R144)</f>
        <v>0</v>
      </c>
      <c r="T144" s="34"/>
      <c r="U144" s="34"/>
      <c r="V144" s="34"/>
      <c r="W144" s="34"/>
      <c r="X144" s="34"/>
      <c r="Y144" s="30">
        <f>SUM(T144:X144)</f>
        <v>0</v>
      </c>
      <c r="Z144" s="30">
        <f t="shared" si="427"/>
        <v>0</v>
      </c>
      <c r="AA144" s="56" t="str">
        <f t="shared" si="446"/>
        <v/>
      </c>
      <c r="AB144" s="29"/>
      <c r="AC144" s="34"/>
      <c r="AD144" s="34"/>
      <c r="AE144" s="34"/>
      <c r="AF144" s="34"/>
      <c r="AG144" s="34"/>
      <c r="AH144" s="30">
        <f>SUM(AC144:AG144)</f>
        <v>0</v>
      </c>
      <c r="AI144" s="34"/>
      <c r="AJ144" s="34"/>
      <c r="AK144" s="34"/>
      <c r="AL144" s="34"/>
      <c r="AM144" s="34"/>
      <c r="AN144" s="30">
        <f>SUM(AI144:AM144)</f>
        <v>0</v>
      </c>
      <c r="AO144" s="34"/>
      <c r="AP144" s="34"/>
      <c r="AQ144" s="34"/>
      <c r="AR144" s="34"/>
      <c r="AS144" s="34"/>
      <c r="AT144" s="30">
        <f>SUM(AO144:AS144)</f>
        <v>0</v>
      </c>
      <c r="AU144" s="34"/>
      <c r="AV144" s="34"/>
      <c r="AW144" s="34"/>
      <c r="AX144" s="34"/>
      <c r="AY144" s="34"/>
      <c r="AZ144" s="30">
        <f>SUM(AU144:AY144)</f>
        <v>0</v>
      </c>
      <c r="BA144" s="30">
        <f>SUM(AH144,AN144,AT144,AZ144)</f>
        <v>0</v>
      </c>
      <c r="BB144" s="56" t="str">
        <f t="shared" si="450"/>
        <v/>
      </c>
      <c r="BC144" s="29"/>
      <c r="BD144" s="34">
        <v>2.5</v>
      </c>
      <c r="BE144" s="34">
        <v>5</v>
      </c>
      <c r="BF144" s="34">
        <v>5</v>
      </c>
      <c r="BG144" s="34">
        <v>5</v>
      </c>
      <c r="BH144" s="34">
        <v>5</v>
      </c>
      <c r="BI144" s="30">
        <f t="shared" si="428"/>
        <v>22.5</v>
      </c>
      <c r="BJ144" s="34"/>
      <c r="BK144" s="34"/>
      <c r="BL144" s="34"/>
      <c r="BM144" s="34"/>
      <c r="BN144" s="34"/>
      <c r="BO144" s="30">
        <f t="shared" si="429"/>
        <v>0</v>
      </c>
      <c r="BP144" s="34"/>
      <c r="BQ144" s="34"/>
      <c r="BR144" s="34"/>
      <c r="BS144" s="34"/>
      <c r="BT144" s="34"/>
      <c r="BU144" s="30">
        <f>SUM(BP144:BT144)</f>
        <v>0</v>
      </c>
      <c r="BV144" s="34"/>
      <c r="BW144" s="30">
        <f t="shared" si="430"/>
        <v>0</v>
      </c>
      <c r="BX144" s="34"/>
      <c r="BY144" s="34"/>
      <c r="BZ144" s="34"/>
      <c r="CA144" s="34"/>
      <c r="CB144" s="34"/>
      <c r="CC144" s="30">
        <f t="shared" si="431"/>
        <v>0</v>
      </c>
      <c r="CD144" s="30">
        <f t="shared" si="432"/>
        <v>22.5</v>
      </c>
      <c r="CE144" s="56">
        <f t="shared" si="433"/>
        <v>2.363847409077293E-3</v>
      </c>
      <c r="CF144" s="29"/>
      <c r="CG144" s="34"/>
      <c r="CH144" s="34"/>
      <c r="CI144" s="34"/>
      <c r="CJ144" s="34"/>
      <c r="CK144" s="34"/>
      <c r="CL144" s="34"/>
      <c r="CM144" s="30">
        <f t="shared" si="512"/>
        <v>0</v>
      </c>
      <c r="CN144" s="34"/>
      <c r="CO144" s="34"/>
      <c r="CP144" s="34"/>
      <c r="CQ144" s="34"/>
      <c r="CR144" s="34"/>
      <c r="CS144" s="34"/>
      <c r="CT144" s="30">
        <f t="shared" si="513"/>
        <v>0</v>
      </c>
      <c r="CU144" s="34">
        <v>152.5</v>
      </c>
      <c r="CV144" s="34"/>
      <c r="CW144" s="30">
        <f t="shared" si="436"/>
        <v>152.5</v>
      </c>
      <c r="CX144" s="34"/>
      <c r="CY144" s="34"/>
      <c r="CZ144" s="34"/>
      <c r="DA144" s="34"/>
      <c r="DB144" s="34"/>
      <c r="DC144" s="34"/>
      <c r="DD144" s="30">
        <f t="shared" si="457"/>
        <v>0</v>
      </c>
      <c r="DE144" s="34"/>
      <c r="DF144" s="34"/>
      <c r="DG144" s="34"/>
      <c r="DH144" s="34"/>
      <c r="DI144" s="34"/>
      <c r="DJ144" s="30">
        <f t="shared" si="437"/>
        <v>0</v>
      </c>
      <c r="DK144" s="30">
        <f t="shared" si="438"/>
        <v>152.5</v>
      </c>
      <c r="DL144" s="56">
        <f t="shared" si="439"/>
        <v>1.0119857306866965E-2</v>
      </c>
      <c r="DM144" s="29"/>
      <c r="DN144" s="34"/>
      <c r="DO144" s="34"/>
      <c r="DP144" s="34"/>
      <c r="DQ144" s="34"/>
      <c r="DR144" s="34"/>
      <c r="DS144" s="30">
        <f t="shared" si="440"/>
        <v>0</v>
      </c>
      <c r="DT144" s="34"/>
      <c r="DU144" s="34"/>
      <c r="DV144" s="34"/>
      <c r="DW144" s="34"/>
      <c r="DX144" s="34"/>
      <c r="DY144" s="34"/>
      <c r="DZ144" s="34"/>
      <c r="EA144" s="34"/>
      <c r="EB144" s="34"/>
      <c r="EC144" s="34"/>
      <c r="ED144" s="34"/>
      <c r="EE144" s="34"/>
      <c r="EF144" s="30">
        <f t="shared" si="441"/>
        <v>0</v>
      </c>
      <c r="EG144" s="30">
        <f t="shared" si="442"/>
        <v>0</v>
      </c>
      <c r="EH144" s="56" t="str">
        <f t="shared" si="443"/>
        <v/>
      </c>
    </row>
    <row r="145" spans="1:139" s="26" customFormat="1" ht="15.75" customHeight="1" x14ac:dyDescent="0.25">
      <c r="A145" s="35"/>
      <c r="B145" s="15" t="s">
        <v>89</v>
      </c>
      <c r="C145" s="1"/>
      <c r="D145" s="34"/>
      <c r="E145" s="34"/>
      <c r="F145" s="34"/>
      <c r="G145" s="34"/>
      <c r="H145" s="34"/>
      <c r="I145" s="34"/>
      <c r="J145" s="34"/>
      <c r="K145" s="34"/>
      <c r="L145" s="34"/>
      <c r="M145" s="34"/>
      <c r="N145" s="34"/>
      <c r="O145" s="30">
        <f>SUM(D145:N145)</f>
        <v>0</v>
      </c>
      <c r="P145" s="34"/>
      <c r="Q145" s="34"/>
      <c r="R145" s="34"/>
      <c r="S145" s="30">
        <f>SUM(P145:R145)</f>
        <v>0</v>
      </c>
      <c r="T145" s="34"/>
      <c r="U145" s="34"/>
      <c r="V145" s="34"/>
      <c r="W145" s="34"/>
      <c r="X145" s="34"/>
      <c r="Y145" s="30">
        <f>SUM(T145:X145)</f>
        <v>0</v>
      </c>
      <c r="Z145" s="30">
        <f t="shared" si="427"/>
        <v>0</v>
      </c>
      <c r="AA145" s="56" t="str">
        <f t="shared" si="446"/>
        <v/>
      </c>
      <c r="AB145" s="29"/>
      <c r="AC145" s="34"/>
      <c r="AD145" s="34"/>
      <c r="AE145" s="34"/>
      <c r="AF145" s="34"/>
      <c r="AG145" s="34"/>
      <c r="AH145" s="30">
        <f>SUM(AC145:AG145)</f>
        <v>0</v>
      </c>
      <c r="AI145" s="34"/>
      <c r="AJ145" s="34"/>
      <c r="AK145" s="34"/>
      <c r="AL145" s="34"/>
      <c r="AM145" s="34"/>
      <c r="AN145" s="30">
        <f>SUM(AI145:AM145)</f>
        <v>0</v>
      </c>
      <c r="AO145" s="34"/>
      <c r="AP145" s="34"/>
      <c r="AQ145" s="34"/>
      <c r="AR145" s="34"/>
      <c r="AS145" s="34"/>
      <c r="AT145" s="30">
        <f>SUM(AO145:AS145)</f>
        <v>0</v>
      </c>
      <c r="AU145" s="34"/>
      <c r="AV145" s="34"/>
      <c r="AW145" s="34"/>
      <c r="AX145" s="34"/>
      <c r="AY145" s="34"/>
      <c r="AZ145" s="30">
        <f>SUM(AU145:AY145)</f>
        <v>0</v>
      </c>
      <c r="BA145" s="30">
        <f>SUM(AH145,AN145,AT145,AZ145)</f>
        <v>0</v>
      </c>
      <c r="BB145" s="56" t="str">
        <f t="shared" si="450"/>
        <v/>
      </c>
      <c r="BC145" s="29"/>
      <c r="BD145" s="34"/>
      <c r="BE145" s="34"/>
      <c r="BF145" s="34"/>
      <c r="BG145" s="34">
        <v>0.5</v>
      </c>
      <c r="BH145" s="34">
        <v>0.5</v>
      </c>
      <c r="BI145" s="30">
        <f t="shared" si="428"/>
        <v>1</v>
      </c>
      <c r="BJ145" s="34"/>
      <c r="BK145" s="34"/>
      <c r="BL145" s="34"/>
      <c r="BM145" s="34"/>
      <c r="BN145" s="34"/>
      <c r="BO145" s="30">
        <f t="shared" si="429"/>
        <v>0</v>
      </c>
      <c r="BP145" s="34"/>
      <c r="BQ145" s="34"/>
      <c r="BR145" s="34"/>
      <c r="BS145" s="34"/>
      <c r="BT145" s="34"/>
      <c r="BU145" s="30">
        <f>SUM(BP145:BT145)</f>
        <v>0</v>
      </c>
      <c r="BV145" s="34">
        <v>10</v>
      </c>
      <c r="BW145" s="30">
        <f t="shared" si="430"/>
        <v>10</v>
      </c>
      <c r="BX145" s="34"/>
      <c r="BY145" s="34"/>
      <c r="BZ145" s="34"/>
      <c r="CA145" s="34"/>
      <c r="CB145" s="34"/>
      <c r="CC145" s="30">
        <f t="shared" si="431"/>
        <v>0</v>
      </c>
      <c r="CD145" s="30">
        <f t="shared" si="432"/>
        <v>11</v>
      </c>
      <c r="CE145" s="56">
        <f t="shared" si="433"/>
        <v>1.1556587333266767E-3</v>
      </c>
      <c r="CF145" s="29"/>
      <c r="CG145" s="34"/>
      <c r="CH145" s="34"/>
      <c r="CI145" s="34"/>
      <c r="CJ145" s="34"/>
      <c r="CK145" s="34"/>
      <c r="CL145" s="34"/>
      <c r="CM145" s="30">
        <f t="shared" si="512"/>
        <v>0</v>
      </c>
      <c r="CN145" s="34"/>
      <c r="CO145" s="34"/>
      <c r="CP145" s="34"/>
      <c r="CQ145" s="34"/>
      <c r="CR145" s="34"/>
      <c r="CS145" s="34"/>
      <c r="CT145" s="30">
        <f t="shared" si="513"/>
        <v>0</v>
      </c>
      <c r="CU145" s="34"/>
      <c r="CV145" s="34"/>
      <c r="CW145" s="30">
        <f t="shared" si="436"/>
        <v>0</v>
      </c>
      <c r="CX145" s="34"/>
      <c r="CY145" s="34"/>
      <c r="CZ145" s="34"/>
      <c r="DA145" s="34"/>
      <c r="DB145" s="34"/>
      <c r="DC145" s="34"/>
      <c r="DD145" s="30">
        <f t="shared" si="457"/>
        <v>0</v>
      </c>
      <c r="DE145" s="34"/>
      <c r="DF145" s="34"/>
      <c r="DG145" s="34"/>
      <c r="DH145" s="34"/>
      <c r="DI145" s="34"/>
      <c r="DJ145" s="30">
        <f t="shared" si="437"/>
        <v>0</v>
      </c>
      <c r="DK145" s="30">
        <f t="shared" si="438"/>
        <v>0</v>
      </c>
      <c r="DL145" s="56" t="str">
        <f t="shared" si="439"/>
        <v/>
      </c>
      <c r="DM145" s="29"/>
      <c r="DN145" s="34"/>
      <c r="DO145" s="34"/>
      <c r="DP145" s="34"/>
      <c r="DQ145" s="34"/>
      <c r="DR145" s="34"/>
      <c r="DS145" s="30">
        <f t="shared" si="440"/>
        <v>0</v>
      </c>
      <c r="DT145" s="34"/>
      <c r="DU145" s="34"/>
      <c r="DV145" s="34"/>
      <c r="DW145" s="34"/>
      <c r="DX145" s="34"/>
      <c r="DY145" s="34"/>
      <c r="DZ145" s="34"/>
      <c r="EA145" s="34"/>
      <c r="EB145" s="34"/>
      <c r="EC145" s="34"/>
      <c r="ED145" s="34"/>
      <c r="EE145" s="34"/>
      <c r="EF145" s="30">
        <f t="shared" si="441"/>
        <v>0</v>
      </c>
      <c r="EG145" s="30">
        <f t="shared" si="442"/>
        <v>0</v>
      </c>
      <c r="EH145" s="56" t="str">
        <f t="shared" si="443"/>
        <v/>
      </c>
    </row>
    <row r="146" spans="1:139" s="26" customFormat="1" x14ac:dyDescent="0.25">
      <c r="A146" s="35"/>
      <c r="B146" s="15" t="s">
        <v>137</v>
      </c>
      <c r="C146" s="1"/>
      <c r="D146" s="34"/>
      <c r="E146" s="34"/>
      <c r="F146" s="34"/>
      <c r="G146" s="34"/>
      <c r="H146" s="34"/>
      <c r="I146" s="34"/>
      <c r="J146" s="34"/>
      <c r="K146" s="34"/>
      <c r="L146" s="34"/>
      <c r="M146" s="34"/>
      <c r="N146" s="34"/>
      <c r="O146" s="30">
        <f t="shared" ref="O146" si="514">SUM(D146:N146)</f>
        <v>0</v>
      </c>
      <c r="P146" s="34"/>
      <c r="Q146" s="34"/>
      <c r="R146" s="34"/>
      <c r="S146" s="30">
        <f t="shared" ref="S146" si="515">SUM(P146:R146)</f>
        <v>0</v>
      </c>
      <c r="T146" s="34"/>
      <c r="U146" s="34"/>
      <c r="V146" s="34"/>
      <c r="W146" s="34"/>
      <c r="X146" s="34"/>
      <c r="Y146" s="30">
        <f>SUM(T146:X146)</f>
        <v>0</v>
      </c>
      <c r="Z146" s="30">
        <f t="shared" ref="Z146" si="516">SUM(O146,S146,Y146)</f>
        <v>0</v>
      </c>
      <c r="AA146" s="56" t="str">
        <f t="shared" si="446"/>
        <v/>
      </c>
      <c r="AB146" s="29"/>
      <c r="AC146" s="34"/>
      <c r="AD146" s="34"/>
      <c r="AE146" s="34"/>
      <c r="AF146" s="34"/>
      <c r="AG146" s="34"/>
      <c r="AH146" s="30">
        <f t="shared" ref="AH146" si="517">SUM(AC146:AG146)</f>
        <v>0</v>
      </c>
      <c r="AI146" s="34"/>
      <c r="AJ146" s="34"/>
      <c r="AK146" s="34"/>
      <c r="AL146" s="34"/>
      <c r="AM146" s="34"/>
      <c r="AN146" s="30">
        <f t="shared" ref="AN146" si="518">SUM(AI146:AM146)</f>
        <v>0</v>
      </c>
      <c r="AO146" s="34"/>
      <c r="AP146" s="34"/>
      <c r="AQ146" s="34"/>
      <c r="AR146" s="34"/>
      <c r="AS146" s="34"/>
      <c r="AT146" s="30">
        <f t="shared" ref="AT146" si="519">SUM(AO146:AS146)</f>
        <v>0</v>
      </c>
      <c r="AU146" s="34"/>
      <c r="AV146" s="34"/>
      <c r="AW146" s="34"/>
      <c r="AX146" s="34"/>
      <c r="AY146" s="34"/>
      <c r="AZ146" s="30">
        <f>SUM(AU146:AY146)</f>
        <v>0</v>
      </c>
      <c r="BA146" s="30">
        <f>SUM(AH146,AN146,AT146,AZ146)</f>
        <v>0</v>
      </c>
      <c r="BB146" s="56" t="str">
        <f t="shared" si="450"/>
        <v/>
      </c>
      <c r="BC146" s="29"/>
      <c r="BD146" s="34"/>
      <c r="BE146" s="34"/>
      <c r="BF146" s="34"/>
      <c r="BG146" s="34"/>
      <c r="BH146" s="34"/>
      <c r="BI146" s="30">
        <f t="shared" si="428"/>
        <v>0</v>
      </c>
      <c r="BJ146" s="34"/>
      <c r="BK146" s="34"/>
      <c r="BL146" s="34"/>
      <c r="BM146" s="34"/>
      <c r="BN146" s="34"/>
      <c r="BO146" s="30">
        <f t="shared" ref="BO146" si="520">SUM(BJ146:BN146)</f>
        <v>0</v>
      </c>
      <c r="BP146" s="34"/>
      <c r="BQ146" s="34"/>
      <c r="BR146" s="34"/>
      <c r="BS146" s="34"/>
      <c r="BT146" s="34"/>
      <c r="BU146" s="30">
        <f t="shared" ref="BU146" si="521">SUM(BP146:BT146)</f>
        <v>0</v>
      </c>
      <c r="BV146" s="34"/>
      <c r="BW146" s="30">
        <f t="shared" ref="BW146" si="522">SUM(BV146)</f>
        <v>0</v>
      </c>
      <c r="BX146" s="34"/>
      <c r="BY146" s="34"/>
      <c r="BZ146" s="34"/>
      <c r="CA146" s="34"/>
      <c r="CB146" s="34"/>
      <c r="CC146" s="30">
        <f t="shared" ref="CC146" si="523">SUM(BX146:CB146)</f>
        <v>0</v>
      </c>
      <c r="CD146" s="30">
        <f t="shared" ref="CD146" si="524">SUM(BI146,BO146,BU146,CC146,BW146)</f>
        <v>0</v>
      </c>
      <c r="CE146" s="56" t="str">
        <f t="shared" si="433"/>
        <v/>
      </c>
      <c r="CF146" s="29"/>
      <c r="CG146" s="34"/>
      <c r="CH146" s="34"/>
      <c r="CI146" s="34"/>
      <c r="CJ146" s="34"/>
      <c r="CK146" s="34"/>
      <c r="CL146" s="34"/>
      <c r="CM146" s="30">
        <f t="shared" ref="CM146" si="525">SUM(CG146:CL146)</f>
        <v>0</v>
      </c>
      <c r="CN146" s="34"/>
      <c r="CO146" s="34"/>
      <c r="CP146" s="34"/>
      <c r="CQ146" s="34"/>
      <c r="CR146" s="34"/>
      <c r="CS146" s="34"/>
      <c r="CT146" s="30">
        <f t="shared" ref="CT146" si="526">SUM(CN146:CS146)</f>
        <v>0</v>
      </c>
      <c r="CU146" s="34">
        <v>0.106</v>
      </c>
      <c r="CV146" s="34"/>
      <c r="CW146" s="30">
        <f t="shared" ref="CW146" si="527">SUM(CU146:CV146)</f>
        <v>0.106</v>
      </c>
      <c r="CX146" s="34"/>
      <c r="CY146" s="34"/>
      <c r="CZ146" s="34"/>
      <c r="DA146" s="34"/>
      <c r="DB146" s="34"/>
      <c r="DC146" s="34"/>
      <c r="DD146" s="30">
        <f t="shared" si="457"/>
        <v>0</v>
      </c>
      <c r="DE146" s="34"/>
      <c r="DF146" s="34"/>
      <c r="DG146" s="34"/>
      <c r="DH146" s="34"/>
      <c r="DI146" s="34"/>
      <c r="DJ146" s="30">
        <f t="shared" ref="DJ146" si="528">SUM(DE146:DI146)</f>
        <v>0</v>
      </c>
      <c r="DK146" s="30">
        <f t="shared" ref="DK146" si="529">SUM(CM146,CT146,CW146,DJ146,DD146)</f>
        <v>0.106</v>
      </c>
      <c r="DL146" s="56">
        <f t="shared" si="439"/>
        <v>7.0341303247731035E-6</v>
      </c>
      <c r="DM146" s="29"/>
      <c r="DN146" s="34"/>
      <c r="DO146" s="34"/>
      <c r="DP146" s="34"/>
      <c r="DQ146" s="34"/>
      <c r="DR146" s="34"/>
      <c r="DS146" s="30">
        <f t="shared" ref="DS146" si="530">SUM(DN146:DR146)</f>
        <v>0</v>
      </c>
      <c r="DT146" s="34"/>
      <c r="DU146" s="34"/>
      <c r="DV146" s="34"/>
      <c r="DW146" s="34"/>
      <c r="DX146" s="34"/>
      <c r="DY146" s="34"/>
      <c r="DZ146" s="34"/>
      <c r="EA146" s="34"/>
      <c r="EB146" s="34"/>
      <c r="EC146" s="34"/>
      <c r="ED146" s="34"/>
      <c r="EE146" s="34"/>
      <c r="EF146" s="30">
        <f t="shared" ref="EF146" si="531">SUM(DT146:EE146)</f>
        <v>0</v>
      </c>
      <c r="EG146" s="30">
        <f t="shared" ref="EG146" si="532">SUM(EF146,DS146)</f>
        <v>0</v>
      </c>
      <c r="EH146" s="56" t="str">
        <f t="shared" si="443"/>
        <v/>
      </c>
    </row>
    <row r="147" spans="1:139" ht="15.75" customHeight="1" x14ac:dyDescent="0.25">
      <c r="A147" s="35"/>
      <c r="B147" s="15" t="s">
        <v>27</v>
      </c>
      <c r="C147" s="1"/>
      <c r="D147" s="34"/>
      <c r="E147" s="34"/>
      <c r="F147" s="34"/>
      <c r="G147" s="34"/>
      <c r="H147" s="34"/>
      <c r="I147" s="34">
        <v>0.64515</v>
      </c>
      <c r="J147" s="34">
        <v>1.318775</v>
      </c>
      <c r="K147" s="34">
        <v>0.81184000000000001</v>
      </c>
      <c r="L147" s="34">
        <v>1.4229000000000001</v>
      </c>
      <c r="M147" s="34">
        <v>1.1912400000000001</v>
      </c>
      <c r="N147" s="34">
        <v>1.1004400000000001</v>
      </c>
      <c r="O147" s="30">
        <f t="shared" si="485"/>
        <v>6.4903450000000005</v>
      </c>
      <c r="P147" s="34"/>
      <c r="Q147" s="34"/>
      <c r="R147" s="34"/>
      <c r="S147" s="30">
        <f t="shared" si="486"/>
        <v>0</v>
      </c>
      <c r="T147" s="34"/>
      <c r="U147" s="34"/>
      <c r="V147" s="34"/>
      <c r="W147" s="34"/>
      <c r="X147" s="34"/>
      <c r="Y147" s="30">
        <f t="shared" si="487"/>
        <v>0</v>
      </c>
      <c r="Z147" s="30">
        <f t="shared" si="427"/>
        <v>6.4903450000000005</v>
      </c>
      <c r="AA147" s="56">
        <f t="shared" si="446"/>
        <v>1.2515509858222668E-3</v>
      </c>
      <c r="AB147" s="29"/>
      <c r="AC147" s="34">
        <v>1.18612754</v>
      </c>
      <c r="AD147" s="34">
        <v>1.0752701</v>
      </c>
      <c r="AE147" s="34">
        <v>1.0590259</v>
      </c>
      <c r="AF147" s="34">
        <v>1.1205939599999999</v>
      </c>
      <c r="AG147" s="34">
        <v>0.92074766000000008</v>
      </c>
      <c r="AH147" s="30">
        <f t="shared" si="488"/>
        <v>5.36176516</v>
      </c>
      <c r="AI147" s="34"/>
      <c r="AJ147" s="34"/>
      <c r="AK147" s="34"/>
      <c r="AL147" s="34"/>
      <c r="AM147" s="34"/>
      <c r="AN147" s="30">
        <f t="shared" si="489"/>
        <v>0</v>
      </c>
      <c r="AO147" s="34"/>
      <c r="AP147" s="34"/>
      <c r="AQ147" s="34"/>
      <c r="AR147" s="34"/>
      <c r="AS147" s="34"/>
      <c r="AT147" s="30">
        <f t="shared" si="490"/>
        <v>0</v>
      </c>
      <c r="AU147" s="34"/>
      <c r="AV147" s="34"/>
      <c r="AW147" s="34"/>
      <c r="AX147" s="34"/>
      <c r="AY147" s="34"/>
      <c r="AZ147" s="30">
        <f t="shared" si="491"/>
        <v>0</v>
      </c>
      <c r="BA147" s="30">
        <f t="shared" si="492"/>
        <v>5.36176516</v>
      </c>
      <c r="BB147" s="56">
        <f t="shared" si="450"/>
        <v>7.6628640902887926E-4</v>
      </c>
      <c r="BC147" s="29"/>
      <c r="BD147" s="34">
        <v>0.89615856999999999</v>
      </c>
      <c r="BE147" s="34">
        <v>0.863788</v>
      </c>
      <c r="BF147" s="34">
        <v>0.91593999999999998</v>
      </c>
      <c r="BG147" s="34">
        <v>0.88240200000000002</v>
      </c>
      <c r="BH147" s="34">
        <v>0.94431200000000004</v>
      </c>
      <c r="BI147" s="30">
        <f t="shared" si="428"/>
        <v>4.5026005700000002</v>
      </c>
      <c r="BJ147" s="34"/>
      <c r="BK147" s="34"/>
      <c r="BL147" s="34"/>
      <c r="BM147" s="34"/>
      <c r="BN147" s="34"/>
      <c r="BO147" s="30">
        <f t="shared" si="429"/>
        <v>0</v>
      </c>
      <c r="BP147" s="34"/>
      <c r="BQ147" s="34"/>
      <c r="BR147" s="34"/>
      <c r="BS147" s="34"/>
      <c r="BT147" s="34"/>
      <c r="BU147" s="30">
        <f t="shared" si="493"/>
        <v>0</v>
      </c>
      <c r="BV147" s="34"/>
      <c r="BW147" s="30">
        <f t="shared" si="430"/>
        <v>0</v>
      </c>
      <c r="BX147" s="34"/>
      <c r="BY147" s="34"/>
      <c r="BZ147" s="34"/>
      <c r="CA147" s="34"/>
      <c r="CB147" s="34"/>
      <c r="CC147" s="30">
        <f t="shared" si="431"/>
        <v>0</v>
      </c>
      <c r="CD147" s="30">
        <f t="shared" si="432"/>
        <v>4.5026005700000002</v>
      </c>
      <c r="CE147" s="56">
        <f t="shared" si="433"/>
        <v>4.730426974001975E-4</v>
      </c>
      <c r="CF147" s="29"/>
      <c r="CG147" s="34">
        <v>1.1918</v>
      </c>
      <c r="CH147" s="34">
        <v>1.18</v>
      </c>
      <c r="CI147" s="34">
        <v>1.18</v>
      </c>
      <c r="CJ147" s="34">
        <v>1.18</v>
      </c>
      <c r="CK147" s="34">
        <v>1.18</v>
      </c>
      <c r="CL147" s="34"/>
      <c r="CM147" s="30">
        <f t="shared" si="512"/>
        <v>5.9117999999999995</v>
      </c>
      <c r="CN147" s="34"/>
      <c r="CO147" s="34"/>
      <c r="CP147" s="34"/>
      <c r="CQ147" s="34"/>
      <c r="CR147" s="34"/>
      <c r="CS147" s="34"/>
      <c r="CT147" s="30">
        <f t="shared" si="513"/>
        <v>0</v>
      </c>
      <c r="CU147" s="34">
        <v>1.1971499999999999</v>
      </c>
      <c r="CV147" s="34"/>
      <c r="CW147" s="30">
        <f t="shared" si="436"/>
        <v>1.1971499999999999</v>
      </c>
      <c r="CX147" s="34"/>
      <c r="CY147" s="34"/>
      <c r="CZ147" s="34"/>
      <c r="DA147" s="34"/>
      <c r="DB147" s="34"/>
      <c r="DC147" s="34"/>
      <c r="DD147" s="30">
        <f t="shared" si="457"/>
        <v>0</v>
      </c>
      <c r="DE147" s="34"/>
      <c r="DF147" s="34"/>
      <c r="DG147" s="34"/>
      <c r="DH147" s="34"/>
      <c r="DI147" s="34"/>
      <c r="DJ147" s="30">
        <f t="shared" si="437"/>
        <v>0</v>
      </c>
      <c r="DK147" s="30">
        <f t="shared" si="438"/>
        <v>7.1089499999999992</v>
      </c>
      <c r="DL147" s="56">
        <f t="shared" si="439"/>
        <v>4.7174793181411085E-4</v>
      </c>
      <c r="DM147" s="29"/>
      <c r="DN147" s="34"/>
      <c r="DO147" s="34"/>
      <c r="DP147" s="34"/>
      <c r="DQ147" s="34"/>
      <c r="DR147" s="34"/>
      <c r="DS147" s="30">
        <f t="shared" si="440"/>
        <v>0</v>
      </c>
      <c r="DT147" s="34"/>
      <c r="DU147" s="34"/>
      <c r="DV147" s="34"/>
      <c r="DW147" s="34"/>
      <c r="DX147" s="34"/>
      <c r="DY147" s="34"/>
      <c r="DZ147" s="34"/>
      <c r="EA147" s="34"/>
      <c r="EB147" s="34"/>
      <c r="EC147" s="34"/>
      <c r="ED147" s="34"/>
      <c r="EE147" s="34"/>
      <c r="EF147" s="30">
        <f t="shared" si="441"/>
        <v>0</v>
      </c>
      <c r="EG147" s="30">
        <f t="shared" si="442"/>
        <v>0</v>
      </c>
      <c r="EH147" s="56" t="str">
        <f t="shared" si="443"/>
        <v/>
      </c>
      <c r="EI147" s="26"/>
    </row>
    <row r="148" spans="1:139" s="26" customFormat="1" x14ac:dyDescent="0.25">
      <c r="A148" s="35"/>
      <c r="B148" s="15" t="s">
        <v>104</v>
      </c>
      <c r="C148" s="1"/>
      <c r="D148" s="34"/>
      <c r="E148" s="34"/>
      <c r="F148" s="34"/>
      <c r="G148" s="34"/>
      <c r="H148" s="34"/>
      <c r="I148" s="34"/>
      <c r="J148" s="34"/>
      <c r="K148" s="34"/>
      <c r="L148" s="34"/>
      <c r="M148" s="34"/>
      <c r="N148" s="34"/>
      <c r="O148" s="30">
        <f t="shared" si="485"/>
        <v>0</v>
      </c>
      <c r="P148" s="34"/>
      <c r="Q148" s="34"/>
      <c r="R148" s="34"/>
      <c r="S148" s="30">
        <f t="shared" si="486"/>
        <v>0</v>
      </c>
      <c r="T148" s="34"/>
      <c r="U148" s="34"/>
      <c r="V148" s="34"/>
      <c r="W148" s="34"/>
      <c r="X148" s="34"/>
      <c r="Y148" s="30">
        <f>SUM(T148:X148)</f>
        <v>0</v>
      </c>
      <c r="Z148" s="30">
        <f t="shared" si="427"/>
        <v>0</v>
      </c>
      <c r="AA148" s="56" t="str">
        <f t="shared" si="446"/>
        <v/>
      </c>
      <c r="AB148" s="29"/>
      <c r="AC148" s="34"/>
      <c r="AD148" s="34"/>
      <c r="AE148" s="34"/>
      <c r="AF148" s="34"/>
      <c r="AG148" s="34"/>
      <c r="AH148" s="30">
        <f t="shared" si="488"/>
        <v>0</v>
      </c>
      <c r="AI148" s="34"/>
      <c r="AJ148" s="34"/>
      <c r="AK148" s="34"/>
      <c r="AL148" s="34"/>
      <c r="AM148" s="34"/>
      <c r="AN148" s="30">
        <f t="shared" si="489"/>
        <v>0</v>
      </c>
      <c r="AO148" s="34"/>
      <c r="AP148" s="34"/>
      <c r="AQ148" s="34"/>
      <c r="AR148" s="34"/>
      <c r="AS148" s="34"/>
      <c r="AT148" s="30">
        <f t="shared" si="490"/>
        <v>0</v>
      </c>
      <c r="AU148" s="34"/>
      <c r="AV148" s="34"/>
      <c r="AW148" s="34"/>
      <c r="AX148" s="34"/>
      <c r="AY148" s="34"/>
      <c r="AZ148" s="30">
        <f>SUM(AU148:AY148)</f>
        <v>0</v>
      </c>
      <c r="BA148" s="30">
        <f>SUM(AH148,AN148,AT148,AZ148)</f>
        <v>0</v>
      </c>
      <c r="BB148" s="56" t="str">
        <f t="shared" si="450"/>
        <v/>
      </c>
      <c r="BC148" s="29"/>
      <c r="BD148" s="34"/>
      <c r="BE148" s="34"/>
      <c r="BF148" s="34"/>
      <c r="BG148" s="34"/>
      <c r="BH148" s="34">
        <v>2.5000000000000001E-3</v>
      </c>
      <c r="BI148" s="30">
        <f t="shared" si="428"/>
        <v>2.5000000000000001E-3</v>
      </c>
      <c r="BJ148" s="34"/>
      <c r="BK148" s="34"/>
      <c r="BL148" s="34"/>
      <c r="BM148" s="34"/>
      <c r="BN148" s="34"/>
      <c r="BO148" s="30">
        <f t="shared" si="429"/>
        <v>0</v>
      </c>
      <c r="BP148" s="34"/>
      <c r="BQ148" s="34"/>
      <c r="BR148" s="34"/>
      <c r="BS148" s="34"/>
      <c r="BT148" s="34"/>
      <c r="BU148" s="30">
        <f t="shared" si="493"/>
        <v>0</v>
      </c>
      <c r="BV148" s="34"/>
      <c r="BW148" s="30">
        <f t="shared" si="430"/>
        <v>0</v>
      </c>
      <c r="BX148" s="34"/>
      <c r="BY148" s="34"/>
      <c r="BZ148" s="34"/>
      <c r="CA148" s="34"/>
      <c r="CB148" s="34"/>
      <c r="CC148" s="30">
        <f t="shared" si="431"/>
        <v>0</v>
      </c>
      <c r="CD148" s="30">
        <f t="shared" si="432"/>
        <v>2.5000000000000001E-3</v>
      </c>
      <c r="CE148" s="56">
        <f t="shared" si="433"/>
        <v>2.6264971211969926E-7</v>
      </c>
      <c r="CF148" s="29"/>
      <c r="CG148" s="34"/>
      <c r="CH148" s="34"/>
      <c r="CI148" s="34"/>
      <c r="CJ148" s="34"/>
      <c r="CK148" s="34"/>
      <c r="CL148" s="34"/>
      <c r="CM148" s="30">
        <f t="shared" si="512"/>
        <v>0</v>
      </c>
      <c r="CN148" s="34"/>
      <c r="CO148" s="34"/>
      <c r="CP148" s="34"/>
      <c r="CQ148" s="34"/>
      <c r="CR148" s="34"/>
      <c r="CS148" s="34"/>
      <c r="CT148" s="30">
        <f t="shared" si="513"/>
        <v>0</v>
      </c>
      <c r="CU148" s="34"/>
      <c r="CV148" s="34"/>
      <c r="CW148" s="30">
        <f t="shared" si="436"/>
        <v>0</v>
      </c>
      <c r="CX148" s="34"/>
      <c r="CY148" s="34"/>
      <c r="CZ148" s="34"/>
      <c r="DA148" s="34"/>
      <c r="DB148" s="34"/>
      <c r="DC148" s="34"/>
      <c r="DD148" s="30">
        <f t="shared" si="457"/>
        <v>0</v>
      </c>
      <c r="DE148" s="34"/>
      <c r="DF148" s="34"/>
      <c r="DG148" s="34"/>
      <c r="DH148" s="34"/>
      <c r="DI148" s="34"/>
      <c r="DJ148" s="30">
        <f t="shared" si="437"/>
        <v>0</v>
      </c>
      <c r="DK148" s="30">
        <f t="shared" si="438"/>
        <v>0</v>
      </c>
      <c r="DL148" s="56" t="str">
        <f t="shared" si="439"/>
        <v/>
      </c>
      <c r="DM148" s="29"/>
      <c r="DN148" s="34"/>
      <c r="DO148" s="34"/>
      <c r="DP148" s="34"/>
      <c r="DQ148" s="34"/>
      <c r="DR148" s="34"/>
      <c r="DS148" s="30">
        <f t="shared" si="440"/>
        <v>0</v>
      </c>
      <c r="DT148" s="34"/>
      <c r="DU148" s="34"/>
      <c r="DV148" s="34"/>
      <c r="DW148" s="34"/>
      <c r="DX148" s="34"/>
      <c r="DY148" s="34"/>
      <c r="DZ148" s="34"/>
      <c r="EA148" s="34"/>
      <c r="EB148" s="34"/>
      <c r="EC148" s="34"/>
      <c r="ED148" s="34"/>
      <c r="EE148" s="34"/>
      <c r="EF148" s="30">
        <f t="shared" si="441"/>
        <v>0</v>
      </c>
      <c r="EG148" s="30">
        <f t="shared" si="442"/>
        <v>0</v>
      </c>
      <c r="EH148" s="56" t="str">
        <f t="shared" si="443"/>
        <v/>
      </c>
    </row>
    <row r="149" spans="1:139" s="26" customFormat="1" ht="15.75" customHeight="1" x14ac:dyDescent="0.25">
      <c r="A149" s="35"/>
      <c r="B149" s="15" t="s">
        <v>28</v>
      </c>
      <c r="C149" s="1"/>
      <c r="D149" s="34"/>
      <c r="E149" s="34"/>
      <c r="F149" s="34"/>
      <c r="G149" s="34"/>
      <c r="H149" s="34"/>
      <c r="I149" s="34"/>
      <c r="J149" s="34"/>
      <c r="K149" s="34"/>
      <c r="L149" s="34"/>
      <c r="M149" s="34"/>
      <c r="N149" s="34"/>
      <c r="O149" s="30">
        <f t="shared" si="485"/>
        <v>0</v>
      </c>
      <c r="P149" s="34"/>
      <c r="Q149" s="34"/>
      <c r="R149" s="34"/>
      <c r="S149" s="30">
        <f t="shared" si="486"/>
        <v>0</v>
      </c>
      <c r="T149" s="34"/>
      <c r="U149" s="34"/>
      <c r="V149" s="34"/>
      <c r="W149" s="34"/>
      <c r="X149" s="34"/>
      <c r="Y149" s="30">
        <f t="shared" si="487"/>
        <v>0</v>
      </c>
      <c r="Z149" s="30">
        <f t="shared" si="427"/>
        <v>0</v>
      </c>
      <c r="AA149" s="56" t="str">
        <f t="shared" si="446"/>
        <v/>
      </c>
      <c r="AB149" s="29"/>
      <c r="AC149" s="34"/>
      <c r="AD149" s="34"/>
      <c r="AE149" s="34"/>
      <c r="AF149" s="34"/>
      <c r="AG149" s="34"/>
      <c r="AH149" s="30">
        <f t="shared" si="488"/>
        <v>0</v>
      </c>
      <c r="AI149" s="34"/>
      <c r="AJ149" s="34"/>
      <c r="AK149" s="34"/>
      <c r="AL149" s="34"/>
      <c r="AM149" s="34"/>
      <c r="AN149" s="30">
        <f t="shared" si="489"/>
        <v>0</v>
      </c>
      <c r="AO149" s="34"/>
      <c r="AP149" s="34"/>
      <c r="AQ149" s="34"/>
      <c r="AR149" s="34"/>
      <c r="AS149" s="34"/>
      <c r="AT149" s="30">
        <f t="shared" si="490"/>
        <v>0</v>
      </c>
      <c r="AU149" s="34"/>
      <c r="AV149" s="34"/>
      <c r="AW149" s="34"/>
      <c r="AX149" s="34"/>
      <c r="AY149" s="34"/>
      <c r="AZ149" s="30">
        <f t="shared" si="491"/>
        <v>0</v>
      </c>
      <c r="BA149" s="30">
        <f t="shared" si="492"/>
        <v>0</v>
      </c>
      <c r="BB149" s="56" t="str">
        <f t="shared" si="450"/>
        <v/>
      </c>
      <c r="BC149" s="29"/>
      <c r="BD149" s="34"/>
      <c r="BE149" s="34">
        <v>0.107821</v>
      </c>
      <c r="BF149" s="34">
        <v>0.18451200000000001</v>
      </c>
      <c r="BG149" s="34">
        <v>0.16945199999999999</v>
      </c>
      <c r="BH149" s="34">
        <v>0.81949499999999997</v>
      </c>
      <c r="BI149" s="30">
        <f t="shared" si="428"/>
        <v>1.28128</v>
      </c>
      <c r="BJ149" s="34"/>
      <c r="BK149" s="34"/>
      <c r="BL149" s="34"/>
      <c r="BM149" s="34"/>
      <c r="BN149" s="34"/>
      <c r="BO149" s="30">
        <f t="shared" si="429"/>
        <v>0</v>
      </c>
      <c r="BP149" s="34"/>
      <c r="BQ149" s="34"/>
      <c r="BR149" s="34"/>
      <c r="BS149" s="34"/>
      <c r="BT149" s="34"/>
      <c r="BU149" s="30">
        <f t="shared" si="493"/>
        <v>0</v>
      </c>
      <c r="BV149" s="34">
        <v>6.0364609999999999E-2</v>
      </c>
      <c r="BW149" s="30">
        <f t="shared" si="430"/>
        <v>6.0364609999999999E-2</v>
      </c>
      <c r="BX149" s="34"/>
      <c r="BY149" s="34"/>
      <c r="BZ149" s="34"/>
      <c r="CA149" s="34"/>
      <c r="CB149" s="34"/>
      <c r="CC149" s="30">
        <f t="shared" si="431"/>
        <v>0</v>
      </c>
      <c r="CD149" s="30">
        <f t="shared" si="432"/>
        <v>1.3416446099999999</v>
      </c>
      <c r="CE149" s="56">
        <f t="shared" si="433"/>
        <v>1.4095302823337845E-4</v>
      </c>
      <c r="CF149" s="29"/>
      <c r="CG149" s="34">
        <v>0.11917999999999999</v>
      </c>
      <c r="CH149" s="34"/>
      <c r="CI149" s="34"/>
      <c r="CJ149" s="34"/>
      <c r="CK149" s="34"/>
      <c r="CL149" s="34">
        <v>0.59</v>
      </c>
      <c r="CM149" s="30">
        <f t="shared" si="512"/>
        <v>0.70917999999999992</v>
      </c>
      <c r="CN149" s="34"/>
      <c r="CO149" s="34"/>
      <c r="CP149" s="34"/>
      <c r="CQ149" s="34"/>
      <c r="CR149" s="34"/>
      <c r="CS149" s="34"/>
      <c r="CT149" s="30">
        <f t="shared" si="513"/>
        <v>0</v>
      </c>
      <c r="CU149" s="34"/>
      <c r="CV149" s="34"/>
      <c r="CW149" s="30">
        <f t="shared" si="436"/>
        <v>0</v>
      </c>
      <c r="CX149" s="34"/>
      <c r="CY149" s="34"/>
      <c r="CZ149" s="34"/>
      <c r="DA149" s="34"/>
      <c r="DB149" s="34"/>
      <c r="DC149" s="34"/>
      <c r="DD149" s="30">
        <f t="shared" si="457"/>
        <v>0</v>
      </c>
      <c r="DE149" s="34"/>
      <c r="DF149" s="34"/>
      <c r="DG149" s="34"/>
      <c r="DH149" s="34"/>
      <c r="DI149" s="34"/>
      <c r="DJ149" s="30">
        <f t="shared" si="437"/>
        <v>0</v>
      </c>
      <c r="DK149" s="30">
        <f t="shared" si="438"/>
        <v>0.70917999999999992</v>
      </c>
      <c r="DL149" s="56">
        <f t="shared" si="439"/>
        <v>4.7060986261533861E-5</v>
      </c>
      <c r="DM149" s="29"/>
      <c r="DN149" s="34"/>
      <c r="DO149" s="34"/>
      <c r="DP149" s="34"/>
      <c r="DQ149" s="34"/>
      <c r="DR149" s="34"/>
      <c r="DS149" s="30">
        <f t="shared" si="440"/>
        <v>0</v>
      </c>
      <c r="DT149" s="34"/>
      <c r="DU149" s="34"/>
      <c r="DV149" s="34"/>
      <c r="DW149" s="34"/>
      <c r="DX149" s="34"/>
      <c r="DY149" s="34"/>
      <c r="DZ149" s="34"/>
      <c r="EA149" s="34"/>
      <c r="EB149" s="34"/>
      <c r="EC149" s="34"/>
      <c r="ED149" s="34"/>
      <c r="EE149" s="34"/>
      <c r="EF149" s="30">
        <f t="shared" si="441"/>
        <v>0</v>
      </c>
      <c r="EG149" s="30">
        <f t="shared" si="442"/>
        <v>0</v>
      </c>
      <c r="EH149" s="56" t="str">
        <f t="shared" si="443"/>
        <v/>
      </c>
    </row>
    <row r="150" spans="1:139" ht="15.75" customHeight="1" x14ac:dyDescent="0.25">
      <c r="A150" s="35"/>
      <c r="B150" s="15" t="s">
        <v>29</v>
      </c>
      <c r="C150" s="1"/>
      <c r="D150" s="34"/>
      <c r="E150" s="34">
        <v>24.060334999999998</v>
      </c>
      <c r="F150" s="34">
        <v>13.375171999999999</v>
      </c>
      <c r="G150" s="34">
        <v>16.492642</v>
      </c>
      <c r="H150" s="34">
        <v>17.329865999999999</v>
      </c>
      <c r="I150" s="34">
        <v>15.859413999999999</v>
      </c>
      <c r="J150" s="34"/>
      <c r="K150" s="34">
        <v>33.547469</v>
      </c>
      <c r="L150" s="34">
        <v>38.884999999999998</v>
      </c>
      <c r="M150" s="34">
        <v>31.20579</v>
      </c>
      <c r="N150" s="34">
        <v>25.111384999999999</v>
      </c>
      <c r="O150" s="30">
        <f t="shared" si="485"/>
        <v>215.867073</v>
      </c>
      <c r="P150" s="34"/>
      <c r="Q150" s="34"/>
      <c r="R150" s="34"/>
      <c r="S150" s="30">
        <f t="shared" si="486"/>
        <v>0</v>
      </c>
      <c r="T150" s="34">
        <v>13.28419943648508</v>
      </c>
      <c r="U150" s="34">
        <v>10.841766136720519</v>
      </c>
      <c r="V150" s="34">
        <v>6.9019233304204386</v>
      </c>
      <c r="W150" s="34">
        <v>8.3547412311859777</v>
      </c>
      <c r="X150" s="34">
        <v>8.1009044532099281</v>
      </c>
      <c r="Y150" s="30">
        <f t="shared" si="487"/>
        <v>47.483534588021939</v>
      </c>
      <c r="Z150" s="30">
        <f t="shared" si="427"/>
        <v>263.35060758802194</v>
      </c>
      <c r="AA150" s="56">
        <f t="shared" si="446"/>
        <v>5.0782618265081715E-2</v>
      </c>
      <c r="AB150" s="27"/>
      <c r="AC150" s="34">
        <v>26.326000000000001</v>
      </c>
      <c r="AD150" s="34">
        <v>14.2065</v>
      </c>
      <c r="AE150" s="34">
        <v>34.427500000000002</v>
      </c>
      <c r="AF150" s="34">
        <v>39.8048</v>
      </c>
      <c r="AG150" s="34">
        <v>33.945599999999999</v>
      </c>
      <c r="AH150" s="30">
        <f t="shared" si="488"/>
        <v>148.71039999999999</v>
      </c>
      <c r="AI150" s="34"/>
      <c r="AJ150" s="34"/>
      <c r="AK150" s="34"/>
      <c r="AL150" s="34"/>
      <c r="AM150" s="34"/>
      <c r="AN150" s="30">
        <f t="shared" si="489"/>
        <v>0</v>
      </c>
      <c r="AO150" s="34"/>
      <c r="AP150" s="34"/>
      <c r="AQ150" s="34"/>
      <c r="AR150" s="34"/>
      <c r="AS150" s="34"/>
      <c r="AT150" s="30">
        <f t="shared" si="490"/>
        <v>0</v>
      </c>
      <c r="AU150" s="34">
        <v>6.9737535192080644</v>
      </c>
      <c r="AV150" s="34">
        <v>2.324584506402688</v>
      </c>
      <c r="AW150" s="34">
        <v>4.649169012805376</v>
      </c>
      <c r="AX150" s="34">
        <v>0</v>
      </c>
      <c r="AY150" s="34">
        <v>0</v>
      </c>
      <c r="AZ150" s="30">
        <f t="shared" si="491"/>
        <v>13.947507038416127</v>
      </c>
      <c r="BA150" s="30">
        <f t="shared" si="492"/>
        <v>162.65790703841611</v>
      </c>
      <c r="BB150" s="56">
        <f t="shared" si="450"/>
        <v>2.3246550299234132E-2</v>
      </c>
      <c r="BC150" s="27"/>
      <c r="BD150" s="34">
        <v>38.309967</v>
      </c>
      <c r="BE150" s="34">
        <v>57.477017575793695</v>
      </c>
      <c r="BF150" s="34">
        <v>43.667840062499998</v>
      </c>
      <c r="BG150" s="34">
        <v>42.960478124999995</v>
      </c>
      <c r="BH150" s="34">
        <v>28.1911025</v>
      </c>
      <c r="BI150" s="30">
        <f t="shared" si="428"/>
        <v>210.60640526329371</v>
      </c>
      <c r="BJ150" s="34"/>
      <c r="BK150" s="34">
        <v>1.8567011100000002</v>
      </c>
      <c r="BL150" s="34">
        <v>2.7033181799999997</v>
      </c>
      <c r="BM150" s="34">
        <v>4.0551141200000007</v>
      </c>
      <c r="BN150" s="34">
        <v>2.8549210999999994</v>
      </c>
      <c r="BO150" s="30">
        <f t="shared" si="429"/>
        <v>11.470054510000001</v>
      </c>
      <c r="BP150" s="34"/>
      <c r="BQ150" s="34"/>
      <c r="BR150" s="34"/>
      <c r="BS150" s="34"/>
      <c r="BT150" s="34"/>
      <c r="BU150" s="30">
        <f t="shared" si="493"/>
        <v>0</v>
      </c>
      <c r="BV150" s="34">
        <v>6.0685000000000002</v>
      </c>
      <c r="BW150" s="30">
        <f t="shared" si="430"/>
        <v>6.0685000000000002</v>
      </c>
      <c r="BX150" s="34">
        <v>0.60923564586494705</v>
      </c>
      <c r="BY150" s="34">
        <v>5.6105789102521753</v>
      </c>
      <c r="BZ150" s="34">
        <v>19.562046828989551</v>
      </c>
      <c r="CA150" s="34">
        <v>24.38410201096967</v>
      </c>
      <c r="CB150" s="34">
        <v>22.97423085184554</v>
      </c>
      <c r="CC150" s="30">
        <f t="shared" si="431"/>
        <v>73.140194247921883</v>
      </c>
      <c r="CD150" s="30">
        <f t="shared" si="432"/>
        <v>301.28515402121559</v>
      </c>
      <c r="CE150" s="56">
        <f t="shared" si="433"/>
        <v>3.1652983587844609E-2</v>
      </c>
      <c r="CF150" s="27"/>
      <c r="CG150" s="34">
        <v>11.8</v>
      </c>
      <c r="CH150" s="34">
        <v>11.8</v>
      </c>
      <c r="CI150" s="34">
        <v>11.8</v>
      </c>
      <c r="CJ150" s="34">
        <v>11.8</v>
      </c>
      <c r="CK150" s="34">
        <v>11.8</v>
      </c>
      <c r="CL150" s="34"/>
      <c r="CM150" s="30">
        <f t="shared" si="512"/>
        <v>59</v>
      </c>
      <c r="CN150" s="34">
        <v>5.9</v>
      </c>
      <c r="CO150" s="34">
        <v>5.9</v>
      </c>
      <c r="CP150" s="34">
        <v>5.8999999999999995</v>
      </c>
      <c r="CQ150" s="34">
        <v>5.9</v>
      </c>
      <c r="CR150" s="34">
        <v>5.9</v>
      </c>
      <c r="CS150" s="34"/>
      <c r="CT150" s="30">
        <f t="shared" si="513"/>
        <v>29.5</v>
      </c>
      <c r="CU150" s="34">
        <v>76.855000000000004</v>
      </c>
      <c r="CV150" s="34"/>
      <c r="CW150" s="30">
        <f t="shared" si="436"/>
        <v>76.855000000000004</v>
      </c>
      <c r="CX150" s="34"/>
      <c r="CY150" s="34"/>
      <c r="CZ150" s="34"/>
      <c r="DA150" s="34"/>
      <c r="DB150" s="34"/>
      <c r="DC150" s="34"/>
      <c r="DD150" s="30">
        <f t="shared" si="457"/>
        <v>0</v>
      </c>
      <c r="DE150" s="34">
        <v>47.203968628582352</v>
      </c>
      <c r="DF150" s="34">
        <v>47.203968628582352</v>
      </c>
      <c r="DG150" s="34">
        <v>47.203968628582352</v>
      </c>
      <c r="DH150" s="34">
        <v>47.203968628582352</v>
      </c>
      <c r="DI150" s="34">
        <v>56.981933558788697</v>
      </c>
      <c r="DJ150" s="30">
        <f t="shared" si="437"/>
        <v>245.79780807311812</v>
      </c>
      <c r="DK150" s="30">
        <f t="shared" si="438"/>
        <v>411.15280807311814</v>
      </c>
      <c r="DL150" s="56">
        <f t="shared" si="439"/>
        <v>2.7283985239459775E-2</v>
      </c>
      <c r="DM150" s="27"/>
      <c r="DN150" s="34"/>
      <c r="DO150" s="34"/>
      <c r="DP150" s="34"/>
      <c r="DQ150" s="34"/>
      <c r="DR150" s="34"/>
      <c r="DS150" s="30">
        <f t="shared" si="440"/>
        <v>0</v>
      </c>
      <c r="DT150" s="34">
        <v>7.0596821176189932</v>
      </c>
      <c r="DU150" s="34">
        <v>0</v>
      </c>
      <c r="DV150" s="34">
        <v>0</v>
      </c>
      <c r="DW150" s="34">
        <v>1.0085260168027133</v>
      </c>
      <c r="DX150" s="34">
        <v>0</v>
      </c>
      <c r="DY150" s="34"/>
      <c r="DZ150" s="34"/>
      <c r="EA150" s="34"/>
      <c r="EB150" s="34"/>
      <c r="EC150" s="34"/>
      <c r="ED150" s="34"/>
      <c r="EE150" s="34"/>
      <c r="EF150" s="30">
        <f t="shared" si="441"/>
        <v>8.068208134421706</v>
      </c>
      <c r="EG150" s="30">
        <f t="shared" si="442"/>
        <v>8.068208134421706</v>
      </c>
      <c r="EH150" s="56">
        <f t="shared" si="443"/>
        <v>0.20170520336054265</v>
      </c>
      <c r="EI150" s="26"/>
    </row>
    <row r="151" spans="1:139" s="26" customFormat="1" x14ac:dyDescent="0.25">
      <c r="A151" s="35"/>
      <c r="B151" s="15" t="s">
        <v>109</v>
      </c>
      <c r="C151" s="1"/>
      <c r="D151" s="34"/>
      <c r="E151" s="34"/>
      <c r="F151" s="34"/>
      <c r="G151" s="34"/>
      <c r="H151" s="34"/>
      <c r="I151" s="34"/>
      <c r="J151" s="34"/>
      <c r="K151" s="34"/>
      <c r="L151" s="34"/>
      <c r="M151" s="34"/>
      <c r="N151" s="34"/>
      <c r="O151" s="30">
        <f t="shared" si="485"/>
        <v>0</v>
      </c>
      <c r="P151" s="34"/>
      <c r="Q151" s="34"/>
      <c r="R151" s="34"/>
      <c r="S151" s="30">
        <f t="shared" si="486"/>
        <v>0</v>
      </c>
      <c r="T151" s="34"/>
      <c r="U151" s="34"/>
      <c r="V151" s="34"/>
      <c r="W151" s="34"/>
      <c r="X151" s="34"/>
      <c r="Y151" s="30">
        <f>SUM(T151:X151)</f>
        <v>0</v>
      </c>
      <c r="Z151" s="30">
        <f t="shared" si="427"/>
        <v>0</v>
      </c>
      <c r="AA151" s="56" t="str">
        <f t="shared" si="446"/>
        <v/>
      </c>
      <c r="AB151" s="29"/>
      <c r="AC151" s="34"/>
      <c r="AD151" s="34"/>
      <c r="AE151" s="34"/>
      <c r="AF151" s="34"/>
      <c r="AG151" s="34"/>
      <c r="AH151" s="30">
        <f t="shared" si="488"/>
        <v>0</v>
      </c>
      <c r="AI151" s="34"/>
      <c r="AJ151" s="34"/>
      <c r="AK151" s="34"/>
      <c r="AL151" s="34"/>
      <c r="AM151" s="34"/>
      <c r="AN151" s="30">
        <f t="shared" si="489"/>
        <v>0</v>
      </c>
      <c r="AO151" s="34"/>
      <c r="AP151" s="34"/>
      <c r="AQ151" s="34"/>
      <c r="AR151" s="34"/>
      <c r="AS151" s="34"/>
      <c r="AT151" s="30">
        <f t="shared" si="490"/>
        <v>0</v>
      </c>
      <c r="AU151" s="34"/>
      <c r="AV151" s="34"/>
      <c r="AW151" s="34"/>
      <c r="AX151" s="34"/>
      <c r="AY151" s="34"/>
      <c r="AZ151" s="30">
        <f>SUM(AU151:AY151)</f>
        <v>0</v>
      </c>
      <c r="BA151" s="30">
        <f>SUM(AH151,AN151,AT151,AZ151)</f>
        <v>0</v>
      </c>
      <c r="BB151" s="56" t="str">
        <f t="shared" si="450"/>
        <v/>
      </c>
      <c r="BC151" s="29"/>
      <c r="BD151" s="34"/>
      <c r="BE151" s="34"/>
      <c r="BF151" s="34"/>
      <c r="BG151" s="34"/>
      <c r="BH151" s="34"/>
      <c r="BI151" s="30">
        <f t="shared" si="428"/>
        <v>0</v>
      </c>
      <c r="BJ151" s="34"/>
      <c r="BK151" s="34"/>
      <c r="BL151" s="34"/>
      <c r="BM151" s="34"/>
      <c r="BN151" s="34"/>
      <c r="BO151" s="30">
        <f t="shared" si="429"/>
        <v>0</v>
      </c>
      <c r="BP151" s="34"/>
      <c r="BQ151" s="34"/>
      <c r="BR151" s="34"/>
      <c r="BS151" s="34"/>
      <c r="BT151" s="34"/>
      <c r="BU151" s="30">
        <f t="shared" si="493"/>
        <v>0</v>
      </c>
      <c r="BV151" s="34">
        <v>4.9181999999999997</v>
      </c>
      <c r="BW151" s="30">
        <f t="shared" si="430"/>
        <v>4.9181999999999997</v>
      </c>
      <c r="BX151" s="34"/>
      <c r="BY151" s="34"/>
      <c r="BZ151" s="34"/>
      <c r="CA151" s="34"/>
      <c r="CB151" s="34"/>
      <c r="CC151" s="30">
        <f t="shared" si="431"/>
        <v>0</v>
      </c>
      <c r="CD151" s="30">
        <f t="shared" si="432"/>
        <v>4.9181999999999997</v>
      </c>
      <c r="CE151" s="56">
        <f t="shared" si="433"/>
        <v>5.1670552565884187E-4</v>
      </c>
      <c r="CF151" s="29"/>
      <c r="CG151" s="34"/>
      <c r="CH151" s="34"/>
      <c r="CI151" s="34"/>
      <c r="CJ151" s="34"/>
      <c r="CK151" s="34"/>
      <c r="CL151" s="34"/>
      <c r="CM151" s="30">
        <f t="shared" si="512"/>
        <v>0</v>
      </c>
      <c r="CN151" s="34"/>
      <c r="CO151" s="34"/>
      <c r="CP151" s="34"/>
      <c r="CQ151" s="34"/>
      <c r="CR151" s="34"/>
      <c r="CS151" s="34"/>
      <c r="CT151" s="30">
        <f t="shared" si="513"/>
        <v>0</v>
      </c>
      <c r="CU151" s="34">
        <v>7.3170000000000002</v>
      </c>
      <c r="CV151" s="34"/>
      <c r="CW151" s="30">
        <f t="shared" si="436"/>
        <v>7.3170000000000002</v>
      </c>
      <c r="CX151" s="34"/>
      <c r="CY151" s="34"/>
      <c r="CZ151" s="34"/>
      <c r="DA151" s="34"/>
      <c r="DB151" s="34"/>
      <c r="DC151" s="34"/>
      <c r="DD151" s="30">
        <f t="shared" si="457"/>
        <v>0</v>
      </c>
      <c r="DE151" s="34"/>
      <c r="DF151" s="34"/>
      <c r="DG151" s="34"/>
      <c r="DH151" s="34"/>
      <c r="DI151" s="34"/>
      <c r="DJ151" s="30">
        <f t="shared" si="437"/>
        <v>0</v>
      </c>
      <c r="DK151" s="30">
        <f t="shared" si="438"/>
        <v>7.3170000000000002</v>
      </c>
      <c r="DL151" s="56">
        <f t="shared" si="439"/>
        <v>4.8555407156947926E-4</v>
      </c>
      <c r="DM151" s="29"/>
      <c r="DN151" s="34"/>
      <c r="DO151" s="34"/>
      <c r="DP151" s="34"/>
      <c r="DQ151" s="34"/>
      <c r="DR151" s="34"/>
      <c r="DS151" s="30">
        <f t="shared" si="440"/>
        <v>0</v>
      </c>
      <c r="DT151" s="34"/>
      <c r="DU151" s="34"/>
      <c r="DV151" s="34"/>
      <c r="DW151" s="34"/>
      <c r="DX151" s="34"/>
      <c r="DY151" s="34"/>
      <c r="DZ151" s="34"/>
      <c r="EA151" s="34"/>
      <c r="EB151" s="34"/>
      <c r="EC151" s="34"/>
      <c r="ED151" s="34"/>
      <c r="EE151" s="34"/>
      <c r="EF151" s="30">
        <f t="shared" si="441"/>
        <v>0</v>
      </c>
      <c r="EG151" s="30">
        <f t="shared" si="442"/>
        <v>0</v>
      </c>
      <c r="EH151" s="56" t="str">
        <f t="shared" si="443"/>
        <v/>
      </c>
    </row>
    <row r="152" spans="1:139" s="26" customFormat="1" x14ac:dyDescent="0.25">
      <c r="A152" s="35"/>
      <c r="B152" s="15" t="s">
        <v>122</v>
      </c>
      <c r="C152" s="1"/>
      <c r="D152" s="34"/>
      <c r="E152" s="34"/>
      <c r="F152" s="34"/>
      <c r="G152" s="34"/>
      <c r="H152" s="34"/>
      <c r="I152" s="34"/>
      <c r="J152" s="34"/>
      <c r="K152" s="34"/>
      <c r="L152" s="34"/>
      <c r="M152" s="34"/>
      <c r="N152" s="34"/>
      <c r="O152" s="30">
        <f t="shared" ref="O152" si="533">SUM(D152:N152)</f>
        <v>0</v>
      </c>
      <c r="P152" s="34"/>
      <c r="Q152" s="34"/>
      <c r="R152" s="34"/>
      <c r="S152" s="30">
        <f t="shared" ref="S152" si="534">SUM(P152:R152)</f>
        <v>0</v>
      </c>
      <c r="T152" s="34"/>
      <c r="U152" s="34"/>
      <c r="V152" s="34"/>
      <c r="W152" s="34"/>
      <c r="X152" s="34"/>
      <c r="Y152" s="30">
        <f>SUM(T152:X152)</f>
        <v>0</v>
      </c>
      <c r="Z152" s="30">
        <f t="shared" ref="Z152" si="535">SUM(O152,S152,Y152)</f>
        <v>0</v>
      </c>
      <c r="AA152" s="56" t="str">
        <f t="shared" si="446"/>
        <v/>
      </c>
      <c r="AB152" s="29"/>
      <c r="AC152" s="34"/>
      <c r="AD152" s="34"/>
      <c r="AE152" s="34"/>
      <c r="AF152" s="34"/>
      <c r="AG152" s="34"/>
      <c r="AH152" s="30">
        <f t="shared" ref="AH152" si="536">SUM(AC152:AG152)</f>
        <v>0</v>
      </c>
      <c r="AI152" s="34"/>
      <c r="AJ152" s="34"/>
      <c r="AK152" s="34"/>
      <c r="AL152" s="34"/>
      <c r="AM152" s="34"/>
      <c r="AN152" s="30">
        <f t="shared" ref="AN152" si="537">SUM(AI152:AM152)</f>
        <v>0</v>
      </c>
      <c r="AO152" s="34"/>
      <c r="AP152" s="34"/>
      <c r="AQ152" s="34"/>
      <c r="AR152" s="34"/>
      <c r="AS152" s="34"/>
      <c r="AT152" s="30">
        <f t="shared" ref="AT152" si="538">SUM(AO152:AS152)</f>
        <v>0</v>
      </c>
      <c r="AU152" s="34"/>
      <c r="AV152" s="34"/>
      <c r="AW152" s="34"/>
      <c r="AX152" s="34"/>
      <c r="AY152" s="34"/>
      <c r="AZ152" s="30">
        <f>SUM(AU152:AY152)</f>
        <v>0</v>
      </c>
      <c r="BA152" s="30">
        <f>SUM(AH152,AN152,AT152,AZ152)</f>
        <v>0</v>
      </c>
      <c r="BB152" s="56" t="str">
        <f t="shared" si="450"/>
        <v/>
      </c>
      <c r="BC152" s="29"/>
      <c r="BD152" s="34"/>
      <c r="BE152" s="34"/>
      <c r="BF152" s="34"/>
      <c r="BG152" s="34"/>
      <c r="BH152" s="34"/>
      <c r="BI152" s="30">
        <f t="shared" si="428"/>
        <v>0</v>
      </c>
      <c r="BJ152" s="34"/>
      <c r="BK152" s="34"/>
      <c r="BL152" s="34"/>
      <c r="BM152" s="34"/>
      <c r="BN152" s="34"/>
      <c r="BO152" s="30">
        <f t="shared" ref="BO152" si="539">SUM(BJ152:BN152)</f>
        <v>0</v>
      </c>
      <c r="BP152" s="34"/>
      <c r="BQ152" s="34"/>
      <c r="BR152" s="34"/>
      <c r="BS152" s="34"/>
      <c r="BT152" s="34"/>
      <c r="BU152" s="30">
        <f t="shared" ref="BU152" si="540">SUM(BP152:BT152)</f>
        <v>0</v>
      </c>
      <c r="BV152" s="34"/>
      <c r="BW152" s="30">
        <f t="shared" ref="BW152" si="541">SUM(BV152)</f>
        <v>0</v>
      </c>
      <c r="BX152" s="34"/>
      <c r="BY152" s="34"/>
      <c r="BZ152" s="34"/>
      <c r="CA152" s="34"/>
      <c r="CB152" s="34"/>
      <c r="CC152" s="30">
        <f t="shared" ref="CC152" si="542">SUM(BX152:CB152)</f>
        <v>0</v>
      </c>
      <c r="CD152" s="30">
        <f t="shared" ref="CD152" si="543">SUM(BI152,BO152,BU152,CC152,BW152)</f>
        <v>0</v>
      </c>
      <c r="CE152" s="56" t="str">
        <f t="shared" si="433"/>
        <v/>
      </c>
      <c r="CF152" s="29"/>
      <c r="CG152" s="34">
        <v>0.92887122999999994</v>
      </c>
      <c r="CH152" s="34"/>
      <c r="CI152" s="34"/>
      <c r="CJ152" s="34"/>
      <c r="CK152" s="34"/>
      <c r="CL152" s="34"/>
      <c r="CM152" s="30">
        <f t="shared" ref="CM152" si="544">SUM(CG152:CL152)</f>
        <v>0.92887122999999994</v>
      </c>
      <c r="CN152" s="34"/>
      <c r="CO152" s="34"/>
      <c r="CP152" s="34"/>
      <c r="CQ152" s="34"/>
      <c r="CR152" s="34"/>
      <c r="CS152" s="34"/>
      <c r="CT152" s="30">
        <f t="shared" ref="CT152" si="545">SUM(CN152:CS152)</f>
        <v>0</v>
      </c>
      <c r="CU152" s="34"/>
      <c r="CV152" s="34"/>
      <c r="CW152" s="30">
        <f t="shared" ref="CW152" si="546">SUM(CU152:CV152)</f>
        <v>0</v>
      </c>
      <c r="CX152" s="34"/>
      <c r="CY152" s="34"/>
      <c r="CZ152" s="34"/>
      <c r="DA152" s="34"/>
      <c r="DB152" s="34"/>
      <c r="DC152" s="34"/>
      <c r="DD152" s="30">
        <f t="shared" si="457"/>
        <v>0</v>
      </c>
      <c r="DE152" s="34"/>
      <c r="DF152" s="34"/>
      <c r="DG152" s="34"/>
      <c r="DH152" s="34"/>
      <c r="DI152" s="34"/>
      <c r="DJ152" s="30">
        <f t="shared" ref="DJ152" si="547">SUM(DE152:DI152)</f>
        <v>0</v>
      </c>
      <c r="DK152" s="30">
        <f t="shared" ref="DK152" si="548">SUM(CM152,CT152,CW152,DJ152,DD152)</f>
        <v>0.92887122999999994</v>
      </c>
      <c r="DL152" s="56">
        <f t="shared" si="439"/>
        <v>6.1639634780681995E-5</v>
      </c>
      <c r="DM152" s="29"/>
      <c r="DN152" s="34"/>
      <c r="DO152" s="34"/>
      <c r="DP152" s="34"/>
      <c r="DQ152" s="34"/>
      <c r="DR152" s="34"/>
      <c r="DS152" s="30">
        <f t="shared" si="440"/>
        <v>0</v>
      </c>
      <c r="DT152" s="34"/>
      <c r="DU152" s="34"/>
      <c r="DV152" s="34"/>
      <c r="DW152" s="34"/>
      <c r="DX152" s="34"/>
      <c r="DY152" s="34"/>
      <c r="DZ152" s="34"/>
      <c r="EA152" s="34"/>
      <c r="EB152" s="34"/>
      <c r="EC152" s="34"/>
      <c r="ED152" s="34"/>
      <c r="EE152" s="34"/>
      <c r="EF152" s="30">
        <f t="shared" ref="EF152" si="549">SUM(DT152:EE152)</f>
        <v>0</v>
      </c>
      <c r="EG152" s="30">
        <f t="shared" ref="EG152" si="550">SUM(EF152,DS152)</f>
        <v>0</v>
      </c>
      <c r="EH152" s="56" t="str">
        <f t="shared" si="443"/>
        <v/>
      </c>
    </row>
    <row r="153" spans="1:139" ht="15.75" customHeight="1" x14ac:dyDescent="0.25">
      <c r="A153" s="35"/>
      <c r="B153" s="15" t="s">
        <v>30</v>
      </c>
      <c r="C153" s="1"/>
      <c r="D153" s="34"/>
      <c r="E153" s="34">
        <v>17.894690000000001</v>
      </c>
      <c r="F153" s="34">
        <v>21.325655999999999</v>
      </c>
      <c r="G153" s="34">
        <v>21.791087000000001</v>
      </c>
      <c r="H153" s="34">
        <v>40.924593000000002</v>
      </c>
      <c r="I153" s="34">
        <v>39.534593999999998</v>
      </c>
      <c r="J153" s="34">
        <v>67.379313999999994</v>
      </c>
      <c r="K153" s="34">
        <v>86.156761000000003</v>
      </c>
      <c r="L153" s="34">
        <v>65.449479999999994</v>
      </c>
      <c r="M153" s="34">
        <v>82.800325000000001</v>
      </c>
      <c r="N153" s="34">
        <v>76.483608040000007</v>
      </c>
      <c r="O153" s="30">
        <f t="shared" si="485"/>
        <v>519.74010804</v>
      </c>
      <c r="P153" s="34"/>
      <c r="Q153" s="34"/>
      <c r="R153" s="34">
        <v>0.26612174421684992</v>
      </c>
      <c r="S153" s="30">
        <f t="shared" si="486"/>
        <v>0.26612174421684992</v>
      </c>
      <c r="T153" s="34">
        <v>29.677466826190098</v>
      </c>
      <c r="U153" s="34">
        <v>24.220966901184159</v>
      </c>
      <c r="V153" s="34">
        <v>15.419190419024394</v>
      </c>
      <c r="W153" s="34">
        <v>18.664847431372944</v>
      </c>
      <c r="X153" s="34">
        <v>18.097765267809429</v>
      </c>
      <c r="Y153" s="30">
        <f t="shared" si="487"/>
        <v>106.08023684558103</v>
      </c>
      <c r="Z153" s="30">
        <f t="shared" si="427"/>
        <v>626.08646662979788</v>
      </c>
      <c r="AA153" s="56">
        <f t="shared" si="446"/>
        <v>0.12072996651495463</v>
      </c>
      <c r="AB153" s="27"/>
      <c r="AC153" s="34">
        <v>79.155139439999999</v>
      </c>
      <c r="AD153" s="34">
        <v>106.8762334</v>
      </c>
      <c r="AE153" s="34">
        <v>126.86237634</v>
      </c>
      <c r="AF153" s="34">
        <v>147.60507283053536</v>
      </c>
      <c r="AG153" s="34">
        <v>157.46568499999998</v>
      </c>
      <c r="AH153" s="30">
        <f t="shared" si="488"/>
        <v>617.96450701053539</v>
      </c>
      <c r="AI153" s="34"/>
      <c r="AJ153" s="34"/>
      <c r="AK153" s="34"/>
      <c r="AL153" s="34"/>
      <c r="AM153" s="34"/>
      <c r="AN153" s="30">
        <f t="shared" si="489"/>
        <v>0</v>
      </c>
      <c r="AO153" s="34">
        <v>8.8595957063900936</v>
      </c>
      <c r="AP153" s="34">
        <v>16.981510800450828</v>
      </c>
      <c r="AQ153" s="34">
        <v>12.08854385448738</v>
      </c>
      <c r="AR153" s="34">
        <v>4.6343797279899803</v>
      </c>
      <c r="AS153" s="34">
        <v>0.78726014876394146</v>
      </c>
      <c r="AT153" s="30">
        <f t="shared" si="490"/>
        <v>43.351290238082221</v>
      </c>
      <c r="AU153" s="34">
        <v>14.877340840977205</v>
      </c>
      <c r="AV153" s="34">
        <v>4.9591136136590688</v>
      </c>
      <c r="AW153" s="34">
        <v>9.9182272273181376</v>
      </c>
      <c r="AX153" s="34">
        <v>0</v>
      </c>
      <c r="AY153" s="34">
        <v>0</v>
      </c>
      <c r="AZ153" s="30">
        <f t="shared" si="491"/>
        <v>29.754681681954413</v>
      </c>
      <c r="BA153" s="30">
        <f t="shared" si="492"/>
        <v>691.07047893057199</v>
      </c>
      <c r="BB153" s="56">
        <f t="shared" si="450"/>
        <v>9.8765593024513543E-2</v>
      </c>
      <c r="BC153" s="27"/>
      <c r="BD153" s="34">
        <v>139.66753800000001</v>
      </c>
      <c r="BE153" s="34">
        <v>159.4341574210714</v>
      </c>
      <c r="BF153" s="34">
        <v>144.67815609892858</v>
      </c>
      <c r="BG153" s="34">
        <v>161.43770882933225</v>
      </c>
      <c r="BH153" s="34">
        <v>164.81642147421587</v>
      </c>
      <c r="BI153" s="30">
        <f t="shared" si="428"/>
        <v>770.03398182354817</v>
      </c>
      <c r="BJ153" s="34"/>
      <c r="BK153" s="34"/>
      <c r="BL153" s="34"/>
      <c r="BM153" s="34"/>
      <c r="BN153" s="34"/>
      <c r="BO153" s="30">
        <f t="shared" si="429"/>
        <v>0</v>
      </c>
      <c r="BP153" s="34">
        <v>0.13258801770093598</v>
      </c>
      <c r="BQ153" s="34">
        <v>0</v>
      </c>
      <c r="BR153" s="34">
        <v>0</v>
      </c>
      <c r="BS153" s="34">
        <v>0</v>
      </c>
      <c r="BT153" s="34">
        <v>0</v>
      </c>
      <c r="BU153" s="30">
        <f t="shared" si="493"/>
        <v>0.13258801770093598</v>
      </c>
      <c r="BV153" s="34">
        <v>18.685122629999999</v>
      </c>
      <c r="BW153" s="30">
        <f t="shared" si="430"/>
        <v>18.685122629999999</v>
      </c>
      <c r="BX153" s="34">
        <v>3.5479017023899901</v>
      </c>
      <c r="BY153" s="34">
        <v>3.1641872573334751</v>
      </c>
      <c r="BZ153" s="34">
        <v>11.026948610843478</v>
      </c>
      <c r="CA153" s="34">
        <v>10.8140271273968</v>
      </c>
      <c r="CB153" s="34">
        <v>13.027544620116489</v>
      </c>
      <c r="CC153" s="30">
        <f t="shared" si="431"/>
        <v>41.580609318080228</v>
      </c>
      <c r="CD153" s="30">
        <f t="shared" si="432"/>
        <v>830.43230178932936</v>
      </c>
      <c r="CE153" s="56">
        <f t="shared" si="433"/>
        <v>8.724512199994662E-2</v>
      </c>
      <c r="CF153" s="27"/>
      <c r="CG153" s="34">
        <v>128.36645028624594</v>
      </c>
      <c r="CH153" s="34">
        <v>127.58381256970333</v>
      </c>
      <c r="CI153" s="34">
        <v>142.81629911821867</v>
      </c>
      <c r="CJ153" s="34">
        <v>142.41415567943542</v>
      </c>
      <c r="CK153" s="34">
        <v>142.08091310620566</v>
      </c>
      <c r="CL153" s="34"/>
      <c r="CM153" s="30">
        <f t="shared" si="512"/>
        <v>683.26163075980901</v>
      </c>
      <c r="CN153" s="34">
        <v>4.8</v>
      </c>
      <c r="CO153" s="34">
        <v>4.8</v>
      </c>
      <c r="CP153" s="34">
        <v>4.8</v>
      </c>
      <c r="CQ153" s="34">
        <v>4.8</v>
      </c>
      <c r="CR153" s="34">
        <v>4.8</v>
      </c>
      <c r="CS153" s="34"/>
      <c r="CT153" s="30">
        <f t="shared" si="513"/>
        <v>24</v>
      </c>
      <c r="CU153" s="34">
        <v>6.2500000000000098</v>
      </c>
      <c r="CV153" s="34"/>
      <c r="CW153" s="30">
        <f t="shared" si="436"/>
        <v>6.2500000000000098</v>
      </c>
      <c r="CX153" s="34">
        <v>111.393879721405</v>
      </c>
      <c r="CY153" s="34">
        <v>0</v>
      </c>
      <c r="CZ153" s="34">
        <v>0</v>
      </c>
      <c r="DA153" s="34">
        <v>0</v>
      </c>
      <c r="DB153" s="34">
        <v>0</v>
      </c>
      <c r="DC153" s="34"/>
      <c r="DD153" s="30">
        <f t="shared" si="457"/>
        <v>111.393879721405</v>
      </c>
      <c r="DE153" s="34">
        <v>62.685906689036564</v>
      </c>
      <c r="DF153" s="34">
        <v>62.685906689036564</v>
      </c>
      <c r="DG153" s="34">
        <v>62.685906689036564</v>
      </c>
      <c r="DH153" s="34">
        <v>62.685906689036564</v>
      </c>
      <c r="DI153" s="34">
        <v>75.670844503194132</v>
      </c>
      <c r="DJ153" s="30">
        <f t="shared" si="437"/>
        <v>326.41447125934042</v>
      </c>
      <c r="DK153" s="30">
        <f t="shared" si="438"/>
        <v>1151.3199817405543</v>
      </c>
      <c r="DL153" s="56">
        <f t="shared" si="439"/>
        <v>7.6401271670551413E-2</v>
      </c>
      <c r="DM153" s="27"/>
      <c r="DN153" s="34">
        <v>0</v>
      </c>
      <c r="DO153" s="34">
        <v>0</v>
      </c>
      <c r="DP153" s="34">
        <v>0</v>
      </c>
      <c r="DQ153" s="34">
        <v>0</v>
      </c>
      <c r="DR153" s="34">
        <v>0</v>
      </c>
      <c r="DS153" s="30">
        <f t="shared" si="440"/>
        <v>0</v>
      </c>
      <c r="DT153" s="34">
        <v>9.0339580417224834</v>
      </c>
      <c r="DU153" s="34">
        <v>0</v>
      </c>
      <c r="DV153" s="34">
        <v>0</v>
      </c>
      <c r="DW153" s="34">
        <v>1.2905654345317834</v>
      </c>
      <c r="DX153" s="34">
        <v>0</v>
      </c>
      <c r="DY153" s="34"/>
      <c r="DZ153" s="34"/>
      <c r="EA153" s="34"/>
      <c r="EB153" s="34"/>
      <c r="EC153" s="34"/>
      <c r="ED153" s="34"/>
      <c r="EE153" s="34"/>
      <c r="EF153" s="30">
        <f t="shared" si="441"/>
        <v>10.324523476254267</v>
      </c>
      <c r="EG153" s="30">
        <f t="shared" si="442"/>
        <v>10.324523476254267</v>
      </c>
      <c r="EH153" s="56">
        <f t="shared" si="443"/>
        <v>0.2581130869063567</v>
      </c>
      <c r="EI153" s="26"/>
    </row>
    <row r="154" spans="1:139" s="26" customFormat="1" ht="15.75" customHeight="1" x14ac:dyDescent="0.25">
      <c r="A154" s="35"/>
      <c r="B154" s="15" t="s">
        <v>31</v>
      </c>
      <c r="C154" s="1"/>
      <c r="D154" s="34"/>
      <c r="E154" s="34"/>
      <c r="F154" s="34"/>
      <c r="G154" s="34"/>
      <c r="H154" s="34"/>
      <c r="I154" s="34"/>
      <c r="J154" s="34"/>
      <c r="K154" s="34"/>
      <c r="L154" s="34"/>
      <c r="M154" s="34"/>
      <c r="N154" s="34"/>
      <c r="O154" s="30">
        <f>SUM(D154:N154)</f>
        <v>0</v>
      </c>
      <c r="P154" s="34"/>
      <c r="Q154" s="34"/>
      <c r="R154" s="34"/>
      <c r="S154" s="30">
        <f>SUM(P154:R154)</f>
        <v>0</v>
      </c>
      <c r="T154" s="34"/>
      <c r="U154" s="34"/>
      <c r="V154" s="34"/>
      <c r="W154" s="34"/>
      <c r="X154" s="34"/>
      <c r="Y154" s="30">
        <f>SUM(T154:X154)</f>
        <v>0</v>
      </c>
      <c r="Z154" s="30">
        <f t="shared" si="427"/>
        <v>0</v>
      </c>
      <c r="AA154" s="56" t="str">
        <f t="shared" si="446"/>
        <v/>
      </c>
      <c r="AB154" s="29"/>
      <c r="AC154" s="34"/>
      <c r="AD154" s="34"/>
      <c r="AE154" s="34"/>
      <c r="AF154" s="34"/>
      <c r="AG154" s="34">
        <v>0.6</v>
      </c>
      <c r="AH154" s="30">
        <f>SUM(AC154:AG154)</f>
        <v>0.6</v>
      </c>
      <c r="AI154" s="34"/>
      <c r="AJ154" s="34"/>
      <c r="AK154" s="34"/>
      <c r="AL154" s="34"/>
      <c r="AM154" s="34"/>
      <c r="AN154" s="30">
        <f>SUM(AI154:AM154)</f>
        <v>0</v>
      </c>
      <c r="AO154" s="34"/>
      <c r="AP154" s="34"/>
      <c r="AQ154" s="34"/>
      <c r="AR154" s="34"/>
      <c r="AS154" s="34"/>
      <c r="AT154" s="30">
        <f>SUM(AO154:AS154)</f>
        <v>0</v>
      </c>
      <c r="AU154" s="34"/>
      <c r="AV154" s="34"/>
      <c r="AW154" s="34"/>
      <c r="AX154" s="34"/>
      <c r="AY154" s="34"/>
      <c r="AZ154" s="30">
        <f>SUM(AU154:AY154)</f>
        <v>0</v>
      </c>
      <c r="BA154" s="30">
        <f>SUM(AH154,AN154,AT154,AZ154)</f>
        <v>0.6</v>
      </c>
      <c r="BB154" s="56">
        <f t="shared" si="450"/>
        <v>8.5750090072450608E-5</v>
      </c>
      <c r="BC154" s="29"/>
      <c r="BD154" s="34"/>
      <c r="BE154" s="34">
        <v>0.6</v>
      </c>
      <c r="BF154" s="34">
        <v>0.6</v>
      </c>
      <c r="BG154" s="34">
        <v>0.6</v>
      </c>
      <c r="BH154" s="34">
        <v>0.6</v>
      </c>
      <c r="BI154" s="30">
        <f t="shared" si="428"/>
        <v>2.4</v>
      </c>
      <c r="BJ154" s="34"/>
      <c r="BK154" s="34"/>
      <c r="BL154" s="34"/>
      <c r="BM154" s="34"/>
      <c r="BN154" s="34"/>
      <c r="BO154" s="30">
        <f t="shared" si="429"/>
        <v>0</v>
      </c>
      <c r="BP154" s="34"/>
      <c r="BQ154" s="34"/>
      <c r="BR154" s="34"/>
      <c r="BS154" s="34"/>
      <c r="BT154" s="34"/>
      <c r="BU154" s="30">
        <f>SUM(BP154:BT154)</f>
        <v>0</v>
      </c>
      <c r="BV154" s="34"/>
      <c r="BW154" s="30">
        <f t="shared" si="430"/>
        <v>0</v>
      </c>
      <c r="BX154" s="34"/>
      <c r="BY154" s="34"/>
      <c r="BZ154" s="34"/>
      <c r="CA154" s="34"/>
      <c r="CB154" s="34"/>
      <c r="CC154" s="30">
        <f t="shared" si="431"/>
        <v>0</v>
      </c>
      <c r="CD154" s="30">
        <f t="shared" si="432"/>
        <v>2.4</v>
      </c>
      <c r="CE154" s="56">
        <f t="shared" si="433"/>
        <v>2.5214372363491124E-4</v>
      </c>
      <c r="CF154" s="29"/>
      <c r="CG154" s="34"/>
      <c r="CH154" s="34"/>
      <c r="CI154" s="34"/>
      <c r="CJ154" s="34"/>
      <c r="CK154" s="34"/>
      <c r="CL154" s="34"/>
      <c r="CM154" s="30">
        <f t="shared" si="512"/>
        <v>0</v>
      </c>
      <c r="CN154" s="34"/>
      <c r="CO154" s="34"/>
      <c r="CP154" s="34"/>
      <c r="CQ154" s="34"/>
      <c r="CR154" s="34"/>
      <c r="CS154" s="34"/>
      <c r="CT154" s="30">
        <f t="shared" si="513"/>
        <v>0</v>
      </c>
      <c r="CU154" s="34"/>
      <c r="CV154" s="34"/>
      <c r="CW154" s="30">
        <f t="shared" si="436"/>
        <v>0</v>
      </c>
      <c r="CX154" s="34"/>
      <c r="CY154" s="34"/>
      <c r="CZ154" s="34"/>
      <c r="DA154" s="34"/>
      <c r="DB154" s="34"/>
      <c r="DC154" s="34"/>
      <c r="DD154" s="30">
        <f t="shared" si="457"/>
        <v>0</v>
      </c>
      <c r="DE154" s="34"/>
      <c r="DF154" s="34"/>
      <c r="DG154" s="34"/>
      <c r="DH154" s="34"/>
      <c r="DI154" s="34"/>
      <c r="DJ154" s="30">
        <f t="shared" si="437"/>
        <v>0</v>
      </c>
      <c r="DK154" s="30">
        <f t="shared" si="438"/>
        <v>0</v>
      </c>
      <c r="DL154" s="56" t="str">
        <f t="shared" si="439"/>
        <v/>
      </c>
      <c r="DM154" s="29"/>
      <c r="DN154" s="34"/>
      <c r="DO154" s="34"/>
      <c r="DP154" s="34"/>
      <c r="DQ154" s="34"/>
      <c r="DR154" s="34"/>
      <c r="DS154" s="30">
        <f t="shared" si="440"/>
        <v>0</v>
      </c>
      <c r="DT154" s="34"/>
      <c r="DU154" s="34"/>
      <c r="DV154" s="34"/>
      <c r="DW154" s="34"/>
      <c r="DX154" s="34"/>
      <c r="DY154" s="34"/>
      <c r="DZ154" s="34"/>
      <c r="EA154" s="34"/>
      <c r="EB154" s="34"/>
      <c r="EC154" s="34"/>
      <c r="ED154" s="34"/>
      <c r="EE154" s="34"/>
      <c r="EF154" s="30">
        <f t="shared" si="441"/>
        <v>0</v>
      </c>
      <c r="EG154" s="30">
        <f t="shared" si="442"/>
        <v>0</v>
      </c>
      <c r="EH154" s="56" t="str">
        <f t="shared" si="443"/>
        <v/>
      </c>
    </row>
    <row r="155" spans="1:139" s="26" customFormat="1" x14ac:dyDescent="0.25">
      <c r="A155" s="35"/>
      <c r="B155" s="15" t="s">
        <v>138</v>
      </c>
      <c r="C155" s="1"/>
      <c r="D155" s="34"/>
      <c r="E155" s="34"/>
      <c r="F155" s="34"/>
      <c r="G155" s="34"/>
      <c r="H155" s="34"/>
      <c r="I155" s="34"/>
      <c r="J155" s="34"/>
      <c r="K155" s="34"/>
      <c r="L155" s="34"/>
      <c r="M155" s="34"/>
      <c r="N155" s="34"/>
      <c r="O155" s="30">
        <f t="shared" ref="O155" si="551">SUM(D155:N155)</f>
        <v>0</v>
      </c>
      <c r="P155" s="34"/>
      <c r="Q155" s="34"/>
      <c r="R155" s="34"/>
      <c r="S155" s="30">
        <f t="shared" ref="S155" si="552">SUM(P155:R155)</f>
        <v>0</v>
      </c>
      <c r="T155" s="34"/>
      <c r="U155" s="34"/>
      <c r="V155" s="34"/>
      <c r="W155" s="34"/>
      <c r="X155" s="34"/>
      <c r="Y155" s="30">
        <f>SUM(T155:X155)</f>
        <v>0</v>
      </c>
      <c r="Z155" s="30">
        <f t="shared" si="427"/>
        <v>0</v>
      </c>
      <c r="AA155" s="56" t="str">
        <f t="shared" si="446"/>
        <v/>
      </c>
      <c r="AB155" s="29"/>
      <c r="AC155" s="34"/>
      <c r="AD155" s="34"/>
      <c r="AE155" s="34"/>
      <c r="AF155" s="34"/>
      <c r="AG155" s="34"/>
      <c r="AH155" s="30">
        <f t="shared" ref="AH155" si="553">SUM(AC155:AG155)</f>
        <v>0</v>
      </c>
      <c r="AI155" s="34"/>
      <c r="AJ155" s="34"/>
      <c r="AK155" s="34"/>
      <c r="AL155" s="34"/>
      <c r="AM155" s="34"/>
      <c r="AN155" s="30">
        <f t="shared" ref="AN155" si="554">SUM(AI155:AM155)</f>
        <v>0</v>
      </c>
      <c r="AO155" s="34"/>
      <c r="AP155" s="34"/>
      <c r="AQ155" s="34"/>
      <c r="AR155" s="34"/>
      <c r="AS155" s="34"/>
      <c r="AT155" s="30">
        <f t="shared" ref="AT155" si="555">SUM(AO155:AS155)</f>
        <v>0</v>
      </c>
      <c r="AU155" s="34"/>
      <c r="AV155" s="34"/>
      <c r="AW155" s="34"/>
      <c r="AX155" s="34"/>
      <c r="AY155" s="34"/>
      <c r="AZ155" s="30">
        <f>SUM(AU155:AY155)</f>
        <v>0</v>
      </c>
      <c r="BA155" s="30">
        <f>SUM(AH155,AN155,AT155,AZ155)</f>
        <v>0</v>
      </c>
      <c r="BB155" s="56" t="str">
        <f t="shared" si="450"/>
        <v/>
      </c>
      <c r="BC155" s="29"/>
      <c r="BD155" s="34"/>
      <c r="BE155" s="34"/>
      <c r="BF155" s="34"/>
      <c r="BG155" s="34"/>
      <c r="BH155" s="34"/>
      <c r="BI155" s="30">
        <f t="shared" si="428"/>
        <v>0</v>
      </c>
      <c r="BJ155" s="34"/>
      <c r="BK155" s="34"/>
      <c r="BL155" s="34"/>
      <c r="BM155" s="34"/>
      <c r="BN155" s="34"/>
      <c r="BO155" s="30">
        <f t="shared" si="429"/>
        <v>0</v>
      </c>
      <c r="BP155" s="34"/>
      <c r="BQ155" s="34"/>
      <c r="BR155" s="34"/>
      <c r="BS155" s="34"/>
      <c r="BT155" s="34"/>
      <c r="BU155" s="30">
        <f t="shared" ref="BU155" si="556">SUM(BP155:BT155)</f>
        <v>0</v>
      </c>
      <c r="BV155" s="34"/>
      <c r="BW155" s="30">
        <f t="shared" si="430"/>
        <v>0</v>
      </c>
      <c r="BX155" s="34"/>
      <c r="BY155" s="34"/>
      <c r="BZ155" s="34"/>
      <c r="CA155" s="34"/>
      <c r="CB155" s="34"/>
      <c r="CC155" s="30">
        <f t="shared" si="431"/>
        <v>0</v>
      </c>
      <c r="CD155" s="30">
        <f t="shared" si="432"/>
        <v>0</v>
      </c>
      <c r="CE155" s="56" t="str">
        <f t="shared" si="433"/>
        <v/>
      </c>
      <c r="CF155" s="29"/>
      <c r="CG155" s="34"/>
      <c r="CH155" s="34"/>
      <c r="CI155" s="34"/>
      <c r="CJ155" s="34"/>
      <c r="CK155" s="34"/>
      <c r="CL155" s="34"/>
      <c r="CM155" s="30">
        <f t="shared" si="512"/>
        <v>0</v>
      </c>
      <c r="CN155" s="34"/>
      <c r="CO155" s="34"/>
      <c r="CP155" s="34"/>
      <c r="CQ155" s="34"/>
      <c r="CR155" s="34"/>
      <c r="CS155" s="34"/>
      <c r="CT155" s="30">
        <f t="shared" si="513"/>
        <v>0</v>
      </c>
      <c r="CU155" s="34">
        <v>0.1</v>
      </c>
      <c r="CV155" s="34"/>
      <c r="CW155" s="30">
        <f t="shared" si="436"/>
        <v>0.1</v>
      </c>
      <c r="CX155" s="34"/>
      <c r="CY155" s="34"/>
      <c r="CZ155" s="34"/>
      <c r="DA155" s="34"/>
      <c r="DB155" s="34"/>
      <c r="DC155" s="34"/>
      <c r="DD155" s="30">
        <f t="shared" si="457"/>
        <v>0</v>
      </c>
      <c r="DE155" s="34"/>
      <c r="DF155" s="34"/>
      <c r="DG155" s="34"/>
      <c r="DH155" s="34"/>
      <c r="DI155" s="34"/>
      <c r="DJ155" s="30">
        <f t="shared" si="437"/>
        <v>0</v>
      </c>
      <c r="DK155" s="30">
        <f t="shared" si="438"/>
        <v>0.1</v>
      </c>
      <c r="DL155" s="56">
        <f t="shared" si="439"/>
        <v>6.6359720045029285E-6</v>
      </c>
      <c r="DM155" s="29"/>
      <c r="DN155" s="34"/>
      <c r="DO155" s="34"/>
      <c r="DP155" s="34"/>
      <c r="DQ155" s="34"/>
      <c r="DR155" s="34"/>
      <c r="DS155" s="30">
        <f t="shared" si="440"/>
        <v>0</v>
      </c>
      <c r="DT155" s="34"/>
      <c r="DU155" s="34"/>
      <c r="DV155" s="34"/>
      <c r="DW155" s="34"/>
      <c r="DX155" s="34"/>
      <c r="DY155" s="34"/>
      <c r="DZ155" s="34"/>
      <c r="EA155" s="34"/>
      <c r="EB155" s="34"/>
      <c r="EC155" s="34"/>
      <c r="ED155" s="34"/>
      <c r="EE155" s="34"/>
      <c r="EF155" s="30">
        <f t="shared" si="441"/>
        <v>0</v>
      </c>
      <c r="EG155" s="30">
        <f t="shared" si="442"/>
        <v>0</v>
      </c>
      <c r="EH155" s="56" t="str">
        <f t="shared" si="443"/>
        <v/>
      </c>
    </row>
    <row r="156" spans="1:139" s="26" customFormat="1" x14ac:dyDescent="0.25">
      <c r="A156" s="35"/>
      <c r="B156" s="15" t="s">
        <v>96</v>
      </c>
      <c r="C156" s="1"/>
      <c r="D156" s="34"/>
      <c r="E156" s="34"/>
      <c r="F156" s="34"/>
      <c r="G156" s="34"/>
      <c r="H156" s="34"/>
      <c r="I156" s="34"/>
      <c r="J156" s="34"/>
      <c r="K156" s="34"/>
      <c r="L156" s="34"/>
      <c r="M156" s="34"/>
      <c r="N156" s="34"/>
      <c r="O156" s="30">
        <f t="shared" ref="O156" si="557">SUM(D156:N156)</f>
        <v>0</v>
      </c>
      <c r="P156" s="34"/>
      <c r="Q156" s="34"/>
      <c r="R156" s="34"/>
      <c r="S156" s="30">
        <f t="shared" ref="S156" si="558">SUM(P156:R156)</f>
        <v>0</v>
      </c>
      <c r="T156" s="34"/>
      <c r="U156" s="34"/>
      <c r="V156" s="34"/>
      <c r="W156" s="34"/>
      <c r="X156" s="34"/>
      <c r="Y156" s="30">
        <f>SUM(T156:X156)</f>
        <v>0</v>
      </c>
      <c r="Z156" s="30">
        <f t="shared" si="427"/>
        <v>0</v>
      </c>
      <c r="AA156" s="56" t="str">
        <f t="shared" si="446"/>
        <v/>
      </c>
      <c r="AB156" s="29"/>
      <c r="AC156" s="34"/>
      <c r="AD156" s="34"/>
      <c r="AE156" s="34"/>
      <c r="AF156" s="34"/>
      <c r="AG156" s="34"/>
      <c r="AH156" s="30">
        <f t="shared" ref="AH156" si="559">SUM(AC156:AG156)</f>
        <v>0</v>
      </c>
      <c r="AI156" s="34"/>
      <c r="AJ156" s="34"/>
      <c r="AK156" s="34"/>
      <c r="AL156" s="34"/>
      <c r="AM156" s="34"/>
      <c r="AN156" s="30">
        <f t="shared" ref="AN156" si="560">SUM(AI156:AM156)</f>
        <v>0</v>
      </c>
      <c r="AO156" s="34"/>
      <c r="AP156" s="34"/>
      <c r="AQ156" s="34"/>
      <c r="AR156" s="34"/>
      <c r="AS156" s="34"/>
      <c r="AT156" s="30">
        <f t="shared" ref="AT156" si="561">SUM(AO156:AS156)</f>
        <v>0</v>
      </c>
      <c r="AU156" s="34"/>
      <c r="AV156" s="34"/>
      <c r="AW156" s="34"/>
      <c r="AX156" s="34"/>
      <c r="AY156" s="34"/>
      <c r="AZ156" s="30">
        <f>SUM(AU156:AY156)</f>
        <v>0</v>
      </c>
      <c r="BA156" s="30">
        <f>SUM(AH156,AN156,AT156,AZ156)</f>
        <v>0</v>
      </c>
      <c r="BB156" s="56" t="str">
        <f t="shared" si="450"/>
        <v/>
      </c>
      <c r="BC156" s="29"/>
      <c r="BD156" s="34"/>
      <c r="BE156" s="34"/>
      <c r="BF156" s="34"/>
      <c r="BG156" s="34"/>
      <c r="BH156" s="34"/>
      <c r="BI156" s="30">
        <f t="shared" si="428"/>
        <v>0</v>
      </c>
      <c r="BJ156" s="34"/>
      <c r="BK156" s="34"/>
      <c r="BL156" s="34"/>
      <c r="BM156" s="34"/>
      <c r="BN156" s="34"/>
      <c r="BO156" s="30">
        <f t="shared" si="429"/>
        <v>0</v>
      </c>
      <c r="BP156" s="34"/>
      <c r="BQ156" s="34"/>
      <c r="BR156" s="34"/>
      <c r="BS156" s="34"/>
      <c r="BT156" s="34"/>
      <c r="BU156" s="30">
        <f t="shared" ref="BU156" si="562">SUM(BP156:BT156)</f>
        <v>0</v>
      </c>
      <c r="BV156" s="34"/>
      <c r="BW156" s="30">
        <f t="shared" si="430"/>
        <v>0</v>
      </c>
      <c r="BX156" s="34"/>
      <c r="BY156" s="34"/>
      <c r="BZ156" s="34"/>
      <c r="CA156" s="34"/>
      <c r="CB156" s="34"/>
      <c r="CC156" s="30">
        <f t="shared" si="431"/>
        <v>0</v>
      </c>
      <c r="CD156" s="30">
        <f t="shared" si="432"/>
        <v>0</v>
      </c>
      <c r="CE156" s="56" t="str">
        <f t="shared" si="433"/>
        <v/>
      </c>
      <c r="CF156" s="29"/>
      <c r="CG156" s="34">
        <v>2.3599999999999999E-2</v>
      </c>
      <c r="CH156" s="34">
        <v>2.3599999999999999E-2</v>
      </c>
      <c r="CI156" s="34">
        <v>2.3599999999999999E-2</v>
      </c>
      <c r="CJ156" s="34">
        <v>2.3599999999999999E-2</v>
      </c>
      <c r="CK156" s="34">
        <v>2.3599999999999999E-2</v>
      </c>
      <c r="CL156" s="111"/>
      <c r="CM156" s="30">
        <f t="shared" si="512"/>
        <v>0.11799999999999999</v>
      </c>
      <c r="CN156" s="34"/>
      <c r="CO156" s="34"/>
      <c r="CP156" s="34"/>
      <c r="CQ156" s="34"/>
      <c r="CR156" s="34"/>
      <c r="CS156" s="34"/>
      <c r="CT156" s="30">
        <f t="shared" si="513"/>
        <v>0</v>
      </c>
      <c r="CU156" s="34">
        <v>0.80018750000000005</v>
      </c>
      <c r="CV156" s="34"/>
      <c r="CW156" s="30">
        <f t="shared" si="436"/>
        <v>0.80018750000000005</v>
      </c>
      <c r="CX156" s="34"/>
      <c r="CY156" s="34"/>
      <c r="CZ156" s="34"/>
      <c r="DA156" s="34"/>
      <c r="DB156" s="34"/>
      <c r="DC156" s="34"/>
      <c r="DD156" s="30">
        <f t="shared" si="457"/>
        <v>0</v>
      </c>
      <c r="DE156" s="34"/>
      <c r="DF156" s="34"/>
      <c r="DG156" s="34"/>
      <c r="DH156" s="34"/>
      <c r="DI156" s="34"/>
      <c r="DJ156" s="30">
        <f t="shared" si="437"/>
        <v>0</v>
      </c>
      <c r="DK156" s="30">
        <f t="shared" si="438"/>
        <v>0.91818750000000005</v>
      </c>
      <c r="DL156" s="56">
        <f t="shared" si="439"/>
        <v>6.0930665448845327E-5</v>
      </c>
      <c r="DM156" s="29"/>
      <c r="DN156" s="34"/>
      <c r="DO156" s="34"/>
      <c r="DP156" s="34"/>
      <c r="DQ156" s="34"/>
      <c r="DR156" s="34"/>
      <c r="DS156" s="30">
        <f t="shared" si="440"/>
        <v>0</v>
      </c>
      <c r="DT156" s="34"/>
      <c r="DU156" s="34"/>
      <c r="DV156" s="34"/>
      <c r="DW156" s="34"/>
      <c r="DX156" s="34"/>
      <c r="DY156" s="34"/>
      <c r="DZ156" s="34"/>
      <c r="EA156" s="34"/>
      <c r="EB156" s="34"/>
      <c r="EC156" s="34"/>
      <c r="ED156" s="34"/>
      <c r="EE156" s="34"/>
      <c r="EF156" s="30">
        <f t="shared" si="441"/>
        <v>0</v>
      </c>
      <c r="EG156" s="30">
        <f t="shared" si="442"/>
        <v>0</v>
      </c>
      <c r="EH156" s="56" t="str">
        <f t="shared" si="443"/>
        <v/>
      </c>
    </row>
    <row r="157" spans="1:139" s="26" customFormat="1" ht="15.75" customHeight="1" x14ac:dyDescent="0.25">
      <c r="A157" s="35"/>
      <c r="B157" s="15" t="s">
        <v>32</v>
      </c>
      <c r="C157" s="1"/>
      <c r="D157" s="34"/>
      <c r="E157" s="34"/>
      <c r="F157" s="34"/>
      <c r="G157" s="34"/>
      <c r="H157" s="34"/>
      <c r="I157" s="34"/>
      <c r="J157" s="34"/>
      <c r="K157" s="34"/>
      <c r="L157" s="34"/>
      <c r="M157" s="34"/>
      <c r="N157" s="34"/>
      <c r="O157" s="30">
        <f>SUM(D157:N157)</f>
        <v>0</v>
      </c>
      <c r="P157" s="34"/>
      <c r="Q157" s="34"/>
      <c r="R157" s="34"/>
      <c r="S157" s="30">
        <f>SUM(P157:R157)</f>
        <v>0</v>
      </c>
      <c r="T157" s="34"/>
      <c r="U157" s="34"/>
      <c r="V157" s="34"/>
      <c r="W157" s="34"/>
      <c r="X157" s="34"/>
      <c r="Y157" s="30">
        <f>SUM(T157:X157)</f>
        <v>0</v>
      </c>
      <c r="Z157" s="30">
        <f t="shared" si="427"/>
        <v>0</v>
      </c>
      <c r="AA157" s="56" t="str">
        <f t="shared" si="446"/>
        <v/>
      </c>
      <c r="AB157" s="29"/>
      <c r="AC157" s="34"/>
      <c r="AD157" s="34"/>
      <c r="AE157" s="34"/>
      <c r="AF157" s="34"/>
      <c r="AG157" s="34"/>
      <c r="AH157" s="30">
        <f>SUM(AC157:AG157)</f>
        <v>0</v>
      </c>
      <c r="AI157" s="34"/>
      <c r="AJ157" s="34"/>
      <c r="AK157" s="34"/>
      <c r="AL157" s="34"/>
      <c r="AM157" s="34"/>
      <c r="AN157" s="30">
        <f>SUM(AI157:AM157)</f>
        <v>0</v>
      </c>
      <c r="AO157" s="34"/>
      <c r="AP157" s="34"/>
      <c r="AQ157" s="34"/>
      <c r="AR157" s="34"/>
      <c r="AS157" s="34"/>
      <c r="AT157" s="30">
        <f>SUM(AO157:AS157)</f>
        <v>0</v>
      </c>
      <c r="AU157" s="34"/>
      <c r="AV157" s="34"/>
      <c r="AW157" s="34"/>
      <c r="AX157" s="34"/>
      <c r="AY157" s="34"/>
      <c r="AZ157" s="30">
        <f>SUM(AU157:AY157)</f>
        <v>0</v>
      </c>
      <c r="BA157" s="30">
        <f>SUM(AH157,AN157,AT157,AZ157)</f>
        <v>0</v>
      </c>
      <c r="BB157" s="56" t="str">
        <f t="shared" si="450"/>
        <v/>
      </c>
      <c r="BC157" s="29"/>
      <c r="BD157" s="34">
        <v>2</v>
      </c>
      <c r="BE157" s="34">
        <v>2</v>
      </c>
      <c r="BF157" s="34"/>
      <c r="BG157" s="34"/>
      <c r="BH157" s="34">
        <v>6</v>
      </c>
      <c r="BI157" s="30">
        <f t="shared" si="428"/>
        <v>10</v>
      </c>
      <c r="BJ157" s="34"/>
      <c r="BK157" s="34"/>
      <c r="BL157" s="34"/>
      <c r="BM157" s="34"/>
      <c r="BN157" s="34"/>
      <c r="BO157" s="30">
        <f t="shared" si="429"/>
        <v>0</v>
      </c>
      <c r="BP157" s="34"/>
      <c r="BQ157" s="34"/>
      <c r="BR157" s="34"/>
      <c r="BS157" s="34"/>
      <c r="BT157" s="34"/>
      <c r="BU157" s="30">
        <f>SUM(BP157:BT157)</f>
        <v>0</v>
      </c>
      <c r="BV157" s="34"/>
      <c r="BW157" s="30">
        <f t="shared" si="430"/>
        <v>0</v>
      </c>
      <c r="BX157" s="34"/>
      <c r="BY157" s="34"/>
      <c r="BZ157" s="34"/>
      <c r="CA157" s="34"/>
      <c r="CB157" s="34"/>
      <c r="CC157" s="30">
        <f t="shared" si="431"/>
        <v>0</v>
      </c>
      <c r="CD157" s="30">
        <f t="shared" si="432"/>
        <v>10</v>
      </c>
      <c r="CE157" s="56">
        <f t="shared" si="433"/>
        <v>1.050598848478797E-3</v>
      </c>
      <c r="CF157" s="29"/>
      <c r="CG157" s="34"/>
      <c r="CH157" s="34"/>
      <c r="CI157" s="34"/>
      <c r="CJ157" s="34"/>
      <c r="CK157" s="34"/>
      <c r="CL157" s="34">
        <v>10</v>
      </c>
      <c r="CM157" s="30">
        <f t="shared" si="512"/>
        <v>10</v>
      </c>
      <c r="CN157" s="34"/>
      <c r="CO157" s="34"/>
      <c r="CP157" s="34"/>
      <c r="CQ157" s="34"/>
      <c r="CR157" s="34"/>
      <c r="CS157" s="34"/>
      <c r="CT157" s="30">
        <f t="shared" si="513"/>
        <v>0</v>
      </c>
      <c r="CU157" s="34">
        <v>10</v>
      </c>
      <c r="CV157" s="34"/>
      <c r="CW157" s="30">
        <f t="shared" si="436"/>
        <v>10</v>
      </c>
      <c r="CX157" s="34"/>
      <c r="CY157" s="34"/>
      <c r="CZ157" s="34"/>
      <c r="DA157" s="34"/>
      <c r="DB157" s="34"/>
      <c r="DC157" s="34"/>
      <c r="DD157" s="30">
        <f t="shared" si="457"/>
        <v>0</v>
      </c>
      <c r="DE157" s="34"/>
      <c r="DF157" s="34"/>
      <c r="DG157" s="34"/>
      <c r="DH157" s="34"/>
      <c r="DI157" s="34"/>
      <c r="DJ157" s="30">
        <f t="shared" si="437"/>
        <v>0</v>
      </c>
      <c r="DK157" s="30">
        <f t="shared" si="438"/>
        <v>20</v>
      </c>
      <c r="DL157" s="56">
        <f t="shared" si="439"/>
        <v>1.3271944009005856E-3</v>
      </c>
      <c r="DM157" s="29"/>
      <c r="DN157" s="34"/>
      <c r="DO157" s="34"/>
      <c r="DP157" s="34"/>
      <c r="DQ157" s="34"/>
      <c r="DR157" s="34"/>
      <c r="DS157" s="30">
        <f t="shared" si="440"/>
        <v>0</v>
      </c>
      <c r="DT157" s="34"/>
      <c r="DU157" s="34"/>
      <c r="DV157" s="34"/>
      <c r="DW157" s="34"/>
      <c r="DX157" s="34"/>
      <c r="DY157" s="34"/>
      <c r="DZ157" s="34"/>
      <c r="EA157" s="34"/>
      <c r="EB157" s="34"/>
      <c r="EC157" s="34"/>
      <c r="ED157" s="34"/>
      <c r="EE157" s="34"/>
      <c r="EF157" s="30">
        <f t="shared" si="441"/>
        <v>0</v>
      </c>
      <c r="EG157" s="30">
        <f t="shared" si="442"/>
        <v>0</v>
      </c>
      <c r="EH157" s="56" t="str">
        <f t="shared" si="443"/>
        <v/>
      </c>
    </row>
    <row r="158" spans="1:139" ht="15.75" customHeight="1" x14ac:dyDescent="0.25">
      <c r="A158" s="35"/>
      <c r="B158" s="15" t="s">
        <v>33</v>
      </c>
      <c r="C158" s="1"/>
      <c r="D158" s="34"/>
      <c r="E158" s="34"/>
      <c r="F158" s="34"/>
      <c r="G158" s="34"/>
      <c r="H158" s="34"/>
      <c r="I158" s="34"/>
      <c r="J158" s="34"/>
      <c r="K158" s="34"/>
      <c r="L158" s="34"/>
      <c r="M158" s="34"/>
      <c r="N158" s="34">
        <v>0.4</v>
      </c>
      <c r="O158" s="30">
        <f t="shared" si="485"/>
        <v>0.4</v>
      </c>
      <c r="P158" s="34"/>
      <c r="Q158" s="34"/>
      <c r="R158" s="34"/>
      <c r="S158" s="30">
        <f t="shared" si="486"/>
        <v>0</v>
      </c>
      <c r="T158" s="34"/>
      <c r="U158" s="34"/>
      <c r="V158" s="34"/>
      <c r="W158" s="34"/>
      <c r="X158" s="34"/>
      <c r="Y158" s="30">
        <f t="shared" si="487"/>
        <v>0</v>
      </c>
      <c r="Z158" s="30">
        <f t="shared" si="427"/>
        <v>0.4</v>
      </c>
      <c r="AA158" s="56">
        <f t="shared" si="446"/>
        <v>7.7133094516378822E-5</v>
      </c>
      <c r="AB158" s="29"/>
      <c r="AC158" s="34">
        <v>0.3</v>
      </c>
      <c r="AD158" s="34">
        <v>0.3</v>
      </c>
      <c r="AE158" s="34">
        <v>1</v>
      </c>
      <c r="AF158" s="34">
        <v>1</v>
      </c>
      <c r="AG158" s="34">
        <v>4</v>
      </c>
      <c r="AH158" s="30">
        <f t="shared" si="488"/>
        <v>6.6</v>
      </c>
      <c r="AI158" s="34"/>
      <c r="AJ158" s="34"/>
      <c r="AK158" s="34"/>
      <c r="AL158" s="34"/>
      <c r="AM158" s="34"/>
      <c r="AN158" s="30">
        <f t="shared" si="489"/>
        <v>0</v>
      </c>
      <c r="AO158" s="34"/>
      <c r="AP158" s="34"/>
      <c r="AQ158" s="34"/>
      <c r="AR158" s="34"/>
      <c r="AS158" s="34"/>
      <c r="AT158" s="30">
        <f t="shared" si="490"/>
        <v>0</v>
      </c>
      <c r="AU158" s="34"/>
      <c r="AV158" s="34"/>
      <c r="AW158" s="34"/>
      <c r="AX158" s="34"/>
      <c r="AY158" s="34"/>
      <c r="AZ158" s="30">
        <f t="shared" si="491"/>
        <v>0</v>
      </c>
      <c r="BA158" s="30">
        <f t="shared" si="492"/>
        <v>6.6</v>
      </c>
      <c r="BB158" s="56">
        <f t="shared" si="450"/>
        <v>9.432509907969566E-4</v>
      </c>
      <c r="BC158" s="29"/>
      <c r="BD158" s="34">
        <v>4</v>
      </c>
      <c r="BE158" s="34">
        <v>4</v>
      </c>
      <c r="BF158" s="34">
        <v>4</v>
      </c>
      <c r="BG158" s="34">
        <v>4.7372954400000005</v>
      </c>
      <c r="BH158" s="34">
        <v>5.4808400900000001</v>
      </c>
      <c r="BI158" s="30">
        <f t="shared" si="428"/>
        <v>22.218135530000001</v>
      </c>
      <c r="BJ158" s="34"/>
      <c r="BK158" s="34"/>
      <c r="BL158" s="34"/>
      <c r="BM158" s="34"/>
      <c r="BN158" s="34"/>
      <c r="BO158" s="30">
        <f t="shared" si="429"/>
        <v>0</v>
      </c>
      <c r="BP158" s="34"/>
      <c r="BQ158" s="34"/>
      <c r="BR158" s="34"/>
      <c r="BS158" s="34"/>
      <c r="BT158" s="34"/>
      <c r="BU158" s="30">
        <f t="shared" si="493"/>
        <v>0</v>
      </c>
      <c r="BV158" s="34"/>
      <c r="BW158" s="30">
        <f t="shared" si="430"/>
        <v>0</v>
      </c>
      <c r="BX158" s="34"/>
      <c r="BY158" s="34"/>
      <c r="BZ158" s="34"/>
      <c r="CA158" s="34"/>
      <c r="CB158" s="34"/>
      <c r="CC158" s="30">
        <f t="shared" si="431"/>
        <v>0</v>
      </c>
      <c r="CD158" s="30">
        <f t="shared" si="432"/>
        <v>22.218135530000001</v>
      </c>
      <c r="CE158" s="56">
        <f t="shared" si="433"/>
        <v>2.3342347603163846E-3</v>
      </c>
      <c r="CF158" s="29"/>
      <c r="CG158" s="34">
        <v>5</v>
      </c>
      <c r="CH158" s="34">
        <v>6.25</v>
      </c>
      <c r="CI158" s="34">
        <v>6.25</v>
      </c>
      <c r="CJ158" s="34">
        <v>6.25</v>
      </c>
      <c r="CK158" s="34">
        <v>6.25</v>
      </c>
      <c r="CL158" s="34"/>
      <c r="CM158" s="30">
        <f t="shared" si="512"/>
        <v>30</v>
      </c>
      <c r="CN158" s="34"/>
      <c r="CO158" s="34"/>
      <c r="CP158" s="34"/>
      <c r="CQ158" s="34"/>
      <c r="CR158" s="34"/>
      <c r="CS158" s="34"/>
      <c r="CT158" s="30">
        <f t="shared" si="513"/>
        <v>0</v>
      </c>
      <c r="CU158" s="34">
        <v>10</v>
      </c>
      <c r="CV158" s="34"/>
      <c r="CW158" s="30">
        <f t="shared" si="436"/>
        <v>10</v>
      </c>
      <c r="CX158" s="34"/>
      <c r="CY158" s="34"/>
      <c r="CZ158" s="34"/>
      <c r="DA158" s="34"/>
      <c r="DB158" s="34"/>
      <c r="DC158" s="34"/>
      <c r="DD158" s="30">
        <f t="shared" si="457"/>
        <v>0</v>
      </c>
      <c r="DE158" s="34"/>
      <c r="DF158" s="34"/>
      <c r="DG158" s="34"/>
      <c r="DH158" s="34"/>
      <c r="DI158" s="34"/>
      <c r="DJ158" s="30">
        <f t="shared" si="437"/>
        <v>0</v>
      </c>
      <c r="DK158" s="30">
        <f t="shared" si="438"/>
        <v>40</v>
      </c>
      <c r="DL158" s="56">
        <f t="shared" si="439"/>
        <v>2.6543888018011712E-3</v>
      </c>
      <c r="DM158" s="29"/>
      <c r="DN158" s="34"/>
      <c r="DO158" s="34"/>
      <c r="DP158" s="34"/>
      <c r="DQ158" s="34"/>
      <c r="DR158" s="34"/>
      <c r="DS158" s="30">
        <f t="shared" si="440"/>
        <v>0</v>
      </c>
      <c r="DT158" s="34"/>
      <c r="DU158" s="34"/>
      <c r="DV158" s="34"/>
      <c r="DW158" s="34"/>
      <c r="DX158" s="34"/>
      <c r="DY158" s="34"/>
      <c r="DZ158" s="34"/>
      <c r="EA158" s="34"/>
      <c r="EB158" s="34"/>
      <c r="EC158" s="34"/>
      <c r="ED158" s="34"/>
      <c r="EE158" s="34"/>
      <c r="EF158" s="30">
        <f t="shared" si="441"/>
        <v>0</v>
      </c>
      <c r="EG158" s="30">
        <f t="shared" si="442"/>
        <v>0</v>
      </c>
      <c r="EH158" s="56" t="str">
        <f t="shared" si="443"/>
        <v/>
      </c>
      <c r="EI158" s="26"/>
    </row>
    <row r="159" spans="1:139" ht="15.75" customHeight="1" x14ac:dyDescent="0.25">
      <c r="A159" s="35"/>
      <c r="B159" s="15" t="s">
        <v>34</v>
      </c>
      <c r="C159" s="1"/>
      <c r="D159" s="34"/>
      <c r="E159" s="34"/>
      <c r="F159" s="34"/>
      <c r="G159" s="34"/>
      <c r="H159" s="34"/>
      <c r="I159" s="34"/>
      <c r="J159" s="34"/>
      <c r="K159" s="34"/>
      <c r="L159" s="34"/>
      <c r="M159" s="34"/>
      <c r="N159" s="34"/>
      <c r="O159" s="30">
        <f t="shared" si="485"/>
        <v>0</v>
      </c>
      <c r="P159" s="34"/>
      <c r="Q159" s="34"/>
      <c r="R159" s="34">
        <v>1.0227215841737061</v>
      </c>
      <c r="S159" s="30">
        <f t="shared" si="486"/>
        <v>1.0227215841737061</v>
      </c>
      <c r="T159" s="34"/>
      <c r="U159" s="34"/>
      <c r="V159" s="34"/>
      <c r="W159" s="34"/>
      <c r="X159" s="34"/>
      <c r="Y159" s="30">
        <f t="shared" si="487"/>
        <v>0</v>
      </c>
      <c r="Z159" s="30">
        <f t="shared" si="427"/>
        <v>1.0227215841737061</v>
      </c>
      <c r="AA159" s="56">
        <f t="shared" si="446"/>
        <v>1.9721420154002786E-4</v>
      </c>
      <c r="AB159" s="29"/>
      <c r="AC159" s="34"/>
      <c r="AD159" s="34"/>
      <c r="AE159" s="34"/>
      <c r="AF159" s="34"/>
      <c r="AG159" s="34"/>
      <c r="AH159" s="30">
        <f t="shared" si="488"/>
        <v>0</v>
      </c>
      <c r="AI159" s="34"/>
      <c r="AJ159" s="34"/>
      <c r="AK159" s="34"/>
      <c r="AL159" s="34"/>
      <c r="AM159" s="34"/>
      <c r="AN159" s="30">
        <f t="shared" si="489"/>
        <v>0</v>
      </c>
      <c r="AO159" s="34">
        <v>4.3688016214519099</v>
      </c>
      <c r="AP159" s="34">
        <v>9.4979382529638183</v>
      </c>
      <c r="AQ159" s="34">
        <v>9.5558326889594589</v>
      </c>
      <c r="AR159" s="34">
        <v>9.8188273192792082</v>
      </c>
      <c r="AS159" s="34">
        <v>7.6085940361790065</v>
      </c>
      <c r="AT159" s="30">
        <f t="shared" si="490"/>
        <v>40.849993918833398</v>
      </c>
      <c r="AU159" s="34"/>
      <c r="AV159" s="34"/>
      <c r="AW159" s="34"/>
      <c r="AX159" s="34"/>
      <c r="AY159" s="34"/>
      <c r="AZ159" s="30">
        <f t="shared" si="491"/>
        <v>0</v>
      </c>
      <c r="BA159" s="30">
        <f t="shared" si="492"/>
        <v>40.849993918833398</v>
      </c>
      <c r="BB159" s="56">
        <f t="shared" si="450"/>
        <v>5.8381510966650394E-3</v>
      </c>
      <c r="BC159" s="29"/>
      <c r="BD159" s="34"/>
      <c r="BE159" s="34"/>
      <c r="BF159" s="34"/>
      <c r="BG159" s="34"/>
      <c r="BH159" s="34"/>
      <c r="BI159" s="30">
        <f t="shared" si="428"/>
        <v>0</v>
      </c>
      <c r="BJ159" s="34"/>
      <c r="BK159" s="34"/>
      <c r="BL159" s="34"/>
      <c r="BM159" s="34"/>
      <c r="BN159" s="34"/>
      <c r="BO159" s="30">
        <f t="shared" si="429"/>
        <v>0</v>
      </c>
      <c r="BP159" s="34">
        <v>7.8881006640956315</v>
      </c>
      <c r="BQ159" s="34">
        <v>4.6305261911757514</v>
      </c>
      <c r="BR159" s="34">
        <v>6.9276254780037263</v>
      </c>
      <c r="BS159" s="34">
        <v>0</v>
      </c>
      <c r="BT159" s="34">
        <v>8.6810321637177434</v>
      </c>
      <c r="BU159" s="30">
        <f t="shared" si="493"/>
        <v>28.12728449699285</v>
      </c>
      <c r="BV159" s="34"/>
      <c r="BW159" s="30">
        <f t="shared" si="430"/>
        <v>0</v>
      </c>
      <c r="BX159" s="34"/>
      <c r="BY159" s="34"/>
      <c r="BZ159" s="34"/>
      <c r="CA159" s="34"/>
      <c r="CB159" s="34"/>
      <c r="CC159" s="30">
        <f t="shared" si="431"/>
        <v>0</v>
      </c>
      <c r="CD159" s="30">
        <f t="shared" si="432"/>
        <v>28.12728449699285</v>
      </c>
      <c r="CE159" s="56">
        <f t="shared" si="433"/>
        <v>2.9550492703376207E-3</v>
      </c>
      <c r="CF159" s="29"/>
      <c r="CG159" s="34">
        <v>10</v>
      </c>
      <c r="CH159" s="34"/>
      <c r="CI159" s="34"/>
      <c r="CJ159" s="34"/>
      <c r="CK159" s="34"/>
      <c r="CL159" s="34"/>
      <c r="CM159" s="30">
        <f t="shared" si="512"/>
        <v>10</v>
      </c>
      <c r="CN159" s="34"/>
      <c r="CO159" s="34"/>
      <c r="CP159" s="34"/>
      <c r="CQ159" s="34"/>
      <c r="CR159" s="34"/>
      <c r="CS159" s="34"/>
      <c r="CT159" s="30">
        <f t="shared" si="513"/>
        <v>0</v>
      </c>
      <c r="CU159" s="34"/>
      <c r="CV159" s="34"/>
      <c r="CW159" s="30">
        <f t="shared" si="436"/>
        <v>0</v>
      </c>
      <c r="CX159" s="34"/>
      <c r="CY159" s="34"/>
      <c r="CZ159" s="34"/>
      <c r="DA159" s="34"/>
      <c r="DB159" s="34"/>
      <c r="DC159" s="34"/>
      <c r="DD159" s="30">
        <f t="shared" si="457"/>
        <v>0</v>
      </c>
      <c r="DE159" s="34"/>
      <c r="DF159" s="34"/>
      <c r="DG159" s="34"/>
      <c r="DH159" s="34"/>
      <c r="DI159" s="34"/>
      <c r="DJ159" s="30">
        <f t="shared" si="437"/>
        <v>0</v>
      </c>
      <c r="DK159" s="30">
        <f t="shared" si="438"/>
        <v>10</v>
      </c>
      <c r="DL159" s="56">
        <f t="shared" si="439"/>
        <v>6.6359720045029279E-4</v>
      </c>
      <c r="DM159" s="29"/>
      <c r="DN159" s="34"/>
      <c r="DO159" s="34"/>
      <c r="DP159" s="34"/>
      <c r="DQ159" s="34"/>
      <c r="DR159" s="34"/>
      <c r="DS159" s="30">
        <f t="shared" si="440"/>
        <v>0</v>
      </c>
      <c r="DT159" s="34"/>
      <c r="DU159" s="34"/>
      <c r="DV159" s="34"/>
      <c r="DW159" s="34"/>
      <c r="DX159" s="34"/>
      <c r="DY159" s="34"/>
      <c r="DZ159" s="34"/>
      <c r="EA159" s="34"/>
      <c r="EB159" s="34"/>
      <c r="EC159" s="34"/>
      <c r="ED159" s="34"/>
      <c r="EE159" s="34"/>
      <c r="EF159" s="30">
        <f t="shared" si="441"/>
        <v>0</v>
      </c>
      <c r="EG159" s="30">
        <f t="shared" si="442"/>
        <v>0</v>
      </c>
      <c r="EH159" s="56" t="str">
        <f t="shared" si="443"/>
        <v/>
      </c>
      <c r="EI159" s="26"/>
    </row>
    <row r="160" spans="1:139" s="26" customFormat="1" x14ac:dyDescent="0.25">
      <c r="A160" s="35"/>
      <c r="B160" s="15" t="s">
        <v>126</v>
      </c>
      <c r="C160" s="1"/>
      <c r="D160" s="34"/>
      <c r="E160" s="34"/>
      <c r="F160" s="34"/>
      <c r="G160" s="34"/>
      <c r="H160" s="34"/>
      <c r="I160" s="34"/>
      <c r="J160" s="34"/>
      <c r="K160" s="34"/>
      <c r="L160" s="34"/>
      <c r="M160" s="34"/>
      <c r="N160" s="34"/>
      <c r="O160" s="30">
        <f t="shared" si="485"/>
        <v>0</v>
      </c>
      <c r="P160" s="34"/>
      <c r="Q160" s="34"/>
      <c r="R160" s="34"/>
      <c r="S160" s="30">
        <f t="shared" si="486"/>
        <v>0</v>
      </c>
      <c r="T160" s="34"/>
      <c r="U160" s="34"/>
      <c r="V160" s="34"/>
      <c r="W160" s="34"/>
      <c r="X160" s="34"/>
      <c r="Y160" s="30">
        <f>SUM(T160:X160)</f>
        <v>0</v>
      </c>
      <c r="Z160" s="30">
        <f t="shared" ref="Z160" si="563">SUM(O160,S160,Y160)</f>
        <v>0</v>
      </c>
      <c r="AA160" s="56" t="str">
        <f t="shared" si="446"/>
        <v/>
      </c>
      <c r="AB160" s="29"/>
      <c r="AC160" s="34"/>
      <c r="AD160" s="34"/>
      <c r="AE160" s="34"/>
      <c r="AF160" s="34"/>
      <c r="AG160" s="34"/>
      <c r="AH160" s="30">
        <f t="shared" si="488"/>
        <v>0</v>
      </c>
      <c r="AI160" s="34"/>
      <c r="AJ160" s="34"/>
      <c r="AK160" s="34"/>
      <c r="AL160" s="34"/>
      <c r="AM160" s="34"/>
      <c r="AN160" s="30">
        <f t="shared" si="489"/>
        <v>0</v>
      </c>
      <c r="AO160" s="34"/>
      <c r="AP160" s="34"/>
      <c r="AQ160" s="34"/>
      <c r="AR160" s="34"/>
      <c r="AS160" s="34"/>
      <c r="AT160" s="30">
        <f t="shared" si="490"/>
        <v>0</v>
      </c>
      <c r="AU160" s="34"/>
      <c r="AV160" s="34"/>
      <c r="AW160" s="34"/>
      <c r="AX160" s="34"/>
      <c r="AY160" s="34"/>
      <c r="AZ160" s="30">
        <f>SUM(AU160:AY160)</f>
        <v>0</v>
      </c>
      <c r="BA160" s="30">
        <f>SUM(AH160,AN160,AT160,AZ160)</f>
        <v>0</v>
      </c>
      <c r="BB160" s="56" t="str">
        <f t="shared" si="450"/>
        <v/>
      </c>
      <c r="BC160" s="29"/>
      <c r="BD160" s="34"/>
      <c r="BE160" s="34"/>
      <c r="BF160" s="34"/>
      <c r="BG160" s="34"/>
      <c r="BH160" s="34"/>
      <c r="BI160" s="30">
        <f t="shared" si="428"/>
        <v>0</v>
      </c>
      <c r="BJ160" s="34"/>
      <c r="BK160" s="34"/>
      <c r="BL160" s="34"/>
      <c r="BM160" s="34"/>
      <c r="BN160" s="34"/>
      <c r="BO160" s="30">
        <f t="shared" si="429"/>
        <v>0</v>
      </c>
      <c r="BP160" s="34"/>
      <c r="BQ160" s="34"/>
      <c r="BR160" s="34"/>
      <c r="BS160" s="34"/>
      <c r="BT160" s="34"/>
      <c r="BU160" s="30">
        <f t="shared" si="493"/>
        <v>0</v>
      </c>
      <c r="BV160" s="34"/>
      <c r="BW160" s="30">
        <f t="shared" ref="BW160" si="564">SUM(BV160)</f>
        <v>0</v>
      </c>
      <c r="BX160" s="34"/>
      <c r="BY160" s="34"/>
      <c r="BZ160" s="34"/>
      <c r="CA160" s="34"/>
      <c r="CB160" s="34"/>
      <c r="CC160" s="30">
        <f t="shared" si="431"/>
        <v>0</v>
      </c>
      <c r="CD160" s="30">
        <f t="shared" ref="CD160" si="565">SUM(BI160,BO160,BU160,CC160,BW160)</f>
        <v>0</v>
      </c>
      <c r="CE160" s="56" t="str">
        <f t="shared" si="433"/>
        <v/>
      </c>
      <c r="CF160" s="29"/>
      <c r="CG160" s="34"/>
      <c r="CH160" s="34"/>
      <c r="CI160" s="34"/>
      <c r="CJ160" s="34"/>
      <c r="CK160" s="34"/>
      <c r="CL160" s="34"/>
      <c r="CM160" s="30">
        <f t="shared" si="512"/>
        <v>0</v>
      </c>
      <c r="CN160" s="34"/>
      <c r="CO160" s="34"/>
      <c r="CP160" s="34"/>
      <c r="CQ160" s="34"/>
      <c r="CR160" s="34"/>
      <c r="CS160" s="34"/>
      <c r="CT160" s="30">
        <f t="shared" si="513"/>
        <v>0</v>
      </c>
      <c r="CU160" s="34">
        <v>5</v>
      </c>
      <c r="CV160" s="34"/>
      <c r="CW160" s="30">
        <f t="shared" ref="CW160" si="566">SUM(CU160:CV160)</f>
        <v>5</v>
      </c>
      <c r="CX160" s="34"/>
      <c r="CY160" s="34"/>
      <c r="CZ160" s="34"/>
      <c r="DA160" s="34"/>
      <c r="DB160" s="34"/>
      <c r="DC160" s="34"/>
      <c r="DD160" s="30">
        <f t="shared" si="457"/>
        <v>0</v>
      </c>
      <c r="DE160" s="34"/>
      <c r="DF160" s="34"/>
      <c r="DG160" s="34"/>
      <c r="DH160" s="34"/>
      <c r="DI160" s="34"/>
      <c r="DJ160" s="30">
        <f t="shared" si="437"/>
        <v>0</v>
      </c>
      <c r="DK160" s="30">
        <f t="shared" ref="DK160" si="567">SUM(CM160,CT160,CW160,DJ160,DD160)</f>
        <v>5</v>
      </c>
      <c r="DL160" s="56">
        <f t="shared" si="439"/>
        <v>3.317986002251464E-4</v>
      </c>
      <c r="DM160" s="29"/>
      <c r="DN160" s="34"/>
      <c r="DO160" s="34"/>
      <c r="DP160" s="34"/>
      <c r="DQ160" s="34"/>
      <c r="DR160" s="34"/>
      <c r="DS160" s="30">
        <f t="shared" si="440"/>
        <v>0</v>
      </c>
      <c r="DT160" s="34"/>
      <c r="DU160" s="34"/>
      <c r="DV160" s="34"/>
      <c r="DW160" s="34"/>
      <c r="DX160" s="34"/>
      <c r="DY160" s="34"/>
      <c r="DZ160" s="34"/>
      <c r="EA160" s="34"/>
      <c r="EB160" s="34"/>
      <c r="EC160" s="34"/>
      <c r="ED160" s="34"/>
      <c r="EE160" s="34"/>
      <c r="EF160" s="30">
        <f t="shared" si="441"/>
        <v>0</v>
      </c>
      <c r="EG160" s="30">
        <f t="shared" ref="EG160" si="568">SUM(EF160,DS160)</f>
        <v>0</v>
      </c>
      <c r="EH160" s="56" t="str">
        <f t="shared" si="443"/>
        <v/>
      </c>
    </row>
    <row r="161" spans="1:139" ht="15.75" customHeight="1" x14ac:dyDescent="0.25">
      <c r="A161" s="35"/>
      <c r="B161" s="15" t="s">
        <v>35</v>
      </c>
      <c r="C161" s="1"/>
      <c r="D161" s="34"/>
      <c r="E161" s="34"/>
      <c r="F161" s="34"/>
      <c r="G161" s="34"/>
      <c r="H161" s="34"/>
      <c r="I161" s="34"/>
      <c r="J161" s="34"/>
      <c r="K161" s="34"/>
      <c r="L161" s="34"/>
      <c r="M161" s="34"/>
      <c r="N161" s="34"/>
      <c r="O161" s="30">
        <f t="shared" si="485"/>
        <v>0</v>
      </c>
      <c r="P161" s="34"/>
      <c r="Q161" s="34"/>
      <c r="R161" s="34"/>
      <c r="S161" s="30">
        <f t="shared" si="486"/>
        <v>0</v>
      </c>
      <c r="T161" s="34">
        <v>1.8371765178117665</v>
      </c>
      <c r="U161" s="34">
        <v>1.4993931891209229</v>
      </c>
      <c r="V161" s="34">
        <v>0.95452131165389054</v>
      </c>
      <c r="W161" s="34">
        <v>1.155442936227848</v>
      </c>
      <c r="X161" s="34">
        <v>1.1203378499120116</v>
      </c>
      <c r="Y161" s="30">
        <f t="shared" si="487"/>
        <v>6.5668718047264392</v>
      </c>
      <c r="Z161" s="30">
        <f t="shared" si="427"/>
        <v>6.5668718047264392</v>
      </c>
      <c r="AA161" s="56">
        <f t="shared" si="446"/>
        <v>1.266307858977269E-3</v>
      </c>
      <c r="AB161" s="27"/>
      <c r="AC161" s="34"/>
      <c r="AD161" s="34"/>
      <c r="AE161" s="34"/>
      <c r="AF161" s="34"/>
      <c r="AG161" s="34"/>
      <c r="AH161" s="30">
        <f t="shared" si="488"/>
        <v>0</v>
      </c>
      <c r="AI161" s="34"/>
      <c r="AJ161" s="34"/>
      <c r="AK161" s="34"/>
      <c r="AL161" s="34"/>
      <c r="AM161" s="34"/>
      <c r="AN161" s="30">
        <f t="shared" si="489"/>
        <v>0</v>
      </c>
      <c r="AO161" s="34"/>
      <c r="AP161" s="34"/>
      <c r="AQ161" s="34"/>
      <c r="AR161" s="34"/>
      <c r="AS161" s="34"/>
      <c r="AT161" s="30">
        <f t="shared" si="490"/>
        <v>0</v>
      </c>
      <c r="AU161" s="34">
        <v>0.77486150213422944</v>
      </c>
      <c r="AV161" s="34">
        <v>0.25828716737807644</v>
      </c>
      <c r="AW161" s="34">
        <v>0.51657433475615289</v>
      </c>
      <c r="AX161" s="34">
        <v>0</v>
      </c>
      <c r="AY161" s="34">
        <v>0</v>
      </c>
      <c r="AZ161" s="30">
        <f t="shared" si="491"/>
        <v>1.5497230042684587</v>
      </c>
      <c r="BA161" s="30">
        <f t="shared" si="492"/>
        <v>1.5497230042684587</v>
      </c>
      <c r="BB161" s="56">
        <f t="shared" si="450"/>
        <v>2.2148147867228181E-4</v>
      </c>
      <c r="BC161" s="27"/>
      <c r="BD161" s="34"/>
      <c r="BE161" s="34"/>
      <c r="BF161" s="34"/>
      <c r="BG161" s="34"/>
      <c r="BH161" s="34"/>
      <c r="BI161" s="30">
        <f t="shared" si="428"/>
        <v>0</v>
      </c>
      <c r="BJ161" s="34"/>
      <c r="BK161" s="34"/>
      <c r="BL161" s="34"/>
      <c r="BM161" s="34"/>
      <c r="BN161" s="34"/>
      <c r="BO161" s="30">
        <f t="shared" si="429"/>
        <v>0</v>
      </c>
      <c r="BP161" s="34"/>
      <c r="BQ161" s="34"/>
      <c r="BR161" s="34"/>
      <c r="BS161" s="34"/>
      <c r="BT161" s="34"/>
      <c r="BU161" s="30">
        <f t="shared" si="493"/>
        <v>0</v>
      </c>
      <c r="BV161" s="34"/>
      <c r="BW161" s="30">
        <f t="shared" si="430"/>
        <v>0</v>
      </c>
      <c r="BX161" s="34">
        <v>0.21502434559939301</v>
      </c>
      <c r="BY161" s="34">
        <v>0.20522049447874485</v>
      </c>
      <c r="BZ161" s="34">
        <v>0.71517759932326064</v>
      </c>
      <c r="CA161" s="34">
        <v>0.71645091057782562</v>
      </c>
      <c r="CB161" s="34">
        <v>0.84493076147372104</v>
      </c>
      <c r="CC161" s="30">
        <f t="shared" si="431"/>
        <v>2.6968041114529453</v>
      </c>
      <c r="CD161" s="30">
        <f t="shared" si="432"/>
        <v>2.6968041114529453</v>
      </c>
      <c r="CE161" s="56">
        <f t="shared" si="433"/>
        <v>2.8332592940653493E-4</v>
      </c>
      <c r="CF161" s="27"/>
      <c r="CG161" s="34"/>
      <c r="CH161" s="34"/>
      <c r="CI161" s="34"/>
      <c r="CJ161" s="34"/>
      <c r="CK161" s="34"/>
      <c r="CL161" s="34"/>
      <c r="CM161" s="30">
        <f t="shared" si="512"/>
        <v>0</v>
      </c>
      <c r="CN161" s="34"/>
      <c r="CO161" s="34"/>
      <c r="CP161" s="34"/>
      <c r="CQ161" s="34"/>
      <c r="CR161" s="34"/>
      <c r="CS161" s="34"/>
      <c r="CT161" s="30">
        <f t="shared" si="513"/>
        <v>0</v>
      </c>
      <c r="CU161" s="34"/>
      <c r="CV161" s="34"/>
      <c r="CW161" s="30">
        <f t="shared" si="436"/>
        <v>0</v>
      </c>
      <c r="CX161" s="34"/>
      <c r="CY161" s="34"/>
      <c r="CZ161" s="34"/>
      <c r="DA161" s="34"/>
      <c r="DB161" s="34"/>
      <c r="DC161" s="34"/>
      <c r="DD161" s="30">
        <f t="shared" si="457"/>
        <v>0</v>
      </c>
      <c r="DE161" s="34">
        <v>0.30652171535841422</v>
      </c>
      <c r="DF161" s="34">
        <v>0.30652171535841422</v>
      </c>
      <c r="DG161" s="34">
        <v>0.30652171535841422</v>
      </c>
      <c r="DH161" s="34">
        <v>0.30652171535841422</v>
      </c>
      <c r="DI161" s="34">
        <v>0.37001549925408572</v>
      </c>
      <c r="DJ161" s="30">
        <f t="shared" si="437"/>
        <v>1.5961023606877425</v>
      </c>
      <c r="DK161" s="30">
        <f t="shared" si="438"/>
        <v>1.5961023606877425</v>
      </c>
      <c r="DL161" s="56">
        <f t="shared" si="439"/>
        <v>1.0591690581844894E-4</v>
      </c>
      <c r="DM161" s="27"/>
      <c r="DN161" s="34"/>
      <c r="DO161" s="34"/>
      <c r="DP161" s="34"/>
      <c r="DQ161" s="34"/>
      <c r="DR161" s="34"/>
      <c r="DS161" s="30">
        <f t="shared" si="440"/>
        <v>0</v>
      </c>
      <c r="DT161" s="34">
        <v>0</v>
      </c>
      <c r="DU161" s="34">
        <v>0</v>
      </c>
      <c r="DV161" s="34">
        <v>0</v>
      </c>
      <c r="DW161" s="34">
        <v>0</v>
      </c>
      <c r="DX161" s="34">
        <v>0</v>
      </c>
      <c r="DY161" s="34"/>
      <c r="DZ161" s="34"/>
      <c r="EA161" s="34"/>
      <c r="EB161" s="34"/>
      <c r="EC161" s="34"/>
      <c r="ED161" s="34"/>
      <c r="EE161" s="34"/>
      <c r="EF161" s="30">
        <f t="shared" si="441"/>
        <v>0</v>
      </c>
      <c r="EG161" s="30">
        <f t="shared" si="442"/>
        <v>0</v>
      </c>
      <c r="EH161" s="56" t="str">
        <f t="shared" si="443"/>
        <v/>
      </c>
      <c r="EI161" s="26"/>
    </row>
    <row r="162" spans="1:139" ht="15.75" customHeight="1" x14ac:dyDescent="0.25">
      <c r="A162" s="35"/>
      <c r="B162" s="15" t="s">
        <v>36</v>
      </c>
      <c r="C162" s="1"/>
      <c r="D162" s="34"/>
      <c r="E162" s="34"/>
      <c r="F162" s="34"/>
      <c r="G162" s="34"/>
      <c r="H162" s="34"/>
      <c r="I162" s="34"/>
      <c r="J162" s="34"/>
      <c r="K162" s="34"/>
      <c r="L162" s="34">
        <v>40.536209999999997</v>
      </c>
      <c r="M162" s="34"/>
      <c r="N162" s="34"/>
      <c r="O162" s="30">
        <f t="shared" si="485"/>
        <v>40.536209999999997</v>
      </c>
      <c r="P162" s="34"/>
      <c r="Q162" s="34"/>
      <c r="R162" s="34"/>
      <c r="S162" s="30">
        <f t="shared" si="486"/>
        <v>0</v>
      </c>
      <c r="T162" s="34">
        <v>23.741973460952064</v>
      </c>
      <c r="U162" s="34">
        <v>19.37677352094731</v>
      </c>
      <c r="V162" s="34">
        <v>12.335352335219508</v>
      </c>
      <c r="W162" s="34">
        <v>14.931877945098345</v>
      </c>
      <c r="X162" s="34">
        <v>14.478212214247533</v>
      </c>
      <c r="Y162" s="30">
        <f t="shared" si="487"/>
        <v>84.864189476464773</v>
      </c>
      <c r="Z162" s="30">
        <f t="shared" si="427"/>
        <v>125.40039947646477</v>
      </c>
      <c r="AA162" s="56">
        <f t="shared" si="446"/>
        <v>2.4181302163024544E-2</v>
      </c>
      <c r="AB162" s="27"/>
      <c r="AC162" s="34">
        <v>2.6657999999999999</v>
      </c>
      <c r="AD162" s="34"/>
      <c r="AE162" s="34"/>
      <c r="AF162" s="34"/>
      <c r="AG162" s="34"/>
      <c r="AH162" s="30">
        <f t="shared" si="488"/>
        <v>2.6657999999999999</v>
      </c>
      <c r="AI162" s="34"/>
      <c r="AJ162" s="34"/>
      <c r="AK162" s="34"/>
      <c r="AL162" s="34"/>
      <c r="AM162" s="34"/>
      <c r="AN162" s="30">
        <f t="shared" si="489"/>
        <v>0</v>
      </c>
      <c r="AO162" s="34"/>
      <c r="AP162" s="34"/>
      <c r="AQ162" s="34"/>
      <c r="AR162" s="34"/>
      <c r="AS162" s="34"/>
      <c r="AT162" s="30">
        <f t="shared" si="490"/>
        <v>0</v>
      </c>
      <c r="AU162" s="34">
        <v>9.9182272273181358</v>
      </c>
      <c r="AV162" s="34">
        <v>3.3060757424393787</v>
      </c>
      <c r="AW162" s="34">
        <v>6.6121514848787575</v>
      </c>
      <c r="AX162" s="34">
        <v>0</v>
      </c>
      <c r="AY162" s="34">
        <v>0</v>
      </c>
      <c r="AZ162" s="30">
        <f t="shared" si="491"/>
        <v>19.836454454636272</v>
      </c>
      <c r="BA162" s="30">
        <f t="shared" si="492"/>
        <v>22.502254454636272</v>
      </c>
      <c r="BB162" s="56">
        <f t="shared" si="450"/>
        <v>3.2159505771971056E-3</v>
      </c>
      <c r="BC162" s="27"/>
      <c r="BD162" s="34"/>
      <c r="BE162" s="34"/>
      <c r="BF162" s="34"/>
      <c r="BG162" s="34"/>
      <c r="BH162" s="34"/>
      <c r="BI162" s="30">
        <f t="shared" si="428"/>
        <v>0</v>
      </c>
      <c r="BJ162" s="34"/>
      <c r="BK162" s="34"/>
      <c r="BL162" s="34"/>
      <c r="BM162" s="34"/>
      <c r="BN162" s="34"/>
      <c r="BO162" s="30">
        <f t="shared" si="429"/>
        <v>0</v>
      </c>
      <c r="BP162" s="34"/>
      <c r="BQ162" s="34"/>
      <c r="BR162" s="34"/>
      <c r="BS162" s="34"/>
      <c r="BT162" s="34"/>
      <c r="BU162" s="30">
        <f t="shared" si="493"/>
        <v>0</v>
      </c>
      <c r="BV162" s="34"/>
      <c r="BW162" s="30">
        <f t="shared" si="430"/>
        <v>0</v>
      </c>
      <c r="BX162" s="34">
        <v>2.83115388372534</v>
      </c>
      <c r="BY162" s="34">
        <v>2.5309225266441699</v>
      </c>
      <c r="BZ162" s="34">
        <v>8.8200698535301996</v>
      </c>
      <c r="CA162" s="34">
        <v>8.6564498025368142</v>
      </c>
      <c r="CB162" s="34">
        <v>10.420276508445594</v>
      </c>
      <c r="CC162" s="30">
        <f t="shared" si="431"/>
        <v>33.258872574882119</v>
      </c>
      <c r="CD162" s="30">
        <f t="shared" si="432"/>
        <v>33.258872574882119</v>
      </c>
      <c r="CE162" s="56">
        <f t="shared" si="433"/>
        <v>3.4941733228874196E-3</v>
      </c>
      <c r="CF162" s="27"/>
      <c r="CG162" s="34"/>
      <c r="CH162" s="34"/>
      <c r="CI162" s="34"/>
      <c r="CJ162" s="34"/>
      <c r="CK162" s="34"/>
      <c r="CL162" s="34"/>
      <c r="CM162" s="30">
        <f t="shared" si="512"/>
        <v>0</v>
      </c>
      <c r="CN162" s="34"/>
      <c r="CO162" s="34"/>
      <c r="CP162" s="34"/>
      <c r="CQ162" s="34"/>
      <c r="CR162" s="34"/>
      <c r="CS162" s="34"/>
      <c r="CT162" s="30">
        <f t="shared" si="513"/>
        <v>0</v>
      </c>
      <c r="CU162" s="34"/>
      <c r="CV162" s="34"/>
      <c r="CW162" s="30">
        <f t="shared" si="436"/>
        <v>0</v>
      </c>
      <c r="CX162" s="34"/>
      <c r="CY162" s="34"/>
      <c r="CZ162" s="34"/>
      <c r="DA162" s="34"/>
      <c r="DB162" s="34"/>
      <c r="DC162" s="34"/>
      <c r="DD162" s="30">
        <f t="shared" si="457"/>
        <v>0</v>
      </c>
      <c r="DE162" s="34">
        <v>3.5644141718825515</v>
      </c>
      <c r="DF162" s="34">
        <v>3.5644141718825515</v>
      </c>
      <c r="DG162" s="34">
        <v>3.5644141718825515</v>
      </c>
      <c r="DH162" s="34">
        <v>3.5644141718825515</v>
      </c>
      <c r="DI162" s="34">
        <v>4.3027571074867943</v>
      </c>
      <c r="DJ162" s="30">
        <f t="shared" si="437"/>
        <v>18.560413795016999</v>
      </c>
      <c r="DK162" s="30">
        <f t="shared" si="438"/>
        <v>18.560413795016999</v>
      </c>
      <c r="DL162" s="56">
        <f t="shared" si="439"/>
        <v>1.2316638633572275E-3</v>
      </c>
      <c r="DM162" s="27"/>
      <c r="DN162" s="34">
        <v>0</v>
      </c>
      <c r="DO162" s="34">
        <v>0</v>
      </c>
      <c r="DP162" s="34">
        <v>0</v>
      </c>
      <c r="DQ162" s="34">
        <v>0</v>
      </c>
      <c r="DR162" s="34">
        <v>0</v>
      </c>
      <c r="DS162" s="30">
        <f t="shared" si="440"/>
        <v>0</v>
      </c>
      <c r="DT162" s="34">
        <v>0</v>
      </c>
      <c r="DU162" s="34">
        <v>0</v>
      </c>
      <c r="DV162" s="34">
        <v>0</v>
      </c>
      <c r="DW162" s="34">
        <v>0</v>
      </c>
      <c r="DX162" s="34">
        <v>0</v>
      </c>
      <c r="DY162" s="34"/>
      <c r="DZ162" s="34"/>
      <c r="EA162" s="34"/>
      <c r="EB162" s="34"/>
      <c r="EC162" s="34"/>
      <c r="ED162" s="34"/>
      <c r="EE162" s="34"/>
      <c r="EF162" s="30">
        <f t="shared" si="441"/>
        <v>0</v>
      </c>
      <c r="EG162" s="30">
        <f t="shared" si="442"/>
        <v>0</v>
      </c>
      <c r="EH162" s="56" t="str">
        <f t="shared" si="443"/>
        <v/>
      </c>
      <c r="EI162" s="26"/>
    </row>
    <row r="163" spans="1:139" ht="15.75" customHeight="1" x14ac:dyDescent="0.25">
      <c r="A163" s="35"/>
      <c r="B163" s="15" t="s">
        <v>37</v>
      </c>
      <c r="C163" s="1"/>
      <c r="D163" s="34"/>
      <c r="E163" s="34">
        <v>1.8921330000000001</v>
      </c>
      <c r="F163" s="34">
        <v>1.1148</v>
      </c>
      <c r="G163" s="34">
        <v>2.3851819999999999</v>
      </c>
      <c r="H163" s="34">
        <v>4.9314299999999998</v>
      </c>
      <c r="I163" s="34">
        <v>12.663401</v>
      </c>
      <c r="J163" s="34">
        <v>14.593975</v>
      </c>
      <c r="K163" s="34">
        <v>15.514976000000001</v>
      </c>
      <c r="L163" s="34">
        <v>19.151976000000001</v>
      </c>
      <c r="M163" s="34">
        <v>13.80099952</v>
      </c>
      <c r="N163" s="34">
        <v>36.487497490000003</v>
      </c>
      <c r="O163" s="30">
        <f t="shared" si="485"/>
        <v>122.53637001000001</v>
      </c>
      <c r="P163" s="34"/>
      <c r="Q163" s="34"/>
      <c r="R163" s="34"/>
      <c r="S163" s="30">
        <f t="shared" si="486"/>
        <v>0</v>
      </c>
      <c r="T163" s="34">
        <v>3.9569955768253435</v>
      </c>
      <c r="U163" s="34">
        <v>3.2294622534912185</v>
      </c>
      <c r="V163" s="34">
        <v>2.0558920558699176</v>
      </c>
      <c r="W163" s="34">
        <v>2.4886463241830574</v>
      </c>
      <c r="X163" s="34">
        <v>2.4130353690412552</v>
      </c>
      <c r="Y163" s="30">
        <f t="shared" si="487"/>
        <v>14.144031579410791</v>
      </c>
      <c r="Z163" s="30">
        <f t="shared" si="427"/>
        <v>136.68040158941079</v>
      </c>
      <c r="AA163" s="56">
        <f t="shared" si="446"/>
        <v>2.6356455835831592E-2</v>
      </c>
      <c r="AB163" s="27"/>
      <c r="AC163" s="34">
        <v>92.694244800000007</v>
      </c>
      <c r="AD163" s="34"/>
      <c r="AE163" s="34">
        <v>70.900080489999993</v>
      </c>
      <c r="AF163" s="34">
        <v>49.84</v>
      </c>
      <c r="AG163" s="34">
        <v>41.475000000000001</v>
      </c>
      <c r="AH163" s="30">
        <f t="shared" si="488"/>
        <v>254.90932529</v>
      </c>
      <c r="AI163" s="34"/>
      <c r="AJ163" s="34"/>
      <c r="AK163" s="34"/>
      <c r="AL163" s="34"/>
      <c r="AM163" s="34"/>
      <c r="AN163" s="30">
        <f t="shared" si="489"/>
        <v>0</v>
      </c>
      <c r="AO163" s="34"/>
      <c r="AP163" s="34"/>
      <c r="AQ163" s="34"/>
      <c r="AR163" s="34"/>
      <c r="AS163" s="34"/>
      <c r="AT163" s="30">
        <f t="shared" si="490"/>
        <v>0</v>
      </c>
      <c r="AU163" s="34">
        <v>1.7046953046953046</v>
      </c>
      <c r="AV163" s="34">
        <v>0.56823176823176824</v>
      </c>
      <c r="AW163" s="34">
        <v>1.1364635364635365</v>
      </c>
      <c r="AX163" s="34">
        <v>0</v>
      </c>
      <c r="AY163" s="34">
        <v>0</v>
      </c>
      <c r="AZ163" s="30">
        <f t="shared" si="491"/>
        <v>3.4093906093906092</v>
      </c>
      <c r="BA163" s="30">
        <f t="shared" si="492"/>
        <v>258.31871589939061</v>
      </c>
      <c r="BB163" s="56">
        <f t="shared" si="450"/>
        <v>3.6918088592954208E-2</v>
      </c>
      <c r="BC163" s="27"/>
      <c r="BD163" s="34">
        <v>36.391199999999998</v>
      </c>
      <c r="BE163" s="34">
        <v>33.504578960000003</v>
      </c>
      <c r="BF163" s="34">
        <v>42.436950889999999</v>
      </c>
      <c r="BG163" s="34">
        <v>35.725120080000003</v>
      </c>
      <c r="BH163" s="34">
        <v>40.858380439999991</v>
      </c>
      <c r="BI163" s="30">
        <f t="shared" si="428"/>
        <v>188.91623036999999</v>
      </c>
      <c r="BJ163" s="34"/>
      <c r="BK163" s="34"/>
      <c r="BL163" s="34"/>
      <c r="BM163" s="34"/>
      <c r="BN163" s="34"/>
      <c r="BO163" s="30">
        <f t="shared" si="429"/>
        <v>0</v>
      </c>
      <c r="BP163" s="34"/>
      <c r="BQ163" s="34"/>
      <c r="BR163" s="34"/>
      <c r="BS163" s="34"/>
      <c r="BT163" s="34"/>
      <c r="BU163" s="30">
        <f t="shared" si="493"/>
        <v>0</v>
      </c>
      <c r="BV163" s="34">
        <v>11.58512058</v>
      </c>
      <c r="BW163" s="30">
        <f t="shared" si="430"/>
        <v>11.58512058</v>
      </c>
      <c r="BX163" s="34">
        <v>0.39421130026555401</v>
      </c>
      <c r="BY163" s="34">
        <v>0.35176804420982338</v>
      </c>
      <c r="BZ163" s="34">
        <v>1.2258845102952254</v>
      </c>
      <c r="CA163" s="34">
        <v>1.2024285963859043</v>
      </c>
      <c r="CB163" s="34">
        <v>1.4482941492332839</v>
      </c>
      <c r="CC163" s="30">
        <f t="shared" si="431"/>
        <v>4.6225866003897913</v>
      </c>
      <c r="CD163" s="30">
        <f t="shared" si="432"/>
        <v>205.12393755038977</v>
      </c>
      <c r="CE163" s="56">
        <f t="shared" si="433"/>
        <v>2.1550297258587616E-2</v>
      </c>
      <c r="CF163" s="27"/>
      <c r="CG163" s="34">
        <v>39.449023510195921</v>
      </c>
      <c r="CH163" s="34">
        <v>39.128382581929259</v>
      </c>
      <c r="CI163" s="34">
        <v>40.320213619230529</v>
      </c>
      <c r="CJ163" s="34">
        <v>40.329965982541786</v>
      </c>
      <c r="CK163" s="34">
        <v>40.341676106170354</v>
      </c>
      <c r="CL163" s="34"/>
      <c r="CM163" s="30">
        <f t="shared" si="512"/>
        <v>199.56926180006786</v>
      </c>
      <c r="CN163" s="34"/>
      <c r="CO163" s="34"/>
      <c r="CP163" s="34"/>
      <c r="CQ163" s="34"/>
      <c r="CR163" s="34"/>
      <c r="CS163" s="34"/>
      <c r="CT163" s="30">
        <f t="shared" si="513"/>
        <v>0</v>
      </c>
      <c r="CU163" s="34">
        <v>11.47</v>
      </c>
      <c r="CV163" s="34"/>
      <c r="CW163" s="30">
        <f t="shared" si="436"/>
        <v>11.47</v>
      </c>
      <c r="CX163" s="34">
        <v>0</v>
      </c>
      <c r="CY163" s="34">
        <v>0</v>
      </c>
      <c r="CZ163" s="34">
        <v>0</v>
      </c>
      <c r="DA163" s="34">
        <v>0</v>
      </c>
      <c r="DB163" s="34">
        <v>0</v>
      </c>
      <c r="DC163" s="34"/>
      <c r="DD163" s="30">
        <f t="shared" si="457"/>
        <v>0</v>
      </c>
      <c r="DE163" s="34">
        <v>0.16634600172481956</v>
      </c>
      <c r="DF163" s="34">
        <v>0.16634600172481956</v>
      </c>
      <c r="DG163" s="34">
        <v>0.16634600172481956</v>
      </c>
      <c r="DH163" s="34">
        <v>0.16634600172481956</v>
      </c>
      <c r="DI163" s="34">
        <v>0.20080338779638934</v>
      </c>
      <c r="DJ163" s="30">
        <f t="shared" si="437"/>
        <v>0.86618739469566752</v>
      </c>
      <c r="DK163" s="30">
        <f t="shared" si="438"/>
        <v>211.90544919476352</v>
      </c>
      <c r="DL163" s="56">
        <f t="shared" si="439"/>
        <v>1.4061986284580682E-2</v>
      </c>
      <c r="DM163" s="27"/>
      <c r="DN163" s="34"/>
      <c r="DO163" s="34"/>
      <c r="DP163" s="34"/>
      <c r="DQ163" s="34"/>
      <c r="DR163" s="34"/>
      <c r="DS163" s="30">
        <f t="shared" si="440"/>
        <v>0</v>
      </c>
      <c r="DT163" s="34">
        <v>0</v>
      </c>
      <c r="DU163" s="34">
        <v>0</v>
      </c>
      <c r="DV163" s="34">
        <v>0</v>
      </c>
      <c r="DW163" s="34">
        <v>0</v>
      </c>
      <c r="DX163" s="34">
        <v>0</v>
      </c>
      <c r="DY163" s="34"/>
      <c r="DZ163" s="34"/>
      <c r="EA163" s="34"/>
      <c r="EB163" s="34"/>
      <c r="EC163" s="34"/>
      <c r="ED163" s="34"/>
      <c r="EE163" s="34"/>
      <c r="EF163" s="30">
        <f t="shared" si="441"/>
        <v>0</v>
      </c>
      <c r="EG163" s="30">
        <f t="shared" si="442"/>
        <v>0</v>
      </c>
      <c r="EH163" s="56" t="str">
        <f t="shared" si="443"/>
        <v/>
      </c>
      <c r="EI163" s="26"/>
    </row>
    <row r="164" spans="1:139" s="26" customFormat="1" ht="15.75" customHeight="1" x14ac:dyDescent="0.25">
      <c r="A164" s="35"/>
      <c r="B164" s="15" t="s">
        <v>38</v>
      </c>
      <c r="C164" s="1"/>
      <c r="D164" s="34"/>
      <c r="E164" s="34"/>
      <c r="F164" s="34"/>
      <c r="G164" s="34"/>
      <c r="H164" s="34"/>
      <c r="I164" s="34"/>
      <c r="J164" s="34"/>
      <c r="K164" s="34"/>
      <c r="L164" s="34"/>
      <c r="M164" s="34"/>
      <c r="N164" s="34"/>
      <c r="O164" s="30">
        <f t="shared" si="485"/>
        <v>0</v>
      </c>
      <c r="P164" s="34"/>
      <c r="Q164" s="34"/>
      <c r="R164" s="34"/>
      <c r="S164" s="30">
        <f t="shared" si="486"/>
        <v>0</v>
      </c>
      <c r="T164" s="34"/>
      <c r="U164" s="34"/>
      <c r="V164" s="34"/>
      <c r="W164" s="34"/>
      <c r="X164" s="34"/>
      <c r="Y164" s="30">
        <f t="shared" si="487"/>
        <v>0</v>
      </c>
      <c r="Z164" s="30">
        <f t="shared" si="427"/>
        <v>0</v>
      </c>
      <c r="AA164" s="56" t="str">
        <f t="shared" si="446"/>
        <v/>
      </c>
      <c r="AB164" s="27"/>
      <c r="AC164" s="34"/>
      <c r="AD164" s="34"/>
      <c r="AE164" s="34"/>
      <c r="AF164" s="34"/>
      <c r="AG164" s="34"/>
      <c r="AH164" s="30">
        <f t="shared" si="488"/>
        <v>0</v>
      </c>
      <c r="AI164" s="34"/>
      <c r="AJ164" s="34"/>
      <c r="AK164" s="34"/>
      <c r="AL164" s="34"/>
      <c r="AM164" s="34"/>
      <c r="AN164" s="30">
        <f t="shared" si="489"/>
        <v>0</v>
      </c>
      <c r="AO164" s="34"/>
      <c r="AP164" s="34"/>
      <c r="AQ164" s="34"/>
      <c r="AR164" s="34"/>
      <c r="AS164" s="34"/>
      <c r="AT164" s="30">
        <f t="shared" si="490"/>
        <v>0</v>
      </c>
      <c r="AU164" s="34"/>
      <c r="AV164" s="34"/>
      <c r="AW164" s="34"/>
      <c r="AX164" s="34"/>
      <c r="AY164" s="34"/>
      <c r="AZ164" s="30">
        <f t="shared" si="491"/>
        <v>0</v>
      </c>
      <c r="BA164" s="30">
        <f t="shared" si="492"/>
        <v>0</v>
      </c>
      <c r="BB164" s="56" t="str">
        <f t="shared" si="450"/>
        <v/>
      </c>
      <c r="BC164" s="27"/>
      <c r="BD164" s="34">
        <v>1.5797791999999999</v>
      </c>
      <c r="BE164" s="34"/>
      <c r="BF164" s="34"/>
      <c r="BG164" s="34"/>
      <c r="BH164" s="34">
        <v>11.85227087</v>
      </c>
      <c r="BI164" s="30">
        <f t="shared" si="428"/>
        <v>13.432050069999999</v>
      </c>
      <c r="BJ164" s="34"/>
      <c r="BK164" s="34"/>
      <c r="BL164" s="34"/>
      <c r="BM164" s="34"/>
      <c r="BN164" s="34"/>
      <c r="BO164" s="30">
        <f t="shared" si="429"/>
        <v>0</v>
      </c>
      <c r="BP164" s="34"/>
      <c r="BQ164" s="34"/>
      <c r="BR164" s="34"/>
      <c r="BS164" s="34"/>
      <c r="BT164" s="34"/>
      <c r="BU164" s="30">
        <f t="shared" si="493"/>
        <v>0</v>
      </c>
      <c r="BV164" s="34">
        <v>22.477137940000002</v>
      </c>
      <c r="BW164" s="30">
        <f t="shared" si="430"/>
        <v>22.477137940000002</v>
      </c>
      <c r="BX164" s="34"/>
      <c r="BY164" s="34"/>
      <c r="BZ164" s="34"/>
      <c r="CA164" s="34"/>
      <c r="CB164" s="34"/>
      <c r="CC164" s="30">
        <f t="shared" si="431"/>
        <v>0</v>
      </c>
      <c r="CD164" s="30">
        <f t="shared" si="432"/>
        <v>35.909188010000001</v>
      </c>
      <c r="CE164" s="56">
        <f t="shared" si="433"/>
        <v>3.7726151573114625E-3</v>
      </c>
      <c r="CF164" s="27"/>
      <c r="CG164" s="34">
        <v>0.43321999999999999</v>
      </c>
      <c r="CH164" s="34"/>
      <c r="CI164" s="34"/>
      <c r="CJ164" s="34"/>
      <c r="CK164" s="34"/>
      <c r="CL164" s="34"/>
      <c r="CM164" s="30">
        <f t="shared" si="512"/>
        <v>0.43321999999999999</v>
      </c>
      <c r="CN164" s="34"/>
      <c r="CO164" s="34"/>
      <c r="CP164" s="34"/>
      <c r="CQ164" s="34"/>
      <c r="CR164" s="34"/>
      <c r="CS164" s="34"/>
      <c r="CT164" s="30">
        <f t="shared" si="513"/>
        <v>0</v>
      </c>
      <c r="CU164" s="34"/>
      <c r="CV164" s="34"/>
      <c r="CW164" s="30">
        <f t="shared" si="436"/>
        <v>0</v>
      </c>
      <c r="CX164" s="34"/>
      <c r="CY164" s="34"/>
      <c r="CZ164" s="34"/>
      <c r="DA164" s="34"/>
      <c r="DB164" s="34"/>
      <c r="DC164" s="34"/>
      <c r="DD164" s="30">
        <f t="shared" si="457"/>
        <v>0</v>
      </c>
      <c r="DE164" s="34"/>
      <c r="DF164" s="34"/>
      <c r="DG164" s="34"/>
      <c r="DH164" s="34"/>
      <c r="DI164" s="34"/>
      <c r="DJ164" s="30">
        <f t="shared" si="437"/>
        <v>0</v>
      </c>
      <c r="DK164" s="30">
        <f t="shared" si="438"/>
        <v>0.43321999999999999</v>
      </c>
      <c r="DL164" s="56">
        <f t="shared" si="439"/>
        <v>2.8748357917907585E-5</v>
      </c>
      <c r="DM164" s="27"/>
      <c r="DN164" s="34"/>
      <c r="DO164" s="34"/>
      <c r="DP164" s="34"/>
      <c r="DQ164" s="34"/>
      <c r="DR164" s="34"/>
      <c r="DS164" s="30">
        <f t="shared" si="440"/>
        <v>0</v>
      </c>
      <c r="DT164" s="34"/>
      <c r="DU164" s="34"/>
      <c r="DV164" s="34"/>
      <c r="DW164" s="34"/>
      <c r="DX164" s="34"/>
      <c r="DY164" s="34"/>
      <c r="DZ164" s="34"/>
      <c r="EA164" s="34"/>
      <c r="EB164" s="34"/>
      <c r="EC164" s="34"/>
      <c r="ED164" s="34"/>
      <c r="EE164" s="34"/>
      <c r="EF164" s="30">
        <f t="shared" si="441"/>
        <v>0</v>
      </c>
      <c r="EG164" s="30">
        <f t="shared" si="442"/>
        <v>0</v>
      </c>
      <c r="EH164" s="56" t="str">
        <f t="shared" si="443"/>
        <v/>
      </c>
    </row>
    <row r="165" spans="1:139" s="26" customFormat="1" x14ac:dyDescent="0.25">
      <c r="A165" s="35"/>
      <c r="B165" s="15" t="s">
        <v>97</v>
      </c>
      <c r="C165" s="1"/>
      <c r="D165" s="34"/>
      <c r="E165" s="34"/>
      <c r="F165" s="34"/>
      <c r="G165" s="34"/>
      <c r="H165" s="34"/>
      <c r="I165" s="34"/>
      <c r="J165" s="34"/>
      <c r="K165" s="34"/>
      <c r="L165" s="34"/>
      <c r="M165" s="34"/>
      <c r="N165" s="34"/>
      <c r="O165" s="30">
        <f t="shared" si="485"/>
        <v>0</v>
      </c>
      <c r="P165" s="34"/>
      <c r="Q165" s="34"/>
      <c r="R165" s="34"/>
      <c r="S165" s="30">
        <f t="shared" si="486"/>
        <v>0</v>
      </c>
      <c r="T165" s="34"/>
      <c r="U165" s="34"/>
      <c r="V165" s="34"/>
      <c r="W165" s="34"/>
      <c r="X165" s="34"/>
      <c r="Y165" s="30">
        <f>SUM(T165:X165)</f>
        <v>0</v>
      </c>
      <c r="Z165" s="30">
        <f t="shared" si="427"/>
        <v>0</v>
      </c>
      <c r="AA165" s="56" t="str">
        <f t="shared" si="446"/>
        <v/>
      </c>
      <c r="AB165" s="29"/>
      <c r="AC165" s="34"/>
      <c r="AD165" s="34"/>
      <c r="AE165" s="34"/>
      <c r="AF165" s="34"/>
      <c r="AG165" s="34"/>
      <c r="AH165" s="30">
        <f t="shared" si="488"/>
        <v>0</v>
      </c>
      <c r="AI165" s="34"/>
      <c r="AJ165" s="34"/>
      <c r="AK165" s="34"/>
      <c r="AL165" s="34"/>
      <c r="AM165" s="34"/>
      <c r="AN165" s="30">
        <f t="shared" si="489"/>
        <v>0</v>
      </c>
      <c r="AO165" s="34"/>
      <c r="AP165" s="34"/>
      <c r="AQ165" s="34"/>
      <c r="AR165" s="34"/>
      <c r="AS165" s="34"/>
      <c r="AT165" s="30">
        <f t="shared" si="490"/>
        <v>0</v>
      </c>
      <c r="AU165" s="34"/>
      <c r="AV165" s="34"/>
      <c r="AW165" s="34"/>
      <c r="AX165" s="34"/>
      <c r="AY165" s="34"/>
      <c r="AZ165" s="30">
        <f>SUM(AU165:AY165)</f>
        <v>0</v>
      </c>
      <c r="BA165" s="30">
        <f>SUM(AH165,AN165,AT165,AZ165)</f>
        <v>0</v>
      </c>
      <c r="BB165" s="56" t="str">
        <f t="shared" si="450"/>
        <v/>
      </c>
      <c r="BC165" s="29"/>
      <c r="BD165" s="34"/>
      <c r="BE165" s="34"/>
      <c r="BF165" s="34"/>
      <c r="BG165" s="34"/>
      <c r="BH165" s="34"/>
      <c r="BI165" s="30">
        <f t="shared" si="428"/>
        <v>0</v>
      </c>
      <c r="BJ165" s="34"/>
      <c r="BK165" s="34"/>
      <c r="BL165" s="34"/>
      <c r="BM165" s="34"/>
      <c r="BN165" s="34"/>
      <c r="BO165" s="30">
        <f t="shared" si="429"/>
        <v>0</v>
      </c>
      <c r="BP165" s="34"/>
      <c r="BQ165" s="34"/>
      <c r="BR165" s="34"/>
      <c r="BS165" s="34"/>
      <c r="BT165" s="34"/>
      <c r="BU165" s="30">
        <f t="shared" si="493"/>
        <v>0</v>
      </c>
      <c r="BV165" s="34"/>
      <c r="BW165" s="30">
        <f t="shared" si="430"/>
        <v>0</v>
      </c>
      <c r="BX165" s="34"/>
      <c r="BY165" s="34"/>
      <c r="BZ165" s="34"/>
      <c r="CA165" s="34"/>
      <c r="CB165" s="34"/>
      <c r="CC165" s="30">
        <f t="shared" si="431"/>
        <v>0</v>
      </c>
      <c r="CD165" s="30">
        <f t="shared" si="432"/>
        <v>0</v>
      </c>
      <c r="CE165" s="56" t="str">
        <f t="shared" si="433"/>
        <v/>
      </c>
      <c r="CF165" s="29"/>
      <c r="CG165" s="34">
        <v>0.2</v>
      </c>
      <c r="CH165" s="34">
        <v>0.2</v>
      </c>
      <c r="CI165" s="34">
        <v>0.2</v>
      </c>
      <c r="CJ165" s="34">
        <v>0.2</v>
      </c>
      <c r="CK165" s="34">
        <v>0.2</v>
      </c>
      <c r="CL165" s="34"/>
      <c r="CM165" s="30">
        <f t="shared" si="512"/>
        <v>1</v>
      </c>
      <c r="CN165" s="34"/>
      <c r="CO165" s="34"/>
      <c r="CP165" s="34"/>
      <c r="CQ165" s="34"/>
      <c r="CR165" s="34"/>
      <c r="CS165" s="34"/>
      <c r="CT165" s="30">
        <f t="shared" si="513"/>
        <v>0</v>
      </c>
      <c r="CU165" s="34"/>
      <c r="CV165" s="34"/>
      <c r="CW165" s="30">
        <f t="shared" si="436"/>
        <v>0</v>
      </c>
      <c r="CX165" s="34"/>
      <c r="CY165" s="34"/>
      <c r="CZ165" s="34"/>
      <c r="DA165" s="34"/>
      <c r="DB165" s="34"/>
      <c r="DC165" s="34"/>
      <c r="DD165" s="30">
        <f t="shared" si="457"/>
        <v>0</v>
      </c>
      <c r="DE165" s="34"/>
      <c r="DF165" s="34"/>
      <c r="DG165" s="34"/>
      <c r="DH165" s="34"/>
      <c r="DI165" s="34"/>
      <c r="DJ165" s="30">
        <f t="shared" si="437"/>
        <v>0</v>
      </c>
      <c r="DK165" s="30">
        <f t="shared" si="438"/>
        <v>1</v>
      </c>
      <c r="DL165" s="56">
        <f t="shared" si="439"/>
        <v>6.6359720045029277E-5</v>
      </c>
      <c r="DM165" s="29"/>
      <c r="DN165" s="34"/>
      <c r="DO165" s="34"/>
      <c r="DP165" s="34"/>
      <c r="DQ165" s="34"/>
      <c r="DR165" s="34"/>
      <c r="DS165" s="30">
        <f t="shared" si="440"/>
        <v>0</v>
      </c>
      <c r="DT165" s="34"/>
      <c r="DU165" s="34"/>
      <c r="DV165" s="34"/>
      <c r="DW165" s="34"/>
      <c r="DX165" s="34"/>
      <c r="DY165" s="34"/>
      <c r="DZ165" s="34"/>
      <c r="EA165" s="34"/>
      <c r="EB165" s="34"/>
      <c r="EC165" s="34"/>
      <c r="ED165" s="34"/>
      <c r="EE165" s="34"/>
      <c r="EF165" s="30">
        <f t="shared" si="441"/>
        <v>0</v>
      </c>
      <c r="EG165" s="30">
        <f t="shared" si="442"/>
        <v>0</v>
      </c>
      <c r="EH165" s="56" t="str">
        <f t="shared" si="443"/>
        <v/>
      </c>
    </row>
    <row r="166" spans="1:139" ht="15.75" customHeight="1" x14ac:dyDescent="0.25">
      <c r="A166" s="35"/>
      <c r="B166" s="15" t="s">
        <v>39</v>
      </c>
      <c r="C166" s="1"/>
      <c r="D166" s="34">
        <v>4.4634</v>
      </c>
      <c r="E166" s="34"/>
      <c r="F166" s="34">
        <v>15.048249999999999</v>
      </c>
      <c r="G166" s="34">
        <v>5.60595</v>
      </c>
      <c r="H166" s="34">
        <v>18.491534999999999</v>
      </c>
      <c r="I166" s="34">
        <v>6.6251490000000004</v>
      </c>
      <c r="J166" s="34">
        <v>23.214072000000002</v>
      </c>
      <c r="K166" s="34">
        <v>48.113951999999998</v>
      </c>
      <c r="L166" s="34"/>
      <c r="M166" s="34"/>
      <c r="N166" s="34">
        <v>15.88304422</v>
      </c>
      <c r="O166" s="30">
        <f t="shared" si="485"/>
        <v>137.44535221999999</v>
      </c>
      <c r="P166" s="34"/>
      <c r="Q166" s="34"/>
      <c r="R166" s="34">
        <v>2.8386322792202607</v>
      </c>
      <c r="S166" s="30">
        <f t="shared" si="486"/>
        <v>2.8386322792202607</v>
      </c>
      <c r="T166" s="34">
        <v>245.05108322196949</v>
      </c>
      <c r="U166" s="34">
        <v>199.9959838412062</v>
      </c>
      <c r="V166" s="34">
        <v>127.31845803137277</v>
      </c>
      <c r="W166" s="34">
        <v>154.11831164762219</v>
      </c>
      <c r="X166" s="34">
        <v>149.43583321134059</v>
      </c>
      <c r="Y166" s="30">
        <f t="shared" si="487"/>
        <v>875.9196699535114</v>
      </c>
      <c r="Z166" s="30">
        <f t="shared" si="427"/>
        <v>1016.2036544527316</v>
      </c>
      <c r="AA166" s="56">
        <f t="shared" si="446"/>
        <v>0.19595733131698026</v>
      </c>
      <c r="AB166" s="27"/>
      <c r="AC166" s="34">
        <v>81.745599999999996</v>
      </c>
      <c r="AD166" s="34">
        <v>199.04500000000002</v>
      </c>
      <c r="AE166" s="34">
        <v>433.45575123000003</v>
      </c>
      <c r="AF166" s="34">
        <v>281.20539000000002</v>
      </c>
      <c r="AG166" s="34">
        <v>428.56813910194194</v>
      </c>
      <c r="AH166" s="30">
        <f t="shared" si="488"/>
        <v>1424.0198803319422</v>
      </c>
      <c r="AI166" s="34">
        <v>3.4524700000000004</v>
      </c>
      <c r="AJ166" s="34">
        <v>7.8350000000000009</v>
      </c>
      <c r="AK166" s="34">
        <v>14.424299999999999</v>
      </c>
      <c r="AL166" s="34">
        <v>21.349650125349999</v>
      </c>
      <c r="AM166" s="34">
        <v>13.90226780465</v>
      </c>
      <c r="AN166" s="30">
        <f t="shared" si="489"/>
        <v>60.963687929999999</v>
      </c>
      <c r="AO166" s="34">
        <v>22.473821097347223</v>
      </c>
      <c r="AP166" s="34">
        <v>32.591343277759286</v>
      </c>
      <c r="AQ166" s="34">
        <v>63.455366505794288</v>
      </c>
      <c r="AR166" s="34">
        <v>117.02119538985036</v>
      </c>
      <c r="AS166" s="34">
        <v>57.392522343520426</v>
      </c>
      <c r="AT166" s="30">
        <f t="shared" si="490"/>
        <v>292.93424861427161</v>
      </c>
      <c r="AU166" s="34">
        <v>138.93266733266736</v>
      </c>
      <c r="AV166" s="34">
        <v>46.310889110889114</v>
      </c>
      <c r="AW166" s="34">
        <v>92.621778221778229</v>
      </c>
      <c r="AX166" s="34">
        <v>0</v>
      </c>
      <c r="AY166" s="34">
        <v>0</v>
      </c>
      <c r="AZ166" s="30">
        <f t="shared" si="491"/>
        <v>277.86533466533473</v>
      </c>
      <c r="BA166" s="30">
        <f t="shared" si="492"/>
        <v>2055.7831515415487</v>
      </c>
      <c r="BB166" s="56">
        <f t="shared" si="450"/>
        <v>0.29380598402352365</v>
      </c>
      <c r="BC166" s="27"/>
      <c r="BD166" s="34">
        <v>304.83199999999999</v>
      </c>
      <c r="BE166" s="34">
        <v>282.065</v>
      </c>
      <c r="BF166" s="34">
        <v>252.88137285505917</v>
      </c>
      <c r="BG166" s="34">
        <v>267.42500000000001</v>
      </c>
      <c r="BH166" s="34">
        <v>270.52</v>
      </c>
      <c r="BI166" s="30">
        <f t="shared" si="428"/>
        <v>1377.7233728550591</v>
      </c>
      <c r="BJ166" s="34"/>
      <c r="BK166" s="34"/>
      <c r="BL166" s="34"/>
      <c r="BM166" s="34"/>
      <c r="BN166" s="34"/>
      <c r="BO166" s="30">
        <f t="shared" si="429"/>
        <v>0</v>
      </c>
      <c r="BP166" s="34">
        <v>39.064167837810771</v>
      </c>
      <c r="BQ166" s="34">
        <v>15.659192347850322</v>
      </c>
      <c r="BR166" s="34">
        <v>1.8811025338492158</v>
      </c>
      <c r="BS166" s="34">
        <v>42.383974724530006</v>
      </c>
      <c r="BT166" s="34">
        <v>29.613681662467851</v>
      </c>
      <c r="BU166" s="30">
        <f t="shared" si="493"/>
        <v>128.60211910650816</v>
      </c>
      <c r="BV166" s="34"/>
      <c r="BW166" s="30">
        <f t="shared" si="430"/>
        <v>0</v>
      </c>
      <c r="BX166" s="34">
        <v>48.918038623861896</v>
      </c>
      <c r="BY166" s="34">
        <v>43.646824584204069</v>
      </c>
      <c r="BZ166" s="34">
        <v>152.10581820056754</v>
      </c>
      <c r="CA166" s="34">
        <v>149.19052365281868</v>
      </c>
      <c r="CB166" s="34">
        <v>179.70205571091762</v>
      </c>
      <c r="CC166" s="30">
        <f t="shared" si="431"/>
        <v>573.56326077236986</v>
      </c>
      <c r="CD166" s="30">
        <f t="shared" si="432"/>
        <v>2079.8887527339371</v>
      </c>
      <c r="CE166" s="56">
        <f t="shared" si="433"/>
        <v>0.21851287285862755</v>
      </c>
      <c r="CF166" s="27"/>
      <c r="CG166" s="34"/>
      <c r="CH166" s="34"/>
      <c r="CI166" s="34"/>
      <c r="CJ166" s="34"/>
      <c r="CK166" s="34"/>
      <c r="CL166" s="34">
        <v>1772.9284000000002</v>
      </c>
      <c r="CM166" s="30">
        <f t="shared" si="512"/>
        <v>1772.9284000000002</v>
      </c>
      <c r="CN166" s="34"/>
      <c r="CO166" s="34"/>
      <c r="CP166" s="34"/>
      <c r="CQ166" s="34"/>
      <c r="CR166" s="34"/>
      <c r="CS166" s="34">
        <v>33.7746</v>
      </c>
      <c r="CT166" s="30">
        <f t="shared" si="513"/>
        <v>33.7746</v>
      </c>
      <c r="CU166" s="34">
        <v>60.625</v>
      </c>
      <c r="CV166" s="34"/>
      <c r="CW166" s="30">
        <f t="shared" si="436"/>
        <v>60.625</v>
      </c>
      <c r="CX166" s="34">
        <v>668.60612027859486</v>
      </c>
      <c r="CY166" s="34">
        <v>0</v>
      </c>
      <c r="CZ166" s="34">
        <v>0</v>
      </c>
      <c r="DA166" s="34">
        <v>0</v>
      </c>
      <c r="DB166" s="34">
        <v>0</v>
      </c>
      <c r="DC166" s="34"/>
      <c r="DD166" s="30">
        <f t="shared" si="457"/>
        <v>668.60612027859486</v>
      </c>
      <c r="DE166" s="34">
        <v>66.956265652625277</v>
      </c>
      <c r="DF166" s="34">
        <v>66.956265652625277</v>
      </c>
      <c r="DG166" s="34">
        <v>66.956265652625277</v>
      </c>
      <c r="DH166" s="34">
        <v>66.956265652625277</v>
      </c>
      <c r="DI166" s="34">
        <v>80.825777823526238</v>
      </c>
      <c r="DJ166" s="30">
        <f t="shared" si="437"/>
        <v>348.65084043402737</v>
      </c>
      <c r="DK166" s="30">
        <f t="shared" si="438"/>
        <v>2884.5849607126224</v>
      </c>
      <c r="DL166" s="56">
        <f t="shared" si="439"/>
        <v>0.19142025043899141</v>
      </c>
      <c r="DM166" s="27"/>
      <c r="DN166" s="34">
        <v>0</v>
      </c>
      <c r="DO166" s="34">
        <v>0</v>
      </c>
      <c r="DP166" s="34">
        <v>0</v>
      </c>
      <c r="DQ166" s="34">
        <v>0</v>
      </c>
      <c r="DR166" s="34"/>
      <c r="DS166" s="30">
        <f t="shared" si="440"/>
        <v>0</v>
      </c>
      <c r="DT166" s="34">
        <v>4.205910332068254</v>
      </c>
      <c r="DU166" s="34">
        <v>0</v>
      </c>
      <c r="DV166" s="34">
        <v>0</v>
      </c>
      <c r="DW166" s="34">
        <v>0.60084433315260766</v>
      </c>
      <c r="DX166" s="34">
        <v>0</v>
      </c>
      <c r="DY166" s="34"/>
      <c r="DZ166" s="34"/>
      <c r="EA166" s="34"/>
      <c r="EB166" s="34"/>
      <c r="EC166" s="34"/>
      <c r="ED166" s="34"/>
      <c r="EE166" s="34"/>
      <c r="EF166" s="30">
        <f t="shared" si="441"/>
        <v>4.8067546652208613</v>
      </c>
      <c r="EG166" s="30">
        <f t="shared" si="442"/>
        <v>4.8067546652208613</v>
      </c>
      <c r="EH166" s="56">
        <f t="shared" si="443"/>
        <v>0.12016886663052154</v>
      </c>
      <c r="EI166" s="26"/>
    </row>
    <row r="167" spans="1:139" ht="15.75" customHeight="1" x14ac:dyDescent="0.25">
      <c r="A167" s="35" t="s">
        <v>169</v>
      </c>
      <c r="B167" s="16" t="s">
        <v>40</v>
      </c>
      <c r="C167" s="1"/>
      <c r="D167" s="34"/>
      <c r="E167" s="34">
        <v>48.091999999999999</v>
      </c>
      <c r="F167" s="34">
        <v>53</v>
      </c>
      <c r="G167" s="34">
        <v>58</v>
      </c>
      <c r="H167" s="34">
        <v>59.64</v>
      </c>
      <c r="I167" s="34">
        <v>64.48</v>
      </c>
      <c r="J167" s="34">
        <v>69.3</v>
      </c>
      <c r="K167" s="34">
        <v>69.3</v>
      </c>
      <c r="L167" s="34">
        <v>71.912999999999997</v>
      </c>
      <c r="M167" s="34">
        <v>75</v>
      </c>
      <c r="N167" s="34">
        <v>78</v>
      </c>
      <c r="O167" s="30">
        <f t="shared" si="485"/>
        <v>646.72500000000002</v>
      </c>
      <c r="P167" s="33"/>
      <c r="Q167" s="33"/>
      <c r="R167" s="33"/>
      <c r="S167" s="30">
        <f t="shared" si="486"/>
        <v>0</v>
      </c>
      <c r="T167" s="33"/>
      <c r="U167" s="33"/>
      <c r="V167" s="33"/>
      <c r="W167" s="33"/>
      <c r="X167" s="33"/>
      <c r="Y167" s="30">
        <f t="shared" si="487"/>
        <v>0</v>
      </c>
      <c r="Z167" s="30">
        <f t="shared" si="427"/>
        <v>646.72500000000002</v>
      </c>
      <c r="AA167" s="57">
        <f t="shared" si="446"/>
        <v>0.12470975137776273</v>
      </c>
      <c r="AB167" s="29"/>
      <c r="AC167" s="33">
        <v>89.82</v>
      </c>
      <c r="AD167" s="33">
        <v>130</v>
      </c>
      <c r="AE167" s="33">
        <v>137.978655</v>
      </c>
      <c r="AF167" s="33">
        <v>175</v>
      </c>
      <c r="AG167" s="33">
        <v>200</v>
      </c>
      <c r="AH167" s="30">
        <f t="shared" si="488"/>
        <v>732.79865500000005</v>
      </c>
      <c r="AI167" s="33"/>
      <c r="AJ167" s="33"/>
      <c r="AK167" s="33"/>
      <c r="AL167" s="33"/>
      <c r="AM167" s="33"/>
      <c r="AN167" s="30">
        <f t="shared" si="489"/>
        <v>0</v>
      </c>
      <c r="AO167" s="33"/>
      <c r="AP167" s="33"/>
      <c r="AQ167" s="33"/>
      <c r="AR167" s="33"/>
      <c r="AS167" s="33"/>
      <c r="AT167" s="30">
        <f t="shared" si="490"/>
        <v>0</v>
      </c>
      <c r="AU167" s="33"/>
      <c r="AV167" s="33"/>
      <c r="AW167" s="33"/>
      <c r="AX167" s="33"/>
      <c r="AY167" s="33"/>
      <c r="AZ167" s="30">
        <f t="shared" si="491"/>
        <v>0</v>
      </c>
      <c r="BA167" s="30">
        <f t="shared" si="492"/>
        <v>732.79865500000005</v>
      </c>
      <c r="BB167" s="57">
        <f t="shared" si="450"/>
        <v>0.1047292511187011</v>
      </c>
      <c r="BC167" s="29"/>
      <c r="BD167" s="33">
        <v>235</v>
      </c>
      <c r="BE167" s="33">
        <v>275</v>
      </c>
      <c r="BF167" s="33">
        <v>290</v>
      </c>
      <c r="BG167" s="33">
        <v>290</v>
      </c>
      <c r="BH167" s="33">
        <v>290</v>
      </c>
      <c r="BI167" s="30">
        <f t="shared" si="428"/>
        <v>1380</v>
      </c>
      <c r="BJ167" s="33"/>
      <c r="BK167" s="33"/>
      <c r="BL167" s="33"/>
      <c r="BM167" s="33"/>
      <c r="BN167" s="33"/>
      <c r="BO167" s="30">
        <f t="shared" si="429"/>
        <v>0</v>
      </c>
      <c r="BP167" s="33"/>
      <c r="BQ167" s="33"/>
      <c r="BR167" s="33"/>
      <c r="BS167" s="33"/>
      <c r="BT167" s="33"/>
      <c r="BU167" s="30">
        <f t="shared" si="493"/>
        <v>0</v>
      </c>
      <c r="BV167" s="33"/>
      <c r="BW167" s="30">
        <f t="shared" si="430"/>
        <v>0</v>
      </c>
      <c r="BX167" s="33"/>
      <c r="BY167" s="33"/>
      <c r="BZ167" s="33"/>
      <c r="CA167" s="33"/>
      <c r="CB167" s="33"/>
      <c r="CC167" s="30">
        <f t="shared" si="431"/>
        <v>0</v>
      </c>
      <c r="CD167" s="30">
        <f t="shared" si="432"/>
        <v>1380</v>
      </c>
      <c r="CE167" s="56">
        <f t="shared" si="433"/>
        <v>0.14498264109007397</v>
      </c>
      <c r="CF167" s="29"/>
      <c r="CG167" s="33">
        <v>310</v>
      </c>
      <c r="CH167" s="33">
        <v>290</v>
      </c>
      <c r="CI167" s="33">
        <v>290</v>
      </c>
      <c r="CJ167" s="33"/>
      <c r="CK167" s="33"/>
      <c r="CL167" s="33"/>
      <c r="CM167" s="30">
        <f t="shared" si="512"/>
        <v>890</v>
      </c>
      <c r="CN167" s="33"/>
      <c r="CO167" s="33"/>
      <c r="CP167" s="33"/>
      <c r="CQ167" s="33"/>
      <c r="CR167" s="33"/>
      <c r="CS167" s="33"/>
      <c r="CT167" s="30">
        <f t="shared" si="513"/>
        <v>0</v>
      </c>
      <c r="CU167" s="33">
        <v>2500</v>
      </c>
      <c r="CV167" s="33"/>
      <c r="CW167" s="30">
        <f t="shared" si="436"/>
        <v>2500</v>
      </c>
      <c r="CX167" s="33"/>
      <c r="CY167" s="33"/>
      <c r="CZ167" s="33"/>
      <c r="DA167" s="33"/>
      <c r="DB167" s="33"/>
      <c r="DC167" s="33"/>
      <c r="DD167" s="30">
        <f t="shared" si="457"/>
        <v>0</v>
      </c>
      <c r="DE167" s="33"/>
      <c r="DF167" s="33"/>
      <c r="DG167" s="33"/>
      <c r="DH167" s="33"/>
      <c r="DI167" s="33"/>
      <c r="DJ167" s="30">
        <f t="shared" si="437"/>
        <v>0</v>
      </c>
      <c r="DK167" s="30">
        <f t="shared" si="438"/>
        <v>3390</v>
      </c>
      <c r="DL167" s="56">
        <f t="shared" si="439"/>
        <v>0.22495945095264924</v>
      </c>
      <c r="DM167" s="29"/>
      <c r="DN167" s="33"/>
      <c r="DO167" s="33"/>
      <c r="DP167" s="33"/>
      <c r="DQ167" s="33"/>
      <c r="DR167" s="33"/>
      <c r="DS167" s="30">
        <f t="shared" si="440"/>
        <v>0</v>
      </c>
      <c r="DT167" s="33"/>
      <c r="DU167" s="33"/>
      <c r="DV167" s="33"/>
      <c r="DW167" s="33"/>
      <c r="DX167" s="33"/>
      <c r="DY167" s="33"/>
      <c r="DZ167" s="33"/>
      <c r="EA167" s="33"/>
      <c r="EB167" s="33"/>
      <c r="EC167" s="33"/>
      <c r="ED167" s="33"/>
      <c r="EE167" s="33"/>
      <c r="EF167" s="30">
        <f t="shared" si="441"/>
        <v>0</v>
      </c>
      <c r="EG167" s="30">
        <f t="shared" si="442"/>
        <v>0</v>
      </c>
      <c r="EH167" s="57" t="str">
        <f t="shared" si="443"/>
        <v/>
      </c>
      <c r="EI167" s="26"/>
    </row>
    <row r="168" spans="1:139" s="26" customFormat="1" ht="30" x14ac:dyDescent="0.25">
      <c r="B168" s="52" t="s">
        <v>41</v>
      </c>
      <c r="C168" s="1"/>
      <c r="D168" s="46">
        <f t="shared" ref="D168:Z168" si="569">SUM(D122:D167)</f>
        <v>4.4634</v>
      </c>
      <c r="E168" s="46">
        <f t="shared" si="569"/>
        <v>93.086565000000007</v>
      </c>
      <c r="F168" s="46">
        <f t="shared" si="569"/>
        <v>106.25498399999999</v>
      </c>
      <c r="G168" s="46">
        <f t="shared" si="569"/>
        <v>110.91403199999999</v>
      </c>
      <c r="H168" s="46">
        <f t="shared" si="569"/>
        <v>160.39815099999998</v>
      </c>
      <c r="I168" s="46">
        <f t="shared" si="569"/>
        <v>274.92391599999996</v>
      </c>
      <c r="J168" s="46">
        <f t="shared" si="569"/>
        <v>216.200109</v>
      </c>
      <c r="K168" s="46">
        <f t="shared" si="569"/>
        <v>282.29137800000001</v>
      </c>
      <c r="L168" s="46">
        <f t="shared" si="569"/>
        <v>269.32893999999999</v>
      </c>
      <c r="M168" s="46">
        <f t="shared" si="569"/>
        <v>255.98826011</v>
      </c>
      <c r="N168" s="46">
        <f t="shared" si="569"/>
        <v>252.64002439000001</v>
      </c>
      <c r="O168" s="47">
        <f t="shared" si="569"/>
        <v>2026.4897594999998</v>
      </c>
      <c r="P168" s="46">
        <f t="shared" si="569"/>
        <v>0</v>
      </c>
      <c r="Q168" s="46">
        <f t="shared" si="569"/>
        <v>0</v>
      </c>
      <c r="R168" s="46">
        <f t="shared" si="569"/>
        <v>40.34319603956574</v>
      </c>
      <c r="S168" s="47">
        <f t="shared" si="569"/>
        <v>40.34319603956574</v>
      </c>
      <c r="T168" s="46">
        <f t="shared" si="569"/>
        <v>524.72587774116073</v>
      </c>
      <c r="U168" s="46">
        <f t="shared" si="569"/>
        <v>428.24976240046055</v>
      </c>
      <c r="V168" s="46">
        <f t="shared" si="569"/>
        <v>272.62597155160734</v>
      </c>
      <c r="W168" s="46">
        <f t="shared" si="569"/>
        <v>330.01227863184613</v>
      </c>
      <c r="X168" s="46">
        <f t="shared" si="569"/>
        <v>319.98572590179219</v>
      </c>
      <c r="Y168" s="47">
        <f t="shared" si="569"/>
        <v>1875.5996162268673</v>
      </c>
      <c r="Z168" s="65">
        <f t="shared" si="569"/>
        <v>3942.4325717664328</v>
      </c>
      <c r="AA168" s="66">
        <f t="shared" ref="AA153:AA168" si="570">IF(Z168=0,"",Z168/$Z$213)</f>
        <v>0.76023006045627672</v>
      </c>
      <c r="AB168" s="29"/>
      <c r="AC168" s="46">
        <f t="shared" ref="AC168:BA168" si="571">SUM(AC122:AC167)</f>
        <v>509.58137005999998</v>
      </c>
      <c r="AD168" s="46">
        <f t="shared" si="571"/>
        <v>607.36168958000007</v>
      </c>
      <c r="AE168" s="46">
        <f t="shared" si="571"/>
        <v>979.91223315000013</v>
      </c>
      <c r="AF168" s="46">
        <f t="shared" si="571"/>
        <v>899.45797830053539</v>
      </c>
      <c r="AG168" s="46">
        <f t="shared" si="571"/>
        <v>988.08424638194197</v>
      </c>
      <c r="AH168" s="47">
        <f t="shared" si="571"/>
        <v>3984.3975174724774</v>
      </c>
      <c r="AI168" s="46">
        <f t="shared" si="571"/>
        <v>3.4524700000000004</v>
      </c>
      <c r="AJ168" s="46">
        <f t="shared" si="571"/>
        <v>7.8350000000000009</v>
      </c>
      <c r="AK168" s="46">
        <f t="shared" si="571"/>
        <v>14.424299999999999</v>
      </c>
      <c r="AL168" s="46">
        <f t="shared" si="571"/>
        <v>21.349650125349999</v>
      </c>
      <c r="AM168" s="46">
        <f t="shared" si="571"/>
        <v>13.90226780465</v>
      </c>
      <c r="AN168" s="47">
        <f t="shared" si="571"/>
        <v>60.963687929999999</v>
      </c>
      <c r="AO168" s="46">
        <f t="shared" si="571"/>
        <v>120.64769794988622</v>
      </c>
      <c r="AP168" s="46">
        <f t="shared" si="571"/>
        <v>208.79333691289898</v>
      </c>
      <c r="AQ168" s="46">
        <f t="shared" si="571"/>
        <v>201.01999699210393</v>
      </c>
      <c r="AR168" s="46">
        <f t="shared" si="571"/>
        <v>233.06562027200994</v>
      </c>
      <c r="AS168" s="46">
        <f t="shared" si="571"/>
        <v>122.15548985123621</v>
      </c>
      <c r="AT168" s="47">
        <f t="shared" si="571"/>
        <v>885.68214197813541</v>
      </c>
      <c r="AU168" s="46">
        <f t="shared" si="571"/>
        <v>300.00000000000006</v>
      </c>
      <c r="AV168" s="46">
        <f t="shared" si="571"/>
        <v>100</v>
      </c>
      <c r="AW168" s="46">
        <f t="shared" si="571"/>
        <v>200</v>
      </c>
      <c r="AX168" s="46">
        <f t="shared" si="571"/>
        <v>0</v>
      </c>
      <c r="AY168" s="46">
        <f t="shared" si="571"/>
        <v>0</v>
      </c>
      <c r="AZ168" s="47">
        <f t="shared" si="571"/>
        <v>600.00000000000011</v>
      </c>
      <c r="BA168" s="65">
        <f t="shared" si="571"/>
        <v>5531.0433473806133</v>
      </c>
      <c r="BB168" s="66">
        <f t="shared" ref="BB153:BB168" si="572">IF(BA168=0,"",BA168/$BA$213)</f>
        <v>0.79047910872086058</v>
      </c>
      <c r="BC168" s="29"/>
      <c r="BD168" s="46">
        <f t="shared" ref="BD168:CD168" si="573">SUM(BD122:BD167)</f>
        <v>1173.2561867723296</v>
      </c>
      <c r="BE168" s="46">
        <f t="shared" si="573"/>
        <v>1123.6874600668652</v>
      </c>
      <c r="BF168" s="46">
        <f t="shared" si="573"/>
        <v>1135.2668516064878</v>
      </c>
      <c r="BG168" s="46">
        <f t="shared" si="573"/>
        <v>1275.9765740927323</v>
      </c>
      <c r="BH168" s="46">
        <f t="shared" si="573"/>
        <v>1147.8527337258161</v>
      </c>
      <c r="BI168" s="47">
        <f t="shared" si="573"/>
        <v>5856.0398062642307</v>
      </c>
      <c r="BJ168" s="46">
        <f t="shared" si="573"/>
        <v>0</v>
      </c>
      <c r="BK168" s="46">
        <f t="shared" si="573"/>
        <v>1.8567011100000002</v>
      </c>
      <c r="BL168" s="46">
        <f t="shared" si="573"/>
        <v>2.7033181799999997</v>
      </c>
      <c r="BM168" s="46">
        <f t="shared" si="573"/>
        <v>4.0551141200000007</v>
      </c>
      <c r="BN168" s="46">
        <f t="shared" si="573"/>
        <v>2.8549210999999994</v>
      </c>
      <c r="BO168" s="47">
        <f t="shared" si="573"/>
        <v>11.470054510000001</v>
      </c>
      <c r="BP168" s="46">
        <f t="shared" si="573"/>
        <v>102.93161108710579</v>
      </c>
      <c r="BQ168" s="46">
        <f t="shared" si="573"/>
        <v>38.79305089519292</v>
      </c>
      <c r="BR168" s="46">
        <f t="shared" si="573"/>
        <v>56.542499999999997</v>
      </c>
      <c r="BS168" s="46">
        <f t="shared" si="573"/>
        <v>69.45750000000001</v>
      </c>
      <c r="BT168" s="46">
        <f t="shared" si="573"/>
        <v>75</v>
      </c>
      <c r="BU168" s="47">
        <f t="shared" si="573"/>
        <v>342.7246619822987</v>
      </c>
      <c r="BV168" s="46">
        <f t="shared" si="573"/>
        <v>284.03593762999998</v>
      </c>
      <c r="BW168" s="47">
        <f t="shared" si="573"/>
        <v>284.03593762999998</v>
      </c>
      <c r="BX168" s="46">
        <f t="shared" si="573"/>
        <v>99.999999999999972</v>
      </c>
      <c r="BY168" s="46">
        <f t="shared" si="573"/>
        <v>100</v>
      </c>
      <c r="BZ168" s="46">
        <f t="shared" si="573"/>
        <v>350.00000000000006</v>
      </c>
      <c r="CA168" s="46">
        <f t="shared" si="573"/>
        <v>350.00000000000011</v>
      </c>
      <c r="CB168" s="46">
        <f t="shared" si="573"/>
        <v>414.00000000000011</v>
      </c>
      <c r="CC168" s="47">
        <f t="shared" si="573"/>
        <v>1314</v>
      </c>
      <c r="CD168" s="65">
        <f t="shared" si="573"/>
        <v>7808.2704603865313</v>
      </c>
      <c r="CE168" s="103">
        <f t="shared" si="433"/>
        <v>0.82033599542930957</v>
      </c>
      <c r="CF168" s="29"/>
      <c r="CG168" s="46">
        <f t="shared" ref="CG168:CX168" si="574">SUM(CG122:CG167)</f>
        <v>811.27413638642838</v>
      </c>
      <c r="CH168" s="46">
        <f t="shared" si="574"/>
        <v>691.60299500002247</v>
      </c>
      <c r="CI168" s="46">
        <f t="shared" si="574"/>
        <v>717.25739198230985</v>
      </c>
      <c r="CJ168" s="46">
        <f t="shared" si="574"/>
        <v>427.45048375750133</v>
      </c>
      <c r="CK168" s="46">
        <f t="shared" si="574"/>
        <v>423.92111481861656</v>
      </c>
      <c r="CL168" s="46">
        <f t="shared" si="574"/>
        <v>2954.3912141893779</v>
      </c>
      <c r="CM168" s="47">
        <f t="shared" si="574"/>
        <v>6025.897336134256</v>
      </c>
      <c r="CN168" s="46">
        <f t="shared" si="574"/>
        <v>10.7</v>
      </c>
      <c r="CO168" s="46">
        <f t="shared" si="574"/>
        <v>10.7</v>
      </c>
      <c r="CP168" s="46">
        <f t="shared" si="574"/>
        <v>10.7</v>
      </c>
      <c r="CQ168" s="46">
        <f t="shared" si="574"/>
        <v>10.7</v>
      </c>
      <c r="CR168" s="46">
        <f t="shared" si="574"/>
        <v>10.7</v>
      </c>
      <c r="CS168" s="46">
        <f t="shared" si="574"/>
        <v>33.7746</v>
      </c>
      <c r="CT168" s="47">
        <f t="shared" si="574"/>
        <v>87.274599999999992</v>
      </c>
      <c r="CU168" s="46">
        <f t="shared" si="574"/>
        <v>4854.5792420551998</v>
      </c>
      <c r="CV168" s="46">
        <f t="shared" si="574"/>
        <v>0</v>
      </c>
      <c r="CW168" s="47">
        <f t="shared" si="574"/>
        <v>4854.5792420551998</v>
      </c>
      <c r="CX168" s="46">
        <f t="shared" si="574"/>
        <v>779.99999999999989</v>
      </c>
      <c r="CY168" s="46">
        <f t="shared" ref="CY168:DC168" si="575">SUM(CY122:CY167)</f>
        <v>0</v>
      </c>
      <c r="CZ168" s="46">
        <f t="shared" si="575"/>
        <v>0</v>
      </c>
      <c r="DA168" s="46">
        <f t="shared" si="575"/>
        <v>0</v>
      </c>
      <c r="DB168" s="46">
        <f t="shared" si="575"/>
        <v>0</v>
      </c>
      <c r="DC168" s="46">
        <f t="shared" si="575"/>
        <v>0</v>
      </c>
      <c r="DD168" s="47">
        <f t="shared" ref="DD168:DK168" si="576">SUM(DD122:DD167)</f>
        <v>779.99999999999989</v>
      </c>
      <c r="DE168" s="46">
        <f t="shared" si="576"/>
        <v>280</v>
      </c>
      <c r="DF168" s="46">
        <f t="shared" si="576"/>
        <v>280</v>
      </c>
      <c r="DG168" s="46">
        <f t="shared" si="576"/>
        <v>280</v>
      </c>
      <c r="DH168" s="46">
        <f t="shared" si="576"/>
        <v>280</v>
      </c>
      <c r="DI168" s="46">
        <f t="shared" si="576"/>
        <v>338</v>
      </c>
      <c r="DJ168" s="47">
        <f t="shared" si="576"/>
        <v>1458</v>
      </c>
      <c r="DK168" s="65">
        <f t="shared" si="576"/>
        <v>13205.751178189455</v>
      </c>
      <c r="DL168" s="103">
        <f t="shared" si="439"/>
        <v>0.87632995116896784</v>
      </c>
      <c r="DM168" s="29"/>
      <c r="DN168" s="46">
        <f t="shared" ref="DN168:EG168" si="577">SUM(DN122:DN167)</f>
        <v>0</v>
      </c>
      <c r="DO168" s="46">
        <f t="shared" si="577"/>
        <v>0</v>
      </c>
      <c r="DP168" s="46">
        <f t="shared" si="577"/>
        <v>0</v>
      </c>
      <c r="DQ168" s="46">
        <f t="shared" si="577"/>
        <v>0</v>
      </c>
      <c r="DR168" s="46">
        <f t="shared" si="577"/>
        <v>0</v>
      </c>
      <c r="DS168" s="47">
        <f t="shared" si="577"/>
        <v>0</v>
      </c>
      <c r="DT168" s="46">
        <f t="shared" si="577"/>
        <v>35</v>
      </c>
      <c r="DU168" s="46">
        <f t="shared" si="577"/>
        <v>0</v>
      </c>
      <c r="DV168" s="46">
        <f t="shared" si="577"/>
        <v>0</v>
      </c>
      <c r="DW168" s="46">
        <f t="shared" si="577"/>
        <v>5</v>
      </c>
      <c r="DX168" s="46">
        <f t="shared" si="577"/>
        <v>0</v>
      </c>
      <c r="DY168" s="46">
        <f t="shared" si="577"/>
        <v>0</v>
      </c>
      <c r="DZ168" s="46">
        <f t="shared" si="577"/>
        <v>0</v>
      </c>
      <c r="EA168" s="46">
        <f t="shared" si="577"/>
        <v>0</v>
      </c>
      <c r="EB168" s="46">
        <f t="shared" si="577"/>
        <v>0</v>
      </c>
      <c r="EC168" s="46">
        <f t="shared" si="577"/>
        <v>0</v>
      </c>
      <c r="ED168" s="46">
        <f t="shared" si="577"/>
        <v>0</v>
      </c>
      <c r="EE168" s="46">
        <f t="shared" si="577"/>
        <v>0</v>
      </c>
      <c r="EF168" s="47">
        <f t="shared" si="577"/>
        <v>40</v>
      </c>
      <c r="EG168" s="65">
        <f t="shared" si="577"/>
        <v>40</v>
      </c>
      <c r="EH168" s="103">
        <f t="shared" si="443"/>
        <v>1</v>
      </c>
    </row>
    <row r="169" spans="1:139" ht="8.25" customHeight="1"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C169" s="26"/>
      <c r="BD169" s="26"/>
      <c r="BE169" s="26"/>
      <c r="BF169" s="26"/>
      <c r="BG169" s="26"/>
      <c r="BH169" s="26"/>
      <c r="BI169" s="26"/>
      <c r="BJ169" s="26"/>
      <c r="BK169" s="26"/>
      <c r="BO169" s="26"/>
      <c r="BP169" s="26"/>
      <c r="BQ169" s="26"/>
      <c r="BR169" s="26"/>
      <c r="BS169" s="26"/>
      <c r="BT169" s="26"/>
      <c r="BU169" s="26"/>
      <c r="BX169" s="26"/>
      <c r="BY169" s="26"/>
      <c r="BZ169" s="26"/>
      <c r="CA169" s="26"/>
      <c r="CB169" s="26"/>
      <c r="CC169" s="26"/>
      <c r="CD169" s="26"/>
      <c r="CF169" s="26"/>
      <c r="DT169" s="26"/>
      <c r="DU169" s="26"/>
      <c r="DV169" s="26"/>
      <c r="DW169" s="26"/>
      <c r="DX169" s="26"/>
      <c r="DY169" s="26"/>
      <c r="DZ169" s="26"/>
      <c r="EA169" s="26"/>
      <c r="EB169" s="26"/>
      <c r="EC169" s="26"/>
      <c r="ED169" s="26"/>
      <c r="EE169" s="26"/>
      <c r="EF169" s="26"/>
      <c r="EG169" s="26"/>
      <c r="EI169" s="26"/>
    </row>
    <row r="170" spans="1:139" s="26" customFormat="1" ht="29.25" customHeight="1" x14ac:dyDescent="0.25">
      <c r="B170" s="14" t="s">
        <v>42</v>
      </c>
      <c r="C170" s="1"/>
      <c r="D170" s="32"/>
      <c r="E170" s="32"/>
      <c r="F170" s="32"/>
      <c r="G170" s="32"/>
      <c r="H170" s="32"/>
      <c r="I170" s="32"/>
      <c r="J170" s="32"/>
      <c r="K170" s="32"/>
      <c r="L170" s="32"/>
      <c r="M170" s="32"/>
      <c r="N170" s="32"/>
      <c r="O170" s="28"/>
      <c r="P170" s="32"/>
      <c r="Q170" s="32"/>
      <c r="R170" s="32"/>
      <c r="S170" s="28"/>
      <c r="T170" s="32"/>
      <c r="U170" s="32"/>
      <c r="V170" s="32"/>
      <c r="W170" s="32"/>
      <c r="X170" s="32"/>
      <c r="Y170" s="28"/>
      <c r="Z170" s="28"/>
      <c r="AA170" s="58"/>
      <c r="AB170" s="29"/>
      <c r="AC170" s="32"/>
      <c r="AD170" s="32"/>
      <c r="AE170" s="32"/>
      <c r="AF170" s="32"/>
      <c r="AG170" s="32"/>
      <c r="AH170" s="28"/>
      <c r="AI170" s="32"/>
      <c r="AJ170" s="32"/>
      <c r="AK170" s="32"/>
      <c r="AL170" s="32"/>
      <c r="AM170" s="32"/>
      <c r="AN170" s="28"/>
      <c r="AO170" s="32"/>
      <c r="AP170" s="32"/>
      <c r="AQ170" s="32"/>
      <c r="AR170" s="32"/>
      <c r="AS170" s="32"/>
      <c r="AT170" s="28"/>
      <c r="AU170" s="32"/>
      <c r="AV170" s="32"/>
      <c r="AW170" s="32"/>
      <c r="AX170" s="32"/>
      <c r="AY170" s="32"/>
      <c r="AZ170" s="28"/>
      <c r="BA170" s="28"/>
      <c r="BB170" s="58"/>
      <c r="BC170" s="29"/>
      <c r="BD170" s="32"/>
      <c r="BE170" s="32"/>
      <c r="BF170" s="32"/>
      <c r="BG170" s="32"/>
      <c r="BH170" s="32"/>
      <c r="BI170" s="28"/>
      <c r="BJ170" s="32"/>
      <c r="BK170" s="32"/>
      <c r="BL170" s="32"/>
      <c r="BM170" s="32"/>
      <c r="BN170" s="32"/>
      <c r="BO170" s="28"/>
      <c r="BP170" s="32"/>
      <c r="BQ170" s="32"/>
      <c r="BR170" s="32"/>
      <c r="BS170" s="32"/>
      <c r="BT170" s="32"/>
      <c r="BU170" s="28"/>
      <c r="BV170" s="32"/>
      <c r="BW170" s="28"/>
      <c r="BX170" s="32"/>
      <c r="BY170" s="32"/>
      <c r="BZ170" s="32"/>
      <c r="CA170" s="32"/>
      <c r="CB170" s="32"/>
      <c r="CC170" s="28"/>
      <c r="CD170" s="28"/>
      <c r="CE170" s="58"/>
      <c r="CF170" s="29"/>
      <c r="CG170" s="32"/>
      <c r="CH170" s="32"/>
      <c r="CI170" s="32"/>
      <c r="CJ170" s="32"/>
      <c r="CK170" s="32"/>
      <c r="CL170" s="32"/>
      <c r="CM170" s="28"/>
      <c r="CN170" s="32"/>
      <c r="CO170" s="32"/>
      <c r="CP170" s="32"/>
      <c r="CQ170" s="32"/>
      <c r="CR170" s="32"/>
      <c r="CS170" s="32"/>
      <c r="CT170" s="28"/>
      <c r="CU170" s="32"/>
      <c r="CV170" s="32"/>
      <c r="CW170" s="28"/>
      <c r="CX170" s="32"/>
      <c r="CY170" s="32"/>
      <c r="CZ170" s="32"/>
      <c r="DA170" s="32"/>
      <c r="DB170" s="32"/>
      <c r="DC170" s="32"/>
      <c r="DD170" s="28"/>
      <c r="DE170" s="32"/>
      <c r="DF170" s="32"/>
      <c r="DG170" s="32"/>
      <c r="DH170" s="32"/>
      <c r="DI170" s="32"/>
      <c r="DJ170" s="28"/>
      <c r="DK170" s="28"/>
      <c r="DL170" s="58"/>
      <c r="DM170" s="29"/>
      <c r="DN170" s="32"/>
      <c r="DO170" s="32"/>
      <c r="DP170" s="32"/>
      <c r="DQ170" s="32"/>
      <c r="DR170" s="32"/>
      <c r="DS170" s="28"/>
      <c r="DT170" s="32"/>
      <c r="DU170" s="32"/>
      <c r="DV170" s="32"/>
      <c r="DW170" s="32"/>
      <c r="DX170" s="32"/>
      <c r="DY170" s="32"/>
      <c r="DZ170" s="32"/>
      <c r="EA170" s="32"/>
      <c r="EB170" s="32"/>
      <c r="EC170" s="32"/>
      <c r="ED170" s="32"/>
      <c r="EE170" s="32"/>
      <c r="EF170" s="28"/>
      <c r="EG170" s="28"/>
      <c r="EH170" s="58"/>
    </row>
    <row r="171" spans="1:139" s="26" customFormat="1" ht="15.75" customHeight="1" x14ac:dyDescent="0.25">
      <c r="A171" s="35"/>
      <c r="B171" s="15" t="s">
        <v>98</v>
      </c>
      <c r="C171" s="1"/>
      <c r="D171" s="34"/>
      <c r="E171" s="34"/>
      <c r="F171" s="34"/>
      <c r="G171" s="34"/>
      <c r="H171" s="34"/>
      <c r="I171" s="34"/>
      <c r="J171" s="34"/>
      <c r="K171" s="34"/>
      <c r="L171" s="34"/>
      <c r="M171" s="34"/>
      <c r="N171" s="34"/>
      <c r="O171" s="28">
        <f>SUM(D171:N171)</f>
        <v>0</v>
      </c>
      <c r="P171" s="34"/>
      <c r="Q171" s="34"/>
      <c r="R171" s="34"/>
      <c r="S171" s="28">
        <f>SUM(P171:R171)</f>
        <v>0</v>
      </c>
      <c r="T171" s="34"/>
      <c r="U171" s="34"/>
      <c r="V171" s="34"/>
      <c r="W171" s="34"/>
      <c r="X171" s="34"/>
      <c r="Y171" s="28">
        <f t="shared" ref="Y171:Y183" si="578">SUM(T171:X171)</f>
        <v>0</v>
      </c>
      <c r="Z171" s="28">
        <f>SUM(O171,S171,Y171)</f>
        <v>0</v>
      </c>
      <c r="AA171" s="58" t="str">
        <f t="shared" ref="AA171:AA206" si="579">IF(Z171=0,"",Z171/$Z$213)</f>
        <v/>
      </c>
      <c r="AB171" s="29"/>
      <c r="AC171" s="34"/>
      <c r="AD171" s="34"/>
      <c r="AE171" s="34"/>
      <c r="AF171" s="34"/>
      <c r="AG171" s="34"/>
      <c r="AH171" s="28">
        <f>SUM(AC171:AG171)</f>
        <v>0</v>
      </c>
      <c r="AI171" s="34"/>
      <c r="AJ171" s="34"/>
      <c r="AK171" s="34"/>
      <c r="AL171" s="34"/>
      <c r="AM171" s="34"/>
      <c r="AN171" s="28">
        <f>SUM(AI171:AM171)</f>
        <v>0</v>
      </c>
      <c r="AO171" s="34"/>
      <c r="AP171" s="34"/>
      <c r="AQ171" s="34"/>
      <c r="AR171" s="34"/>
      <c r="AS171" s="34"/>
      <c r="AT171" s="28">
        <f>SUM(AO171:AS171)</f>
        <v>0</v>
      </c>
      <c r="AU171" s="34"/>
      <c r="AV171" s="34"/>
      <c r="AW171" s="34"/>
      <c r="AX171" s="34"/>
      <c r="AY171" s="34"/>
      <c r="AZ171" s="28">
        <f t="shared" ref="AZ171:AZ183" si="580">SUM(AU171:AY171)</f>
        <v>0</v>
      </c>
      <c r="BA171" s="28">
        <f t="shared" ref="BA171:BA183" si="581">SUM(AH171,AN171,AT171,AZ171)</f>
        <v>0</v>
      </c>
      <c r="BB171" s="58" t="str">
        <f t="shared" ref="BB171:BB207" si="582">IF(BA171=0,"",BA171/$BA$213)</f>
        <v/>
      </c>
      <c r="BC171" s="29"/>
      <c r="BD171" s="34"/>
      <c r="BE171" s="34"/>
      <c r="BF171" s="34"/>
      <c r="BG171" s="34"/>
      <c r="BH171" s="34"/>
      <c r="BI171" s="28">
        <f t="shared" ref="BI171:BI184" si="583">SUM(BD171:BH171)</f>
        <v>0</v>
      </c>
      <c r="BJ171" s="34"/>
      <c r="BK171" s="34"/>
      <c r="BL171" s="34"/>
      <c r="BM171" s="34"/>
      <c r="BN171" s="34"/>
      <c r="BO171" s="28">
        <f t="shared" ref="BO171" si="584">SUM(BJ171:BN171)</f>
        <v>0</v>
      </c>
      <c r="BP171" s="34"/>
      <c r="BQ171" s="34"/>
      <c r="BR171" s="34"/>
      <c r="BS171" s="34"/>
      <c r="BT171" s="34"/>
      <c r="BU171" s="28">
        <f>SUM(BP171:BT171)</f>
        <v>0</v>
      </c>
      <c r="BV171" s="34"/>
      <c r="BW171" s="28">
        <f>SUM(BV171)</f>
        <v>0</v>
      </c>
      <c r="BX171" s="34"/>
      <c r="BY171" s="34"/>
      <c r="BZ171" s="34"/>
      <c r="CA171" s="34"/>
      <c r="CB171" s="34"/>
      <c r="CC171" s="28">
        <f>SUM(BX171:CB171)</f>
        <v>0</v>
      </c>
      <c r="CD171" s="28">
        <f>SUM(BI171,BO171,BU171,CC171,BW171)</f>
        <v>0</v>
      </c>
      <c r="CE171" s="58" t="str">
        <f t="shared" ref="CE171:CE207" si="585">IF(CD171=0,"",CD171/($CD$213-$CD$209))</f>
        <v/>
      </c>
      <c r="CF171" s="29"/>
      <c r="CG171" s="34"/>
      <c r="CH171" s="34"/>
      <c r="CI171" s="34"/>
      <c r="CJ171" s="34"/>
      <c r="CK171" s="34"/>
      <c r="CL171" s="34"/>
      <c r="CM171" s="28">
        <f>SUM(CG171:CL171)</f>
        <v>0</v>
      </c>
      <c r="CN171" s="34"/>
      <c r="CO171" s="34"/>
      <c r="CP171" s="34"/>
      <c r="CQ171" s="34"/>
      <c r="CR171" s="34"/>
      <c r="CS171" s="34">
        <v>1.5</v>
      </c>
      <c r="CT171" s="28">
        <f>SUM(CN171:CS171)</f>
        <v>1.5</v>
      </c>
      <c r="CU171" s="34"/>
      <c r="CV171" s="34"/>
      <c r="CW171" s="28">
        <f>SUM(CU171:CV171)</f>
        <v>0</v>
      </c>
      <c r="CX171" s="34"/>
      <c r="CY171" s="34"/>
      <c r="CZ171" s="34"/>
      <c r="DA171" s="34"/>
      <c r="DB171" s="34"/>
      <c r="DC171" s="34"/>
      <c r="DD171" s="28">
        <f t="shared" ref="DD171:DD206" si="586">SUM(CX171:DC171)</f>
        <v>0</v>
      </c>
      <c r="DE171" s="34"/>
      <c r="DF171" s="34"/>
      <c r="DG171" s="34"/>
      <c r="DH171" s="34"/>
      <c r="DI171" s="34"/>
      <c r="DJ171" s="28">
        <f t="shared" ref="DJ171" si="587">SUM(DE171:DI171)</f>
        <v>0</v>
      </c>
      <c r="DK171" s="28">
        <f t="shared" ref="DK171:DK182" si="588">SUM(CM171,CT171,CW171,DJ171,DD171)</f>
        <v>1.5</v>
      </c>
      <c r="DL171" s="58">
        <f t="shared" ref="DL171:DL184" si="589">IF(DK171=0,"",DK171/($DK$213-$DK$209))</f>
        <v>9.9539580067543922E-5</v>
      </c>
      <c r="DM171" s="29"/>
      <c r="DN171" s="34"/>
      <c r="DO171" s="34"/>
      <c r="DP171" s="34"/>
      <c r="DQ171" s="34"/>
      <c r="DR171" s="34"/>
      <c r="DS171" s="28">
        <f>SUM(DN171:DR171)</f>
        <v>0</v>
      </c>
      <c r="DT171" s="34"/>
      <c r="DU171" s="34"/>
      <c r="DV171" s="34"/>
      <c r="DW171" s="34"/>
      <c r="DX171" s="34"/>
      <c r="DY171" s="34"/>
      <c r="DZ171" s="34"/>
      <c r="EA171" s="34"/>
      <c r="EB171" s="34"/>
      <c r="EC171" s="34"/>
      <c r="ED171" s="34"/>
      <c r="EE171" s="34"/>
      <c r="EF171" s="28">
        <f t="shared" ref="EF171" si="590">SUM(DT171:EE171)</f>
        <v>0</v>
      </c>
      <c r="EG171" s="30">
        <f>SUM(EF171,DS171)</f>
        <v>0</v>
      </c>
      <c r="EH171" s="58" t="str">
        <f t="shared" ref="EH171:EH207" si="591">IF(EG171=0,"",EG171/$EG$213)</f>
        <v/>
      </c>
    </row>
    <row r="172" spans="1:139" s="26" customFormat="1" ht="15.75" customHeight="1" x14ac:dyDescent="0.25">
      <c r="A172" s="35"/>
      <c r="B172" s="15" t="s">
        <v>91</v>
      </c>
      <c r="C172" s="1"/>
      <c r="D172" s="34"/>
      <c r="E172" s="34"/>
      <c r="F172" s="34"/>
      <c r="G172" s="34"/>
      <c r="H172" s="34"/>
      <c r="I172" s="34"/>
      <c r="J172" s="34"/>
      <c r="K172" s="34"/>
      <c r="L172" s="34"/>
      <c r="M172" s="34"/>
      <c r="N172" s="34"/>
      <c r="O172" s="30">
        <f>SUM(D172:N172)</f>
        <v>0</v>
      </c>
      <c r="P172" s="34"/>
      <c r="Q172" s="34"/>
      <c r="R172" s="34"/>
      <c r="S172" s="30">
        <f>SUM(P172:R172)</f>
        <v>0</v>
      </c>
      <c r="T172" s="34"/>
      <c r="U172" s="34"/>
      <c r="V172" s="34"/>
      <c r="W172" s="34"/>
      <c r="X172" s="34"/>
      <c r="Y172" s="30">
        <f t="shared" si="578"/>
        <v>0</v>
      </c>
      <c r="Z172" s="30">
        <f>SUM(O172,S172,Y172)</f>
        <v>0</v>
      </c>
      <c r="AA172" s="58" t="str">
        <f t="shared" si="579"/>
        <v/>
      </c>
      <c r="AB172" s="29"/>
      <c r="AC172" s="34"/>
      <c r="AD172" s="34"/>
      <c r="AE172" s="34"/>
      <c r="AF172" s="34"/>
      <c r="AG172" s="34"/>
      <c r="AH172" s="30">
        <f>SUM(AC172:AG172)</f>
        <v>0</v>
      </c>
      <c r="AI172" s="34"/>
      <c r="AJ172" s="34"/>
      <c r="AK172" s="34"/>
      <c r="AL172" s="34"/>
      <c r="AM172" s="34"/>
      <c r="AN172" s="30">
        <f>SUM(AI172:AM172)</f>
        <v>0</v>
      </c>
      <c r="AO172" s="34"/>
      <c r="AP172" s="34"/>
      <c r="AQ172" s="34"/>
      <c r="AR172" s="34"/>
      <c r="AS172" s="34"/>
      <c r="AT172" s="30">
        <f>SUM(AO172:AS172)</f>
        <v>0</v>
      </c>
      <c r="AU172" s="34"/>
      <c r="AV172" s="34"/>
      <c r="AW172" s="34"/>
      <c r="AX172" s="34"/>
      <c r="AY172" s="34"/>
      <c r="AZ172" s="30">
        <f t="shared" si="580"/>
        <v>0</v>
      </c>
      <c r="BA172" s="30">
        <f t="shared" si="581"/>
        <v>0</v>
      </c>
      <c r="BB172" s="58" t="str">
        <f t="shared" si="582"/>
        <v/>
      </c>
      <c r="BC172" s="29"/>
      <c r="BD172" s="34"/>
      <c r="BE172" s="34"/>
      <c r="BF172" s="34"/>
      <c r="BG172" s="34">
        <v>0.7</v>
      </c>
      <c r="BH172" s="34">
        <v>0.3</v>
      </c>
      <c r="BI172" s="30">
        <f t="shared" si="583"/>
        <v>1</v>
      </c>
      <c r="BJ172" s="34"/>
      <c r="BK172" s="34"/>
      <c r="BL172" s="34"/>
      <c r="BM172" s="34"/>
      <c r="BN172" s="34"/>
      <c r="BO172" s="30">
        <f>SUM(BJ172:BN172)</f>
        <v>0</v>
      </c>
      <c r="BP172" s="34"/>
      <c r="BQ172" s="34"/>
      <c r="BR172" s="34"/>
      <c r="BS172" s="34"/>
      <c r="BT172" s="34"/>
      <c r="BU172" s="30">
        <f>SUM(BP172:BT172)</f>
        <v>0</v>
      </c>
      <c r="BV172" s="34"/>
      <c r="BW172" s="30">
        <f>SUM(BV172)</f>
        <v>0</v>
      </c>
      <c r="BX172" s="34"/>
      <c r="BY172" s="34"/>
      <c r="BZ172" s="34"/>
      <c r="CA172" s="34"/>
      <c r="CB172" s="34"/>
      <c r="CC172" s="30">
        <f>SUM(BX172:CB172)</f>
        <v>0</v>
      </c>
      <c r="CD172" s="30">
        <f>SUM(BI172,BO172,BU172,CC172,BW172)</f>
        <v>1</v>
      </c>
      <c r="CE172" s="58">
        <f t="shared" si="585"/>
        <v>1.050598848478797E-4</v>
      </c>
      <c r="CF172" s="29"/>
      <c r="CG172" s="34">
        <v>0.05</v>
      </c>
      <c r="CH172" s="34"/>
      <c r="CI172" s="34"/>
      <c r="CJ172" s="34"/>
      <c r="CK172" s="34"/>
      <c r="CL172" s="34"/>
      <c r="CM172" s="30">
        <f>SUM(CG172:CL172)</f>
        <v>0.05</v>
      </c>
      <c r="CN172" s="34"/>
      <c r="CO172" s="34"/>
      <c r="CP172" s="34"/>
      <c r="CQ172" s="34"/>
      <c r="CR172" s="34"/>
      <c r="CS172" s="34"/>
      <c r="CT172" s="30">
        <f>SUM(CN172:CS172)</f>
        <v>0</v>
      </c>
      <c r="CU172" s="34"/>
      <c r="CV172" s="34"/>
      <c r="CW172" s="30">
        <f>SUM(CU172:CV172)</f>
        <v>0</v>
      </c>
      <c r="CX172" s="34"/>
      <c r="CY172" s="34"/>
      <c r="CZ172" s="34"/>
      <c r="DA172" s="34"/>
      <c r="DB172" s="34"/>
      <c r="DC172" s="34"/>
      <c r="DD172" s="30">
        <f t="shared" si="586"/>
        <v>0</v>
      </c>
      <c r="DE172" s="34"/>
      <c r="DF172" s="34"/>
      <c r="DG172" s="34"/>
      <c r="DH172" s="34"/>
      <c r="DI172" s="34"/>
      <c r="DJ172" s="30">
        <f>SUM(DE172:DI172)</f>
        <v>0</v>
      </c>
      <c r="DK172" s="30">
        <f t="shared" si="588"/>
        <v>0.05</v>
      </c>
      <c r="DL172" s="58">
        <f t="shared" si="589"/>
        <v>3.3179860022514643E-6</v>
      </c>
      <c r="DM172" s="29"/>
      <c r="DN172" s="34"/>
      <c r="DO172" s="34"/>
      <c r="DP172" s="34"/>
      <c r="DQ172" s="34"/>
      <c r="DR172" s="34"/>
      <c r="DS172" s="30">
        <f>SUM(DN172:DR172)</f>
        <v>0</v>
      </c>
      <c r="DT172" s="34"/>
      <c r="DU172" s="34"/>
      <c r="DV172" s="34"/>
      <c r="DW172" s="34"/>
      <c r="DX172" s="34"/>
      <c r="DY172" s="34"/>
      <c r="DZ172" s="34"/>
      <c r="EA172" s="34"/>
      <c r="EB172" s="34"/>
      <c r="EC172" s="34"/>
      <c r="ED172" s="34"/>
      <c r="EE172" s="34"/>
      <c r="EF172" s="30">
        <f>SUM(DT172:EE172)</f>
        <v>0</v>
      </c>
      <c r="EG172" s="30">
        <f>SUM(EF172,DS172)</f>
        <v>0</v>
      </c>
      <c r="EH172" s="58" t="str">
        <f t="shared" si="591"/>
        <v/>
      </c>
    </row>
    <row r="173" spans="1:139" s="26" customFormat="1" ht="15.75" customHeight="1" x14ac:dyDescent="0.25">
      <c r="A173" s="35"/>
      <c r="B173" s="15" t="s">
        <v>43</v>
      </c>
      <c r="C173" s="1"/>
      <c r="D173" s="34"/>
      <c r="E173" s="34"/>
      <c r="F173" s="34"/>
      <c r="G173" s="34"/>
      <c r="H173" s="34"/>
      <c r="I173" s="34"/>
      <c r="J173" s="34"/>
      <c r="K173" s="34"/>
      <c r="L173" s="34"/>
      <c r="M173" s="34"/>
      <c r="N173" s="34"/>
      <c r="O173" s="30">
        <f>SUM(D173:N173)</f>
        <v>0</v>
      </c>
      <c r="P173" s="34"/>
      <c r="Q173" s="34"/>
      <c r="R173" s="34"/>
      <c r="S173" s="30">
        <f>SUM(P173:R173)</f>
        <v>0</v>
      </c>
      <c r="T173" s="34"/>
      <c r="U173" s="34"/>
      <c r="V173" s="34"/>
      <c r="W173" s="34"/>
      <c r="X173" s="34"/>
      <c r="Y173" s="30">
        <f t="shared" si="578"/>
        <v>0</v>
      </c>
      <c r="Z173" s="30">
        <f>SUM(O173,S173,Y173)</f>
        <v>0</v>
      </c>
      <c r="AA173" s="56" t="str">
        <f t="shared" si="579"/>
        <v/>
      </c>
      <c r="AB173" s="29"/>
      <c r="AC173" s="34"/>
      <c r="AD173" s="34"/>
      <c r="AE173" s="34"/>
      <c r="AF173" s="34"/>
      <c r="AG173" s="34"/>
      <c r="AH173" s="30">
        <f>SUM(AC173:AG173)</f>
        <v>0</v>
      </c>
      <c r="AI173" s="34"/>
      <c r="AJ173" s="34"/>
      <c r="AK173" s="34"/>
      <c r="AL173" s="34"/>
      <c r="AM173" s="34"/>
      <c r="AN173" s="30">
        <f>SUM(AI173:AM173)</f>
        <v>0</v>
      </c>
      <c r="AO173" s="34"/>
      <c r="AP173" s="34"/>
      <c r="AQ173" s="34"/>
      <c r="AR173" s="34"/>
      <c r="AS173" s="34"/>
      <c r="AT173" s="30">
        <f>SUM(AO173:AS173)</f>
        <v>0</v>
      </c>
      <c r="AU173" s="34"/>
      <c r="AV173" s="34"/>
      <c r="AW173" s="34"/>
      <c r="AX173" s="34"/>
      <c r="AY173" s="34"/>
      <c r="AZ173" s="30">
        <f t="shared" si="580"/>
        <v>0</v>
      </c>
      <c r="BA173" s="30">
        <f t="shared" si="581"/>
        <v>0</v>
      </c>
      <c r="BB173" s="56" t="str">
        <f t="shared" si="582"/>
        <v/>
      </c>
      <c r="BC173" s="29"/>
      <c r="BD173" s="34">
        <v>0.20119999999999999</v>
      </c>
      <c r="BE173" s="34">
        <v>0.20119999999999999</v>
      </c>
      <c r="BF173" s="34">
        <v>0.20119999999999999</v>
      </c>
      <c r="BG173" s="34">
        <v>0.20119999999999999</v>
      </c>
      <c r="BH173" s="34">
        <v>2.2012</v>
      </c>
      <c r="BI173" s="30">
        <f t="shared" si="583"/>
        <v>3.0060000000000002</v>
      </c>
      <c r="BJ173" s="34"/>
      <c r="BK173" s="34"/>
      <c r="BL173" s="34"/>
      <c r="BM173" s="34"/>
      <c r="BN173" s="34"/>
      <c r="BO173" s="30">
        <f>SUM(BJ173:BN173)</f>
        <v>0</v>
      </c>
      <c r="BP173" s="34"/>
      <c r="BQ173" s="34"/>
      <c r="BR173" s="34"/>
      <c r="BS173" s="34"/>
      <c r="BT173" s="34"/>
      <c r="BU173" s="30">
        <f>SUM(BP173:BT173)</f>
        <v>0</v>
      </c>
      <c r="BV173" s="34"/>
      <c r="BW173" s="30">
        <f t="shared" ref="BW173:BW178" si="592">SUM(BV173)</f>
        <v>0</v>
      </c>
      <c r="BX173" s="34"/>
      <c r="BY173" s="34"/>
      <c r="BZ173" s="34"/>
      <c r="CA173" s="34"/>
      <c r="CB173" s="34"/>
      <c r="CC173" s="30">
        <f>SUM(BX173:CB173)</f>
        <v>0</v>
      </c>
      <c r="CD173" s="30">
        <f>SUM(BI173,BO173,BU173,CC173,BW173)</f>
        <v>3.0060000000000002</v>
      </c>
      <c r="CE173" s="56">
        <f t="shared" si="585"/>
        <v>3.1581001385272639E-4</v>
      </c>
      <c r="CF173" s="29"/>
      <c r="CG173" s="34">
        <v>1</v>
      </c>
      <c r="CH173" s="34">
        <v>1</v>
      </c>
      <c r="CI173" s="34">
        <v>1</v>
      </c>
      <c r="CJ173" s="34"/>
      <c r="CK173" s="34"/>
      <c r="CL173" s="34"/>
      <c r="CM173" s="30">
        <f>SUM(CG173:CL173)</f>
        <v>3</v>
      </c>
      <c r="CN173" s="34"/>
      <c r="CO173" s="34"/>
      <c r="CP173" s="34"/>
      <c r="CQ173" s="34"/>
      <c r="CR173" s="34"/>
      <c r="CS173" s="34"/>
      <c r="CT173" s="30">
        <f>SUM(CN173:CS173)</f>
        <v>0</v>
      </c>
      <c r="CU173" s="34"/>
      <c r="CV173" s="34"/>
      <c r="CW173" s="30">
        <f>SUM(CU173:CV173)</f>
        <v>0</v>
      </c>
      <c r="CX173" s="34"/>
      <c r="CY173" s="34"/>
      <c r="CZ173" s="34"/>
      <c r="DA173" s="34"/>
      <c r="DB173" s="34"/>
      <c r="DC173" s="34"/>
      <c r="DD173" s="30">
        <f t="shared" si="586"/>
        <v>0</v>
      </c>
      <c r="DE173" s="34"/>
      <c r="DF173" s="34"/>
      <c r="DG173" s="34"/>
      <c r="DH173" s="34"/>
      <c r="DI173" s="34"/>
      <c r="DJ173" s="30">
        <f>SUM(DE173:DI173)</f>
        <v>0</v>
      </c>
      <c r="DK173" s="30">
        <f t="shared" si="588"/>
        <v>3</v>
      </c>
      <c r="DL173" s="56">
        <f t="shared" si="589"/>
        <v>1.9907916013508784E-4</v>
      </c>
      <c r="DM173" s="29"/>
      <c r="DN173" s="34"/>
      <c r="DO173" s="34"/>
      <c r="DP173" s="34"/>
      <c r="DQ173" s="34"/>
      <c r="DR173" s="34"/>
      <c r="DS173" s="30">
        <f>SUM(DN173:DR173)</f>
        <v>0</v>
      </c>
      <c r="DT173" s="34"/>
      <c r="DU173" s="34"/>
      <c r="DV173" s="34"/>
      <c r="DW173" s="34"/>
      <c r="DX173" s="34"/>
      <c r="DY173" s="34"/>
      <c r="DZ173" s="34"/>
      <c r="EA173" s="34"/>
      <c r="EB173" s="34"/>
      <c r="EC173" s="34"/>
      <c r="ED173" s="34"/>
      <c r="EE173" s="34"/>
      <c r="EF173" s="30">
        <f>SUM(DT173:EE173)</f>
        <v>0</v>
      </c>
      <c r="EG173" s="30">
        <f t="shared" ref="EG173:EG178" si="593">SUM(EF173,DS173)</f>
        <v>0</v>
      </c>
      <c r="EH173" s="56" t="str">
        <f t="shared" si="591"/>
        <v/>
      </c>
    </row>
    <row r="174" spans="1:139" s="26" customFormat="1" x14ac:dyDescent="0.25">
      <c r="A174" s="35">
        <v>15</v>
      </c>
      <c r="B174" s="15" t="s">
        <v>135</v>
      </c>
      <c r="C174" s="1"/>
      <c r="D174" s="34"/>
      <c r="E174" s="34"/>
      <c r="F174" s="34"/>
      <c r="G174" s="34"/>
      <c r="H174" s="34"/>
      <c r="I174" s="34"/>
      <c r="J174" s="34"/>
      <c r="K174" s="34"/>
      <c r="L174" s="34"/>
      <c r="M174" s="34"/>
      <c r="N174" s="34"/>
      <c r="O174" s="30">
        <f t="shared" ref="O174" si="594">SUM(D174:N174)</f>
        <v>0</v>
      </c>
      <c r="P174" s="34"/>
      <c r="Q174" s="34"/>
      <c r="R174" s="34"/>
      <c r="S174" s="30">
        <f t="shared" ref="S174" si="595">SUM(P174:R174)</f>
        <v>0</v>
      </c>
      <c r="T174" s="34"/>
      <c r="U174" s="34"/>
      <c r="V174" s="34"/>
      <c r="W174" s="34"/>
      <c r="X174" s="34"/>
      <c r="Y174" s="30">
        <f t="shared" si="578"/>
        <v>0</v>
      </c>
      <c r="Z174" s="30">
        <f t="shared" ref="Z174" si="596">SUM(O174,S174,Y174)</f>
        <v>0</v>
      </c>
      <c r="AA174" s="56" t="str">
        <f t="shared" si="579"/>
        <v/>
      </c>
      <c r="AB174" s="29"/>
      <c r="AC174" s="34"/>
      <c r="AD174" s="34"/>
      <c r="AE174" s="34"/>
      <c r="AF174" s="34"/>
      <c r="AG174" s="34"/>
      <c r="AH174" s="30">
        <f t="shared" ref="AH174" si="597">SUM(AC174:AG174)</f>
        <v>0</v>
      </c>
      <c r="AI174" s="34"/>
      <c r="AJ174" s="34"/>
      <c r="AK174" s="34"/>
      <c r="AL174" s="34"/>
      <c r="AM174" s="34"/>
      <c r="AN174" s="30">
        <f t="shared" ref="AN174" si="598">SUM(AI174:AM174)</f>
        <v>0</v>
      </c>
      <c r="AO174" s="34"/>
      <c r="AP174" s="34"/>
      <c r="AQ174" s="34"/>
      <c r="AR174" s="34"/>
      <c r="AS174" s="34"/>
      <c r="AT174" s="30">
        <f t="shared" ref="AT174" si="599">SUM(AO174:AS174)</f>
        <v>0</v>
      </c>
      <c r="AU174" s="34"/>
      <c r="AV174" s="34"/>
      <c r="AW174" s="34"/>
      <c r="AX174" s="34"/>
      <c r="AY174" s="34"/>
      <c r="AZ174" s="30">
        <f t="shared" si="580"/>
        <v>0</v>
      </c>
      <c r="BA174" s="30">
        <f t="shared" si="581"/>
        <v>0</v>
      </c>
      <c r="BB174" s="56" t="str">
        <f t="shared" si="582"/>
        <v/>
      </c>
      <c r="BC174" s="29"/>
      <c r="BD174" s="34"/>
      <c r="BE174" s="34"/>
      <c r="BF174" s="34"/>
      <c r="BG174" s="34"/>
      <c r="BH174" s="34"/>
      <c r="BI174" s="30">
        <f t="shared" si="583"/>
        <v>0</v>
      </c>
      <c r="BJ174" s="34"/>
      <c r="BK174" s="34"/>
      <c r="BL174" s="34"/>
      <c r="BM174" s="34"/>
      <c r="BN174" s="34"/>
      <c r="BO174" s="30">
        <f t="shared" ref="BO174" si="600">SUM(BJ174:BN174)</f>
        <v>0</v>
      </c>
      <c r="BP174" s="34"/>
      <c r="BQ174" s="34"/>
      <c r="BR174" s="34"/>
      <c r="BS174" s="34"/>
      <c r="BT174" s="34"/>
      <c r="BU174" s="30">
        <f t="shared" ref="BU174" si="601">SUM(BP174:BT174)</f>
        <v>0</v>
      </c>
      <c r="BV174" s="34"/>
      <c r="BW174" s="30">
        <f>SUM(BV174)</f>
        <v>0</v>
      </c>
      <c r="BX174" s="34"/>
      <c r="BY174" s="34"/>
      <c r="BZ174" s="34"/>
      <c r="CA174" s="34"/>
      <c r="CB174" s="34"/>
      <c r="CC174" s="30">
        <f t="shared" ref="CC174" si="602">SUM(BX174:CB174)</f>
        <v>0</v>
      </c>
      <c r="CD174" s="30">
        <f t="shared" ref="CD174" si="603">SUM(BI174,BO174,BU174,CC174,BW174)</f>
        <v>0</v>
      </c>
      <c r="CE174" s="56" t="str">
        <f t="shared" si="585"/>
        <v/>
      </c>
      <c r="CF174" s="29"/>
      <c r="CG174" s="34"/>
      <c r="CH174" s="34"/>
      <c r="CI174" s="34"/>
      <c r="CJ174" s="34"/>
      <c r="CK174" s="34"/>
      <c r="CL174" s="34"/>
      <c r="CM174" s="30">
        <f t="shared" ref="CM174" si="604">SUM(CG174:CL174)</f>
        <v>0</v>
      </c>
      <c r="CN174" s="34"/>
      <c r="CO174" s="34"/>
      <c r="CP174" s="34"/>
      <c r="CQ174" s="34"/>
      <c r="CR174" s="34"/>
      <c r="CS174" s="34"/>
      <c r="CT174" s="30">
        <f t="shared" ref="CT174" si="605">SUM(CN174:CS174)</f>
        <v>0</v>
      </c>
      <c r="CU174" s="34">
        <v>2</v>
      </c>
      <c r="CV174" s="34"/>
      <c r="CW174" s="30">
        <f t="shared" ref="CW174" si="606">SUM(CU174:CV174)</f>
        <v>2</v>
      </c>
      <c r="CX174" s="34"/>
      <c r="CY174" s="34"/>
      <c r="CZ174" s="34"/>
      <c r="DA174" s="34"/>
      <c r="DB174" s="34"/>
      <c r="DC174" s="34"/>
      <c r="DD174" s="30">
        <f t="shared" si="586"/>
        <v>0</v>
      </c>
      <c r="DE174" s="34"/>
      <c r="DF174" s="34"/>
      <c r="DG174" s="34"/>
      <c r="DH174" s="34"/>
      <c r="DI174" s="34"/>
      <c r="DJ174" s="30">
        <f t="shared" ref="DJ174" si="607">SUM(DE174:DI174)</f>
        <v>0</v>
      </c>
      <c r="DK174" s="30">
        <f t="shared" si="588"/>
        <v>2</v>
      </c>
      <c r="DL174" s="56">
        <f t="shared" si="589"/>
        <v>1.3271944009005855E-4</v>
      </c>
      <c r="DM174" s="29"/>
      <c r="DN174" s="34"/>
      <c r="DO174" s="34"/>
      <c r="DP174" s="34"/>
      <c r="DQ174" s="34"/>
      <c r="DR174" s="34"/>
      <c r="DS174" s="30">
        <f t="shared" ref="DS174" si="608">SUM(DN174:DR174)</f>
        <v>0</v>
      </c>
      <c r="DT174" s="34"/>
      <c r="DU174" s="34"/>
      <c r="DV174" s="34"/>
      <c r="DW174" s="34"/>
      <c r="DX174" s="34"/>
      <c r="DY174" s="34"/>
      <c r="DZ174" s="34"/>
      <c r="EA174" s="34"/>
      <c r="EB174" s="34"/>
      <c r="EC174" s="34"/>
      <c r="ED174" s="34"/>
      <c r="EE174" s="34"/>
      <c r="EF174" s="30">
        <f t="shared" ref="EF174" si="609">SUM(DT174:EE174)</f>
        <v>0</v>
      </c>
      <c r="EG174" s="30">
        <f>SUM(EF174,DS174)</f>
        <v>0</v>
      </c>
      <c r="EH174" s="56" t="str">
        <f t="shared" si="591"/>
        <v/>
      </c>
    </row>
    <row r="175" spans="1:139" s="26" customFormat="1" ht="15.75" customHeight="1" x14ac:dyDescent="0.25">
      <c r="A175" s="35"/>
      <c r="B175" s="15" t="s">
        <v>134</v>
      </c>
      <c r="C175" s="1"/>
      <c r="D175" s="34"/>
      <c r="E175" s="34"/>
      <c r="F175" s="34"/>
      <c r="G175" s="34"/>
      <c r="H175" s="34"/>
      <c r="I175" s="34"/>
      <c r="J175" s="34"/>
      <c r="K175" s="34"/>
      <c r="L175" s="34"/>
      <c r="M175" s="34"/>
      <c r="N175" s="34"/>
      <c r="O175" s="28">
        <f>SUM(D175:N175)</f>
        <v>0</v>
      </c>
      <c r="P175" s="34"/>
      <c r="Q175" s="34"/>
      <c r="R175" s="34"/>
      <c r="S175" s="28">
        <f>SUM(P175:R175)</f>
        <v>0</v>
      </c>
      <c r="T175" s="34"/>
      <c r="U175" s="34"/>
      <c r="V175" s="34"/>
      <c r="W175" s="34"/>
      <c r="X175" s="34"/>
      <c r="Y175" s="28">
        <f t="shared" si="578"/>
        <v>0</v>
      </c>
      <c r="Z175" s="28">
        <f>SUM(O175,S175,Y175)</f>
        <v>0</v>
      </c>
      <c r="AA175" s="58" t="str">
        <f t="shared" si="579"/>
        <v/>
      </c>
      <c r="AB175" s="29"/>
      <c r="AC175" s="34"/>
      <c r="AD175" s="34"/>
      <c r="AE175" s="34"/>
      <c r="AF175" s="34"/>
      <c r="AG175" s="34"/>
      <c r="AH175" s="28">
        <f>SUM(AC175:AG175)</f>
        <v>0</v>
      </c>
      <c r="AI175" s="34"/>
      <c r="AJ175" s="34"/>
      <c r="AK175" s="34"/>
      <c r="AL175" s="34"/>
      <c r="AM175" s="34"/>
      <c r="AN175" s="28">
        <f>SUM(AI175:AM175)</f>
        <v>0</v>
      </c>
      <c r="AO175" s="34"/>
      <c r="AP175" s="34"/>
      <c r="AQ175" s="34"/>
      <c r="AR175" s="34"/>
      <c r="AS175" s="34"/>
      <c r="AT175" s="28">
        <f>SUM(AO175:AS175)</f>
        <v>0</v>
      </c>
      <c r="AU175" s="34"/>
      <c r="AV175" s="34"/>
      <c r="AW175" s="34"/>
      <c r="AX175" s="34"/>
      <c r="AY175" s="34"/>
      <c r="AZ175" s="28">
        <f t="shared" si="580"/>
        <v>0</v>
      </c>
      <c r="BA175" s="28">
        <f t="shared" si="581"/>
        <v>0</v>
      </c>
      <c r="BB175" s="58" t="str">
        <f t="shared" si="582"/>
        <v/>
      </c>
      <c r="BC175" s="29"/>
      <c r="BD175" s="34"/>
      <c r="BE175" s="34"/>
      <c r="BF175" s="34"/>
      <c r="BG175" s="34"/>
      <c r="BH175" s="34"/>
      <c r="BI175" s="28">
        <f t="shared" si="583"/>
        <v>0</v>
      </c>
      <c r="BJ175" s="34"/>
      <c r="BK175" s="34"/>
      <c r="BL175" s="34"/>
      <c r="BM175" s="34"/>
      <c r="BN175" s="34"/>
      <c r="BO175" s="28">
        <f t="shared" ref="BO175:BO176" si="610">SUM(BJ175:BN175)</f>
        <v>0</v>
      </c>
      <c r="BP175" s="34"/>
      <c r="BQ175" s="34"/>
      <c r="BR175" s="34"/>
      <c r="BS175" s="34"/>
      <c r="BT175" s="34"/>
      <c r="BU175" s="28">
        <f>SUM(BP175:BT175)</f>
        <v>0</v>
      </c>
      <c r="BV175" s="34">
        <v>22</v>
      </c>
      <c r="BW175" s="28">
        <f t="shared" ref="BW175" si="611">SUM(BV175)</f>
        <v>22</v>
      </c>
      <c r="BX175" s="34"/>
      <c r="BY175" s="34"/>
      <c r="BZ175" s="34"/>
      <c r="CA175" s="34"/>
      <c r="CB175" s="34"/>
      <c r="CC175" s="28">
        <f>SUM(BX175:CB175)</f>
        <v>0</v>
      </c>
      <c r="CD175" s="28">
        <f>SUM(BI175,BO175,BU175,CC175,BW175)</f>
        <v>22</v>
      </c>
      <c r="CE175" s="58">
        <f t="shared" si="585"/>
        <v>2.3113174666533533E-3</v>
      </c>
      <c r="CF175" s="29"/>
      <c r="CG175" s="34"/>
      <c r="CH175" s="34"/>
      <c r="CI175" s="34"/>
      <c r="CJ175" s="34"/>
      <c r="CK175" s="34"/>
      <c r="CL175" s="34"/>
      <c r="CM175" s="28">
        <f>SUM(CG175:CL175)</f>
        <v>0</v>
      </c>
      <c r="CN175" s="34">
        <v>15.9</v>
      </c>
      <c r="CO175" s="34"/>
      <c r="CP175" s="34"/>
      <c r="CQ175" s="34"/>
      <c r="CR175" s="34"/>
      <c r="CS175" s="34"/>
      <c r="CT175" s="28">
        <f>SUM(CN175:CS175)</f>
        <v>15.9</v>
      </c>
      <c r="CU175" s="34"/>
      <c r="CV175" s="34"/>
      <c r="CW175" s="28">
        <f>SUM(CU175:CV175)</f>
        <v>0</v>
      </c>
      <c r="CX175" s="34"/>
      <c r="CY175" s="34"/>
      <c r="CZ175" s="34"/>
      <c r="DA175" s="34"/>
      <c r="DB175" s="34"/>
      <c r="DC175" s="34"/>
      <c r="DD175" s="28">
        <f t="shared" si="586"/>
        <v>0</v>
      </c>
      <c r="DE175" s="34"/>
      <c r="DF175" s="34"/>
      <c r="DG175" s="34"/>
      <c r="DH175" s="34"/>
      <c r="DI175" s="34"/>
      <c r="DJ175" s="28">
        <f t="shared" ref="DJ175:DJ176" si="612">SUM(DE175:DI175)</f>
        <v>0</v>
      </c>
      <c r="DK175" s="28">
        <f t="shared" si="588"/>
        <v>15.9</v>
      </c>
      <c r="DL175" s="58">
        <f t="shared" si="589"/>
        <v>1.0551195487159657E-3</v>
      </c>
      <c r="DM175" s="29"/>
      <c r="DN175" s="34"/>
      <c r="DO175" s="34"/>
      <c r="DP175" s="34"/>
      <c r="DQ175" s="34"/>
      <c r="DR175" s="34"/>
      <c r="DS175" s="28">
        <f>SUM(DN175:DR175)</f>
        <v>0</v>
      </c>
      <c r="DT175" s="34"/>
      <c r="DU175" s="34"/>
      <c r="DV175" s="34"/>
      <c r="DW175" s="34"/>
      <c r="DX175" s="34"/>
      <c r="DY175" s="34"/>
      <c r="DZ175" s="34"/>
      <c r="EA175" s="34"/>
      <c r="EB175" s="34"/>
      <c r="EC175" s="34"/>
      <c r="ED175" s="34"/>
      <c r="EE175" s="34"/>
      <c r="EF175" s="28">
        <f t="shared" ref="EF175:EF176" si="613">SUM(DT175:EE175)</f>
        <v>0</v>
      </c>
      <c r="EG175" s="30">
        <f>SUM(EF175,DS175)</f>
        <v>0</v>
      </c>
      <c r="EH175" s="58" t="str">
        <f t="shared" si="591"/>
        <v/>
      </c>
    </row>
    <row r="176" spans="1:139" s="26" customFormat="1" x14ac:dyDescent="0.25">
      <c r="A176" s="35"/>
      <c r="B176" s="15" t="s">
        <v>139</v>
      </c>
      <c r="C176" s="1"/>
      <c r="D176" s="34"/>
      <c r="E176" s="34"/>
      <c r="F176" s="34"/>
      <c r="G176" s="34"/>
      <c r="H176" s="34"/>
      <c r="I176" s="34"/>
      <c r="J176" s="34"/>
      <c r="K176" s="34"/>
      <c r="L176" s="34"/>
      <c r="M176" s="34"/>
      <c r="N176" s="34"/>
      <c r="O176" s="30">
        <f t="shared" ref="O176" si="614">SUM(D176:N176)</f>
        <v>0</v>
      </c>
      <c r="P176" s="34"/>
      <c r="Q176" s="34"/>
      <c r="R176" s="34"/>
      <c r="S176" s="30">
        <f t="shared" ref="S176" si="615">SUM(P176:R176)</f>
        <v>0</v>
      </c>
      <c r="T176" s="34"/>
      <c r="U176" s="34"/>
      <c r="V176" s="34"/>
      <c r="W176" s="34"/>
      <c r="X176" s="34"/>
      <c r="Y176" s="30">
        <f t="shared" si="578"/>
        <v>0</v>
      </c>
      <c r="Z176" s="30">
        <f t="shared" ref="Z176" si="616">SUM(O176,S176,Y176)</f>
        <v>0</v>
      </c>
      <c r="AA176" s="56" t="str">
        <f t="shared" si="579"/>
        <v/>
      </c>
      <c r="AB176" s="29"/>
      <c r="AC176" s="34"/>
      <c r="AD176" s="34"/>
      <c r="AE176" s="34"/>
      <c r="AF176" s="34"/>
      <c r="AG176" s="34"/>
      <c r="AH176" s="30">
        <f t="shared" ref="AH176" si="617">SUM(AC176:AG176)</f>
        <v>0</v>
      </c>
      <c r="AI176" s="34"/>
      <c r="AJ176" s="34"/>
      <c r="AK176" s="34"/>
      <c r="AL176" s="34"/>
      <c r="AM176" s="34"/>
      <c r="AN176" s="30">
        <f t="shared" ref="AN176" si="618">SUM(AI176:AM176)</f>
        <v>0</v>
      </c>
      <c r="AO176" s="34"/>
      <c r="AP176" s="34"/>
      <c r="AQ176" s="34"/>
      <c r="AR176" s="34"/>
      <c r="AS176" s="34"/>
      <c r="AT176" s="30">
        <f t="shared" ref="AT176" si="619">SUM(AO176:AS176)</f>
        <v>0</v>
      </c>
      <c r="AU176" s="34"/>
      <c r="AV176" s="34"/>
      <c r="AW176" s="34"/>
      <c r="AX176" s="34"/>
      <c r="AY176" s="34"/>
      <c r="AZ176" s="30">
        <f t="shared" si="580"/>
        <v>0</v>
      </c>
      <c r="BA176" s="30">
        <f t="shared" si="581"/>
        <v>0</v>
      </c>
      <c r="BB176" s="56" t="str">
        <f t="shared" si="582"/>
        <v/>
      </c>
      <c r="BC176" s="29"/>
      <c r="BD176" s="34"/>
      <c r="BE176" s="34"/>
      <c r="BF176" s="34"/>
      <c r="BG176" s="34"/>
      <c r="BH176" s="34"/>
      <c r="BI176" s="30">
        <f t="shared" si="583"/>
        <v>0</v>
      </c>
      <c r="BJ176" s="34"/>
      <c r="BK176" s="34"/>
      <c r="BL176" s="34"/>
      <c r="BM176" s="34"/>
      <c r="BN176" s="34"/>
      <c r="BO176" s="30">
        <f t="shared" si="610"/>
        <v>0</v>
      </c>
      <c r="BP176" s="34"/>
      <c r="BQ176" s="34"/>
      <c r="BR176" s="34"/>
      <c r="BS176" s="34"/>
      <c r="BT176" s="34"/>
      <c r="BU176" s="30">
        <f t="shared" ref="BU176" si="620">SUM(BP176:BT176)</f>
        <v>0</v>
      </c>
      <c r="BV176" s="34"/>
      <c r="BW176" s="30">
        <f>SUM(BV176)</f>
        <v>0</v>
      </c>
      <c r="BX176" s="34"/>
      <c r="BY176" s="34"/>
      <c r="BZ176" s="34"/>
      <c r="CA176" s="34"/>
      <c r="CB176" s="34"/>
      <c r="CC176" s="30">
        <f t="shared" ref="CC176" si="621">SUM(BX176:CB176)</f>
        <v>0</v>
      </c>
      <c r="CD176" s="30">
        <f t="shared" ref="CD176" si="622">SUM(BI176,BO176,BU176,CC176,BW176)</f>
        <v>0</v>
      </c>
      <c r="CE176" s="56" t="str">
        <f t="shared" si="585"/>
        <v/>
      </c>
      <c r="CF176" s="29"/>
      <c r="CG176" s="34"/>
      <c r="CH176" s="34"/>
      <c r="CI176" s="34"/>
      <c r="CJ176" s="34"/>
      <c r="CK176" s="34"/>
      <c r="CL176" s="34"/>
      <c r="CM176" s="30">
        <f t="shared" ref="CM176" si="623">SUM(CG176:CL176)</f>
        <v>0</v>
      </c>
      <c r="CN176" s="34">
        <v>1.5</v>
      </c>
      <c r="CO176" s="34"/>
      <c r="CP176" s="34"/>
      <c r="CQ176" s="34"/>
      <c r="CR176" s="34"/>
      <c r="CS176" s="34"/>
      <c r="CT176" s="30">
        <f t="shared" ref="CT176" si="624">SUM(CN176:CS176)</f>
        <v>1.5</v>
      </c>
      <c r="CU176" s="34"/>
      <c r="CV176" s="34"/>
      <c r="CW176" s="30">
        <f t="shared" ref="CW176" si="625">SUM(CU176:CV176)</f>
        <v>0</v>
      </c>
      <c r="CX176" s="34"/>
      <c r="CY176" s="34"/>
      <c r="CZ176" s="34"/>
      <c r="DA176" s="34"/>
      <c r="DB176" s="34"/>
      <c r="DC176" s="34"/>
      <c r="DD176" s="30">
        <f t="shared" si="586"/>
        <v>0</v>
      </c>
      <c r="DE176" s="34"/>
      <c r="DF176" s="34"/>
      <c r="DG176" s="34"/>
      <c r="DH176" s="34"/>
      <c r="DI176" s="34"/>
      <c r="DJ176" s="30">
        <f t="shared" si="612"/>
        <v>0</v>
      </c>
      <c r="DK176" s="30">
        <f t="shared" si="588"/>
        <v>1.5</v>
      </c>
      <c r="DL176" s="56">
        <f t="shared" si="589"/>
        <v>9.9539580067543922E-5</v>
      </c>
      <c r="DM176" s="29"/>
      <c r="DN176" s="34"/>
      <c r="DO176" s="34"/>
      <c r="DP176" s="34"/>
      <c r="DQ176" s="34"/>
      <c r="DR176" s="34"/>
      <c r="DS176" s="30">
        <f t="shared" ref="DS176" si="626">SUM(DN176:DR176)</f>
        <v>0</v>
      </c>
      <c r="DT176" s="34"/>
      <c r="DU176" s="34"/>
      <c r="DV176" s="34"/>
      <c r="DW176" s="34"/>
      <c r="DX176" s="34"/>
      <c r="DY176" s="34"/>
      <c r="DZ176" s="34"/>
      <c r="EA176" s="34"/>
      <c r="EB176" s="34"/>
      <c r="EC176" s="34"/>
      <c r="ED176" s="34"/>
      <c r="EE176" s="34"/>
      <c r="EF176" s="30">
        <f t="shared" si="613"/>
        <v>0</v>
      </c>
      <c r="EG176" s="30">
        <f>SUM(EF176,DS176)</f>
        <v>0</v>
      </c>
      <c r="EH176" s="56" t="str">
        <f t="shared" si="591"/>
        <v/>
      </c>
    </row>
    <row r="177" spans="1:139" s="26" customFormat="1" ht="15.75" customHeight="1" x14ac:dyDescent="0.25">
      <c r="A177" s="35"/>
      <c r="B177" s="15" t="s">
        <v>46</v>
      </c>
      <c r="C177" s="1"/>
      <c r="D177" s="34"/>
      <c r="E177" s="34"/>
      <c r="F177" s="34"/>
      <c r="G177" s="34"/>
      <c r="H177" s="34"/>
      <c r="I177" s="34"/>
      <c r="J177" s="34"/>
      <c r="K177" s="34"/>
      <c r="L177" s="34"/>
      <c r="M177" s="34"/>
      <c r="N177" s="34"/>
      <c r="O177" s="30">
        <f t="shared" ref="O177:O183" si="627">SUM(D177:N177)</f>
        <v>0</v>
      </c>
      <c r="P177" s="34"/>
      <c r="Q177" s="34"/>
      <c r="R177" s="34"/>
      <c r="S177" s="30">
        <f t="shared" ref="S177:S184" si="628">SUM(P177:R177)</f>
        <v>0</v>
      </c>
      <c r="T177" s="34"/>
      <c r="U177" s="34"/>
      <c r="V177" s="34"/>
      <c r="W177" s="34"/>
      <c r="X177" s="34"/>
      <c r="Y177" s="30">
        <f t="shared" si="578"/>
        <v>0</v>
      </c>
      <c r="Z177" s="30">
        <f t="shared" ref="Z177:Z183" si="629">SUM(O177,S177,Y177)</f>
        <v>0</v>
      </c>
      <c r="AA177" s="58" t="str">
        <f t="shared" si="579"/>
        <v/>
      </c>
      <c r="AB177" s="29"/>
      <c r="AC177" s="34"/>
      <c r="AD177" s="34"/>
      <c r="AE177" s="34"/>
      <c r="AF177" s="34"/>
      <c r="AG177" s="34"/>
      <c r="AH177" s="30">
        <f t="shared" ref="AH177:AH184" si="630">SUM(AC177:AG177)</f>
        <v>0</v>
      </c>
      <c r="AI177" s="34"/>
      <c r="AJ177" s="34"/>
      <c r="AK177" s="34"/>
      <c r="AL177" s="34"/>
      <c r="AM177" s="34"/>
      <c r="AN177" s="30">
        <f t="shared" ref="AN177:AN184" si="631">SUM(AI177:AM177)</f>
        <v>0</v>
      </c>
      <c r="AO177" s="34"/>
      <c r="AP177" s="34"/>
      <c r="AQ177" s="34"/>
      <c r="AR177" s="34"/>
      <c r="AS177" s="34"/>
      <c r="AT177" s="30">
        <f t="shared" ref="AT177:AT184" si="632">SUM(AO177:AS177)</f>
        <v>0</v>
      </c>
      <c r="AU177" s="34"/>
      <c r="AV177" s="34"/>
      <c r="AW177" s="34"/>
      <c r="AX177" s="34"/>
      <c r="AY177" s="34"/>
      <c r="AZ177" s="30">
        <f t="shared" si="580"/>
        <v>0</v>
      </c>
      <c r="BA177" s="30">
        <f t="shared" si="581"/>
        <v>0</v>
      </c>
      <c r="BB177" s="58" t="str">
        <f t="shared" si="582"/>
        <v/>
      </c>
      <c r="BC177" s="29"/>
      <c r="BD177" s="34"/>
      <c r="BE177" s="34"/>
      <c r="BF177" s="34"/>
      <c r="BG177" s="34"/>
      <c r="BH177" s="34"/>
      <c r="BI177" s="30">
        <f t="shared" si="583"/>
        <v>0</v>
      </c>
      <c r="BJ177" s="34"/>
      <c r="BK177" s="34"/>
      <c r="BL177" s="34">
        <v>1.5824719999999999</v>
      </c>
      <c r="BM177" s="34">
        <v>4.8236299999999996</v>
      </c>
      <c r="BN177" s="34"/>
      <c r="BO177" s="30">
        <f t="shared" ref="BO177:BO182" si="633">SUM(BJ177:BN177)</f>
        <v>6.4061019999999997</v>
      </c>
      <c r="BP177" s="34"/>
      <c r="BQ177" s="34"/>
      <c r="BR177" s="34"/>
      <c r="BS177" s="34"/>
      <c r="BT177" s="34"/>
      <c r="BU177" s="30">
        <f t="shared" ref="BU177:BU184" si="634">SUM(BP177:BT177)</f>
        <v>0</v>
      </c>
      <c r="BV177" s="34"/>
      <c r="BW177" s="30">
        <f>SUM(BV177)</f>
        <v>0</v>
      </c>
      <c r="BX177" s="34"/>
      <c r="BY177" s="34"/>
      <c r="BZ177" s="34"/>
      <c r="CA177" s="34"/>
      <c r="CB177" s="34"/>
      <c r="CC177" s="30">
        <f t="shared" ref="CC177:CC183" si="635">SUM(BX177:CB177)</f>
        <v>0</v>
      </c>
      <c r="CD177" s="30">
        <f t="shared" ref="CD177:CD183" si="636">SUM(BI177,BO177,BU177,CC177,BW177)</f>
        <v>6.4061019999999997</v>
      </c>
      <c r="CE177" s="58">
        <f t="shared" si="585"/>
        <v>6.7302433844377175E-4</v>
      </c>
      <c r="CF177" s="29"/>
      <c r="CG177" s="34"/>
      <c r="CH177" s="34"/>
      <c r="CI177" s="34"/>
      <c r="CJ177" s="34"/>
      <c r="CK177" s="34"/>
      <c r="CL177" s="34"/>
      <c r="CM177" s="30">
        <f>SUM(CG177:CL177)</f>
        <v>0</v>
      </c>
      <c r="CN177" s="34">
        <v>2.5938980000000003</v>
      </c>
      <c r="CO177" s="34"/>
      <c r="CP177" s="34"/>
      <c r="CQ177" s="34"/>
      <c r="CR177" s="34"/>
      <c r="CS177" s="34"/>
      <c r="CT177" s="30">
        <f>SUM(CN177:CS177)</f>
        <v>2.5938980000000003</v>
      </c>
      <c r="CU177" s="34"/>
      <c r="CV177" s="34"/>
      <c r="CW177" s="30">
        <f t="shared" ref="CW177:CW206" si="637">SUM(CU177:CV177)</f>
        <v>0</v>
      </c>
      <c r="CX177" s="34"/>
      <c r="CY177" s="34"/>
      <c r="CZ177" s="34"/>
      <c r="DA177" s="34"/>
      <c r="DB177" s="34"/>
      <c r="DC177" s="34"/>
      <c r="DD177" s="30">
        <f t="shared" si="586"/>
        <v>0</v>
      </c>
      <c r="DE177" s="34"/>
      <c r="DF177" s="34"/>
      <c r="DG177" s="34"/>
      <c r="DH177" s="34"/>
      <c r="DI177" s="34"/>
      <c r="DJ177" s="30">
        <f t="shared" ref="DJ177:DJ182" si="638">SUM(DE177:DI177)</f>
        <v>0</v>
      </c>
      <c r="DK177" s="30">
        <f t="shared" si="588"/>
        <v>2.5938980000000003</v>
      </c>
      <c r="DL177" s="58">
        <f t="shared" si="589"/>
        <v>1.7213034510536138E-4</v>
      </c>
      <c r="DM177" s="29"/>
      <c r="DN177" s="34"/>
      <c r="DO177" s="34"/>
      <c r="DP177" s="34"/>
      <c r="DQ177" s="34"/>
      <c r="DR177" s="34"/>
      <c r="DS177" s="30">
        <f t="shared" ref="DS177:DS184" si="639">SUM(DN177:DR177)</f>
        <v>0</v>
      </c>
      <c r="DT177" s="34"/>
      <c r="DU177" s="34"/>
      <c r="DV177" s="34"/>
      <c r="DW177" s="34"/>
      <c r="DX177" s="34"/>
      <c r="DY177" s="34"/>
      <c r="DZ177" s="34"/>
      <c r="EA177" s="34"/>
      <c r="EB177" s="34"/>
      <c r="EC177" s="34"/>
      <c r="ED177" s="34"/>
      <c r="EE177" s="34"/>
      <c r="EF177" s="30">
        <f t="shared" ref="EF177:EF182" si="640">SUM(DT177:EE177)</f>
        <v>0</v>
      </c>
      <c r="EG177" s="30">
        <f>SUM(EF177,DS177)</f>
        <v>0</v>
      </c>
      <c r="EH177" s="58" t="str">
        <f t="shared" si="591"/>
        <v/>
      </c>
    </row>
    <row r="178" spans="1:139" ht="15.75" customHeight="1" x14ac:dyDescent="0.25">
      <c r="A178" s="35">
        <v>16</v>
      </c>
      <c r="B178" s="15" t="s">
        <v>44</v>
      </c>
      <c r="C178" s="1"/>
      <c r="D178" s="34">
        <v>325</v>
      </c>
      <c r="E178" s="34">
        <v>425</v>
      </c>
      <c r="F178" s="34"/>
      <c r="G178" s="34">
        <v>3.5</v>
      </c>
      <c r="H178" s="34">
        <v>5</v>
      </c>
      <c r="I178" s="34">
        <v>154.33799999999999</v>
      </c>
      <c r="J178" s="34"/>
      <c r="K178" s="34">
        <v>75</v>
      </c>
      <c r="L178" s="34">
        <v>75</v>
      </c>
      <c r="M178" s="34">
        <v>75</v>
      </c>
      <c r="N178" s="34">
        <v>75</v>
      </c>
      <c r="O178" s="30">
        <f t="shared" si="627"/>
        <v>1212.838</v>
      </c>
      <c r="P178" s="34"/>
      <c r="Q178" s="34">
        <v>0</v>
      </c>
      <c r="R178" s="34">
        <v>2.5568039604342649</v>
      </c>
      <c r="S178" s="30">
        <f t="shared" si="628"/>
        <v>2.5568039604342649</v>
      </c>
      <c r="T178" s="34"/>
      <c r="U178" s="34"/>
      <c r="V178" s="34"/>
      <c r="W178" s="34"/>
      <c r="X178" s="34"/>
      <c r="Y178" s="30">
        <f t="shared" si="578"/>
        <v>0</v>
      </c>
      <c r="Z178" s="30">
        <f t="shared" si="629"/>
        <v>1215.3948039604343</v>
      </c>
      <c r="AA178" s="56">
        <f t="shared" si="579"/>
        <v>0.23436790572148972</v>
      </c>
      <c r="AB178" s="29"/>
      <c r="AC178" s="34">
        <v>214.1</v>
      </c>
      <c r="AD178" s="34">
        <v>268.8</v>
      </c>
      <c r="AE178" s="34">
        <v>283.10000000000002</v>
      </c>
      <c r="AF178" s="34">
        <v>225.6</v>
      </c>
      <c r="AG178" s="34">
        <v>245</v>
      </c>
      <c r="AH178" s="30">
        <f t="shared" si="630"/>
        <v>1236.5999999999999</v>
      </c>
      <c r="AI178" s="34">
        <v>49.999999899999992</v>
      </c>
      <c r="AJ178" s="34"/>
      <c r="AK178" s="34"/>
      <c r="AL178" s="34"/>
      <c r="AM178" s="34"/>
      <c r="AN178" s="30">
        <f t="shared" si="631"/>
        <v>49.999999899999992</v>
      </c>
      <c r="AO178" s="34">
        <v>7.5523020501137639</v>
      </c>
      <c r="AP178" s="34">
        <v>14.706663087101028</v>
      </c>
      <c r="AQ178" s="34">
        <v>13.380003007896082</v>
      </c>
      <c r="AR178" s="34">
        <v>4.6343797279899874</v>
      </c>
      <c r="AS178" s="34">
        <v>0.78726014876394146</v>
      </c>
      <c r="AT178" s="30">
        <f t="shared" si="632"/>
        <v>41.060608021864802</v>
      </c>
      <c r="AU178" s="34"/>
      <c r="AV178" s="34"/>
      <c r="AW178" s="34"/>
      <c r="AX178" s="34"/>
      <c r="AY178" s="34"/>
      <c r="AZ178" s="30">
        <f t="shared" si="580"/>
        <v>0</v>
      </c>
      <c r="BA178" s="30">
        <f t="shared" si="581"/>
        <v>1327.6606079218645</v>
      </c>
      <c r="BB178" s="56">
        <f t="shared" si="582"/>
        <v>0.18974502785824068</v>
      </c>
      <c r="BC178" s="29"/>
      <c r="BD178" s="34">
        <v>260</v>
      </c>
      <c r="BE178" s="34">
        <v>300</v>
      </c>
      <c r="BF178" s="34">
        <v>325</v>
      </c>
      <c r="BG178" s="34">
        <v>301.54437200000001</v>
      </c>
      <c r="BH178" s="34">
        <v>295</v>
      </c>
      <c r="BI178" s="30">
        <f t="shared" si="583"/>
        <v>1481.5443720000001</v>
      </c>
      <c r="BJ178" s="34">
        <v>20.000000000000004</v>
      </c>
      <c r="BK178" s="34">
        <v>20.000000000000011</v>
      </c>
      <c r="BL178" s="34">
        <v>14.999999999999996</v>
      </c>
      <c r="BM178" s="34">
        <v>15</v>
      </c>
      <c r="BN178" s="34"/>
      <c r="BO178" s="30">
        <f t="shared" si="633"/>
        <v>70.000000000000014</v>
      </c>
      <c r="BP178" s="34">
        <v>0.13258801770093309</v>
      </c>
      <c r="BQ178" s="34">
        <v>0</v>
      </c>
      <c r="BR178" s="34">
        <v>0</v>
      </c>
      <c r="BS178" s="34">
        <v>0</v>
      </c>
      <c r="BT178" s="34">
        <v>0</v>
      </c>
      <c r="BU178" s="30">
        <f t="shared" si="634"/>
        <v>0.13258801770093309</v>
      </c>
      <c r="BV178" s="34"/>
      <c r="BW178" s="30">
        <f t="shared" si="592"/>
        <v>0</v>
      </c>
      <c r="BX178" s="34"/>
      <c r="BY178" s="34"/>
      <c r="BZ178" s="34"/>
      <c r="CA178" s="34"/>
      <c r="CB178" s="34"/>
      <c r="CC178" s="30">
        <f t="shared" si="635"/>
        <v>0</v>
      </c>
      <c r="CD178" s="30">
        <f t="shared" si="636"/>
        <v>1551.676960017701</v>
      </c>
      <c r="CE178" s="56">
        <f t="shared" si="585"/>
        <v>0.16301900274056769</v>
      </c>
      <c r="CF178" s="29"/>
      <c r="CG178" s="34">
        <v>0.95437799999999995</v>
      </c>
      <c r="CH178" s="34"/>
      <c r="CI178" s="34"/>
      <c r="CJ178" s="34"/>
      <c r="CK178" s="34"/>
      <c r="CL178" s="34">
        <v>1525</v>
      </c>
      <c r="CM178" s="30">
        <f>SUM(CG178:CL178)</f>
        <v>1525.9543779999999</v>
      </c>
      <c r="CN178" s="34"/>
      <c r="CO178" s="34"/>
      <c r="CP178" s="34"/>
      <c r="CQ178" s="34"/>
      <c r="CR178" s="34"/>
      <c r="CS178" s="34">
        <v>75</v>
      </c>
      <c r="CT178" s="30">
        <f>SUM(CN178:CS178)</f>
        <v>75</v>
      </c>
      <c r="CU178" s="34">
        <v>156.25</v>
      </c>
      <c r="CV178" s="34"/>
      <c r="CW178" s="30">
        <f t="shared" si="637"/>
        <v>156.25</v>
      </c>
      <c r="CX178" s="34"/>
      <c r="CY178" s="34"/>
      <c r="CZ178" s="34"/>
      <c r="DA178" s="34"/>
      <c r="DB178" s="34"/>
      <c r="DC178" s="34"/>
      <c r="DD178" s="30">
        <f t="shared" si="586"/>
        <v>0</v>
      </c>
      <c r="DE178" s="34"/>
      <c r="DF178" s="34"/>
      <c r="DG178" s="34"/>
      <c r="DH178" s="34"/>
      <c r="DI178" s="34"/>
      <c r="DJ178" s="30">
        <f t="shared" si="638"/>
        <v>0</v>
      </c>
      <c r="DK178" s="30">
        <f t="shared" si="588"/>
        <v>1757.2043779999999</v>
      </c>
      <c r="DL178" s="56">
        <f t="shared" si="589"/>
        <v>0.1166075905859798</v>
      </c>
      <c r="DM178" s="29"/>
      <c r="DN178" s="34"/>
      <c r="DO178" s="34"/>
      <c r="DP178" s="34"/>
      <c r="DQ178" s="34"/>
      <c r="DR178" s="34"/>
      <c r="DS178" s="30">
        <f t="shared" si="639"/>
        <v>0</v>
      </c>
      <c r="DT178" s="34"/>
      <c r="DU178" s="34"/>
      <c r="DV178" s="34"/>
      <c r="DW178" s="34"/>
      <c r="DX178" s="34"/>
      <c r="DY178" s="34"/>
      <c r="DZ178" s="34"/>
      <c r="EA178" s="34"/>
      <c r="EB178" s="34"/>
      <c r="EC178" s="34"/>
      <c r="ED178" s="34"/>
      <c r="EE178" s="34"/>
      <c r="EF178" s="30">
        <f t="shared" si="640"/>
        <v>0</v>
      </c>
      <c r="EG178" s="30">
        <f t="shared" si="593"/>
        <v>0</v>
      </c>
      <c r="EH178" s="56" t="str">
        <f t="shared" si="591"/>
        <v/>
      </c>
      <c r="EI178" s="26"/>
    </row>
    <row r="179" spans="1:139" s="10" customFormat="1" ht="15.75" customHeight="1" x14ac:dyDescent="0.25">
      <c r="A179" s="35"/>
      <c r="B179" s="15" t="s">
        <v>47</v>
      </c>
      <c r="C179" s="1"/>
      <c r="D179" s="34"/>
      <c r="E179" s="34"/>
      <c r="F179" s="34"/>
      <c r="G179" s="34"/>
      <c r="H179" s="34"/>
      <c r="I179" s="34"/>
      <c r="J179" s="34"/>
      <c r="K179" s="34"/>
      <c r="L179" s="34"/>
      <c r="M179" s="34"/>
      <c r="N179" s="34"/>
      <c r="O179" s="30">
        <f t="shared" si="627"/>
        <v>0</v>
      </c>
      <c r="P179" s="34"/>
      <c r="Q179" s="34"/>
      <c r="R179" s="34"/>
      <c r="S179" s="30">
        <f t="shared" si="628"/>
        <v>0</v>
      </c>
      <c r="T179" s="34"/>
      <c r="U179" s="34"/>
      <c r="V179" s="34"/>
      <c r="W179" s="34"/>
      <c r="X179" s="34"/>
      <c r="Y179" s="30">
        <f t="shared" si="578"/>
        <v>0</v>
      </c>
      <c r="Z179" s="30">
        <f t="shared" si="629"/>
        <v>0</v>
      </c>
      <c r="AA179" s="58" t="str">
        <f t="shared" si="579"/>
        <v/>
      </c>
      <c r="AB179" s="29"/>
      <c r="AC179" s="34"/>
      <c r="AD179" s="34"/>
      <c r="AE179" s="34"/>
      <c r="AF179" s="34"/>
      <c r="AG179" s="34"/>
      <c r="AH179" s="30">
        <f t="shared" si="630"/>
        <v>0</v>
      </c>
      <c r="AI179" s="34"/>
      <c r="AJ179" s="34">
        <v>4.3</v>
      </c>
      <c r="AK179" s="34">
        <v>2.2000000000000002</v>
      </c>
      <c r="AL179" s="34">
        <v>12.775399999999999</v>
      </c>
      <c r="AM179" s="34">
        <v>12.5</v>
      </c>
      <c r="AN179" s="30">
        <f t="shared" si="631"/>
        <v>31.775399999999998</v>
      </c>
      <c r="AO179" s="34"/>
      <c r="AP179" s="34"/>
      <c r="AQ179" s="34"/>
      <c r="AR179" s="34"/>
      <c r="AS179" s="34"/>
      <c r="AT179" s="30">
        <f t="shared" si="632"/>
        <v>0</v>
      </c>
      <c r="AU179" s="34"/>
      <c r="AV179" s="34"/>
      <c r="AW179" s="34"/>
      <c r="AX179" s="34"/>
      <c r="AY179" s="34"/>
      <c r="AZ179" s="30">
        <f t="shared" si="580"/>
        <v>0</v>
      </c>
      <c r="BA179" s="30">
        <f t="shared" si="581"/>
        <v>31.775399999999998</v>
      </c>
      <c r="BB179" s="58">
        <f t="shared" si="582"/>
        <v>4.5412390201469118E-3</v>
      </c>
      <c r="BC179" s="29"/>
      <c r="BD179" s="34"/>
      <c r="BE179" s="34"/>
      <c r="BF179" s="34"/>
      <c r="BG179" s="34"/>
      <c r="BH179" s="34"/>
      <c r="BI179" s="30">
        <f t="shared" si="583"/>
        <v>0</v>
      </c>
      <c r="BJ179" s="34"/>
      <c r="BK179" s="34"/>
      <c r="BL179" s="34"/>
      <c r="BM179" s="34"/>
      <c r="BN179" s="34"/>
      <c r="BO179" s="30">
        <f t="shared" si="633"/>
        <v>0</v>
      </c>
      <c r="BP179" s="34"/>
      <c r="BQ179" s="34"/>
      <c r="BR179" s="34"/>
      <c r="BS179" s="34"/>
      <c r="BT179" s="34"/>
      <c r="BU179" s="30">
        <f t="shared" si="634"/>
        <v>0</v>
      </c>
      <c r="BV179" s="34"/>
      <c r="BW179" s="30">
        <f>SUM(BV179)</f>
        <v>0</v>
      </c>
      <c r="BX179" s="34"/>
      <c r="BY179" s="34"/>
      <c r="BZ179" s="34"/>
      <c r="CA179" s="34"/>
      <c r="CB179" s="34"/>
      <c r="CC179" s="30">
        <f t="shared" si="635"/>
        <v>0</v>
      </c>
      <c r="CD179" s="30">
        <f t="shared" si="636"/>
        <v>0</v>
      </c>
      <c r="CE179" s="58" t="str">
        <f t="shared" si="585"/>
        <v/>
      </c>
      <c r="CF179" s="29"/>
      <c r="CG179" s="34"/>
      <c r="CH179" s="34"/>
      <c r="CI179" s="34"/>
      <c r="CJ179" s="34"/>
      <c r="CK179" s="34"/>
      <c r="CL179" s="34"/>
      <c r="CM179" s="30">
        <f t="shared" ref="CM179" si="641">SUM(CG179:CL179)</f>
        <v>0</v>
      </c>
      <c r="CN179" s="34"/>
      <c r="CO179" s="34"/>
      <c r="CP179" s="34"/>
      <c r="CQ179" s="34"/>
      <c r="CR179" s="34"/>
      <c r="CS179" s="34"/>
      <c r="CT179" s="30">
        <f t="shared" ref="CT179" si="642">SUM(CN179:CS179)</f>
        <v>0</v>
      </c>
      <c r="CU179" s="34"/>
      <c r="CV179" s="34"/>
      <c r="CW179" s="30">
        <f t="shared" si="637"/>
        <v>0</v>
      </c>
      <c r="CX179" s="34"/>
      <c r="CY179" s="34"/>
      <c r="CZ179" s="34"/>
      <c r="DA179" s="34"/>
      <c r="DB179" s="34"/>
      <c r="DC179" s="34"/>
      <c r="DD179" s="30">
        <f t="shared" si="586"/>
        <v>0</v>
      </c>
      <c r="DE179" s="34"/>
      <c r="DF179" s="34"/>
      <c r="DG179" s="34"/>
      <c r="DH179" s="34"/>
      <c r="DI179" s="34"/>
      <c r="DJ179" s="30">
        <f t="shared" si="638"/>
        <v>0</v>
      </c>
      <c r="DK179" s="30">
        <f t="shared" si="588"/>
        <v>0</v>
      </c>
      <c r="DL179" s="58" t="str">
        <f t="shared" si="589"/>
        <v/>
      </c>
      <c r="DM179" s="29"/>
      <c r="DN179" s="34"/>
      <c r="DO179" s="34"/>
      <c r="DP179" s="34"/>
      <c r="DQ179" s="34"/>
      <c r="DR179" s="34"/>
      <c r="DS179" s="30">
        <f t="shared" si="639"/>
        <v>0</v>
      </c>
      <c r="DT179" s="34"/>
      <c r="DU179" s="34"/>
      <c r="DV179" s="34"/>
      <c r="DW179" s="34"/>
      <c r="DX179" s="34"/>
      <c r="DY179" s="34"/>
      <c r="DZ179" s="34"/>
      <c r="EA179" s="34"/>
      <c r="EB179" s="34"/>
      <c r="EC179" s="34"/>
      <c r="ED179" s="34"/>
      <c r="EE179" s="34"/>
      <c r="EF179" s="30">
        <f t="shared" si="640"/>
        <v>0</v>
      </c>
      <c r="EG179" s="30">
        <f>SUM(EF179,DS179)</f>
        <v>0</v>
      </c>
      <c r="EH179" s="58" t="str">
        <f t="shared" si="591"/>
        <v/>
      </c>
      <c r="EI179" s="26"/>
    </row>
    <row r="180" spans="1:139" s="26" customFormat="1" ht="15.75" customHeight="1" x14ac:dyDescent="0.25">
      <c r="A180" s="35"/>
      <c r="B180" s="15" t="s">
        <v>48</v>
      </c>
      <c r="C180" s="1"/>
      <c r="D180" s="34"/>
      <c r="E180" s="34"/>
      <c r="F180" s="34"/>
      <c r="G180" s="34"/>
      <c r="H180" s="34"/>
      <c r="I180" s="34"/>
      <c r="J180" s="34"/>
      <c r="K180" s="34"/>
      <c r="L180" s="34"/>
      <c r="M180" s="34"/>
      <c r="N180" s="34"/>
      <c r="O180" s="30">
        <f t="shared" si="627"/>
        <v>0</v>
      </c>
      <c r="P180" s="34"/>
      <c r="Q180" s="34"/>
      <c r="R180" s="34"/>
      <c r="S180" s="30">
        <f t="shared" si="628"/>
        <v>0</v>
      </c>
      <c r="T180" s="34"/>
      <c r="U180" s="34"/>
      <c r="V180" s="34"/>
      <c r="W180" s="34"/>
      <c r="X180" s="34"/>
      <c r="Y180" s="30">
        <f t="shared" si="578"/>
        <v>0</v>
      </c>
      <c r="Z180" s="30">
        <f t="shared" si="629"/>
        <v>0</v>
      </c>
      <c r="AA180" s="56" t="str">
        <f t="shared" si="579"/>
        <v/>
      </c>
      <c r="AB180" s="29"/>
      <c r="AC180" s="34"/>
      <c r="AD180" s="34"/>
      <c r="AE180" s="34"/>
      <c r="AF180" s="34"/>
      <c r="AG180" s="34"/>
      <c r="AH180" s="30">
        <f t="shared" si="630"/>
        <v>0</v>
      </c>
      <c r="AI180" s="34"/>
      <c r="AJ180" s="34"/>
      <c r="AK180" s="34"/>
      <c r="AL180" s="34"/>
      <c r="AM180" s="34"/>
      <c r="AN180" s="30">
        <f t="shared" si="631"/>
        <v>0</v>
      </c>
      <c r="AO180" s="34"/>
      <c r="AP180" s="34"/>
      <c r="AQ180" s="34"/>
      <c r="AR180" s="34"/>
      <c r="AS180" s="34"/>
      <c r="AT180" s="30">
        <f t="shared" si="632"/>
        <v>0</v>
      </c>
      <c r="AU180" s="34"/>
      <c r="AV180" s="34"/>
      <c r="AW180" s="34"/>
      <c r="AX180" s="34"/>
      <c r="AY180" s="34"/>
      <c r="AZ180" s="30">
        <f t="shared" si="580"/>
        <v>0</v>
      </c>
      <c r="BA180" s="30">
        <f t="shared" si="581"/>
        <v>0</v>
      </c>
      <c r="BB180" s="56" t="str">
        <f t="shared" si="582"/>
        <v/>
      </c>
      <c r="BC180" s="29"/>
      <c r="BD180" s="34"/>
      <c r="BE180" s="34"/>
      <c r="BF180" s="34"/>
      <c r="BG180" s="34"/>
      <c r="BH180" s="34"/>
      <c r="BI180" s="30">
        <f t="shared" si="583"/>
        <v>0</v>
      </c>
      <c r="BJ180" s="34"/>
      <c r="BK180" s="34">
        <v>0.5</v>
      </c>
      <c r="BL180" s="34">
        <v>0.5</v>
      </c>
      <c r="BM180" s="34">
        <v>0.5</v>
      </c>
      <c r="BN180" s="34"/>
      <c r="BO180" s="30">
        <f t="shared" si="633"/>
        <v>1.5</v>
      </c>
      <c r="BP180" s="34"/>
      <c r="BQ180" s="34"/>
      <c r="BR180" s="34"/>
      <c r="BS180" s="34"/>
      <c r="BT180" s="34"/>
      <c r="BU180" s="30">
        <f t="shared" si="634"/>
        <v>0</v>
      </c>
      <c r="BV180" s="34"/>
      <c r="BW180" s="30">
        <f>SUM(BV180)</f>
        <v>0</v>
      </c>
      <c r="BX180" s="34"/>
      <c r="BY180" s="34"/>
      <c r="BZ180" s="34"/>
      <c r="CA180" s="34"/>
      <c r="CB180" s="34"/>
      <c r="CC180" s="30">
        <f t="shared" si="635"/>
        <v>0</v>
      </c>
      <c r="CD180" s="30">
        <f t="shared" si="636"/>
        <v>1.5</v>
      </c>
      <c r="CE180" s="56">
        <f t="shared" si="585"/>
        <v>1.5758982727181954E-4</v>
      </c>
      <c r="CF180" s="29"/>
      <c r="CG180" s="34"/>
      <c r="CH180" s="34"/>
      <c r="CI180" s="34"/>
      <c r="CJ180" s="34"/>
      <c r="CK180" s="34"/>
      <c r="CL180" s="34"/>
      <c r="CM180" s="30">
        <f>SUM(CG180:CL180)</f>
        <v>0</v>
      </c>
      <c r="CN180" s="34"/>
      <c r="CO180" s="34"/>
      <c r="CP180" s="34"/>
      <c r="CQ180" s="34"/>
      <c r="CR180" s="34"/>
      <c r="CS180" s="34"/>
      <c r="CT180" s="30">
        <f>SUM(CN180:CS180)</f>
        <v>0</v>
      </c>
      <c r="CU180" s="34"/>
      <c r="CV180" s="34"/>
      <c r="CW180" s="30">
        <f t="shared" si="637"/>
        <v>0</v>
      </c>
      <c r="CX180" s="34"/>
      <c r="CY180" s="34"/>
      <c r="CZ180" s="34"/>
      <c r="DA180" s="34"/>
      <c r="DB180" s="34"/>
      <c r="DC180" s="34"/>
      <c r="DD180" s="30">
        <f t="shared" si="586"/>
        <v>0</v>
      </c>
      <c r="DE180" s="34"/>
      <c r="DF180" s="34"/>
      <c r="DG180" s="34"/>
      <c r="DH180" s="34"/>
      <c r="DI180" s="34"/>
      <c r="DJ180" s="30">
        <f t="shared" si="638"/>
        <v>0</v>
      </c>
      <c r="DK180" s="30">
        <f t="shared" si="588"/>
        <v>0</v>
      </c>
      <c r="DL180" s="56" t="str">
        <f t="shared" si="589"/>
        <v/>
      </c>
      <c r="DM180" s="29"/>
      <c r="DN180" s="34"/>
      <c r="DO180" s="34"/>
      <c r="DP180" s="34"/>
      <c r="DQ180" s="34"/>
      <c r="DR180" s="34"/>
      <c r="DS180" s="30">
        <f t="shared" si="639"/>
        <v>0</v>
      </c>
      <c r="DT180" s="34"/>
      <c r="DU180" s="34"/>
      <c r="DV180" s="34"/>
      <c r="DW180" s="34"/>
      <c r="DX180" s="34"/>
      <c r="DY180" s="34"/>
      <c r="DZ180" s="34"/>
      <c r="EA180" s="34"/>
      <c r="EB180" s="34"/>
      <c r="EC180" s="34"/>
      <c r="ED180" s="34"/>
      <c r="EE180" s="34"/>
      <c r="EF180" s="30">
        <f t="shared" si="640"/>
        <v>0</v>
      </c>
      <c r="EG180" s="30">
        <f>SUM(EF180,DS180)</f>
        <v>0</v>
      </c>
      <c r="EH180" s="56" t="str">
        <f t="shared" si="591"/>
        <v/>
      </c>
    </row>
    <row r="181" spans="1:139" s="10" customFormat="1" ht="15.75" customHeight="1" x14ac:dyDescent="0.25">
      <c r="A181" s="35"/>
      <c r="B181" s="15" t="s">
        <v>49</v>
      </c>
      <c r="C181" s="1"/>
      <c r="D181" s="34"/>
      <c r="E181" s="34"/>
      <c r="F181" s="34"/>
      <c r="G181" s="34"/>
      <c r="H181" s="34"/>
      <c r="I181" s="34"/>
      <c r="J181" s="34"/>
      <c r="K181" s="34"/>
      <c r="L181" s="34"/>
      <c r="M181" s="34"/>
      <c r="N181" s="34"/>
      <c r="O181" s="30">
        <f t="shared" si="627"/>
        <v>0</v>
      </c>
      <c r="P181" s="34"/>
      <c r="Q181" s="34"/>
      <c r="R181" s="34"/>
      <c r="S181" s="30">
        <f t="shared" si="628"/>
        <v>0</v>
      </c>
      <c r="T181" s="34"/>
      <c r="U181" s="34"/>
      <c r="V181" s="34"/>
      <c r="W181" s="34"/>
      <c r="X181" s="34"/>
      <c r="Y181" s="30">
        <f t="shared" si="578"/>
        <v>0</v>
      </c>
      <c r="Z181" s="30">
        <f t="shared" si="629"/>
        <v>0</v>
      </c>
      <c r="AA181" s="58" t="str">
        <f t="shared" si="579"/>
        <v/>
      </c>
      <c r="AB181" s="29"/>
      <c r="AC181" s="34"/>
      <c r="AD181" s="34"/>
      <c r="AE181" s="34"/>
      <c r="AF181" s="34"/>
      <c r="AG181" s="34"/>
      <c r="AH181" s="30">
        <f t="shared" si="630"/>
        <v>0</v>
      </c>
      <c r="AI181" s="34"/>
      <c r="AJ181" s="34">
        <v>3.2</v>
      </c>
      <c r="AK181" s="34">
        <v>6.8552952600000001</v>
      </c>
      <c r="AL181" s="34">
        <v>5.83725</v>
      </c>
      <c r="AM181" s="34">
        <v>3.8963000000000001</v>
      </c>
      <c r="AN181" s="30">
        <f t="shared" si="631"/>
        <v>19.788845260000002</v>
      </c>
      <c r="AO181" s="34"/>
      <c r="AP181" s="34"/>
      <c r="AQ181" s="34"/>
      <c r="AR181" s="34"/>
      <c r="AS181" s="34"/>
      <c r="AT181" s="30">
        <f t="shared" si="632"/>
        <v>0</v>
      </c>
      <c r="AU181" s="34"/>
      <c r="AV181" s="34"/>
      <c r="AW181" s="34"/>
      <c r="AX181" s="34"/>
      <c r="AY181" s="34"/>
      <c r="AZ181" s="30">
        <f t="shared" si="580"/>
        <v>0</v>
      </c>
      <c r="BA181" s="30">
        <f t="shared" si="581"/>
        <v>19.788845260000002</v>
      </c>
      <c r="BB181" s="58">
        <f t="shared" si="582"/>
        <v>2.828158772457979E-3</v>
      </c>
      <c r="BC181" s="29"/>
      <c r="BD181" s="34"/>
      <c r="BE181" s="34"/>
      <c r="BF181" s="34"/>
      <c r="BG181" s="34"/>
      <c r="BH181" s="34"/>
      <c r="BI181" s="30">
        <f t="shared" si="583"/>
        <v>0</v>
      </c>
      <c r="BJ181" s="34">
        <v>2.5910250000000001</v>
      </c>
      <c r="BK181" s="34">
        <v>2.6884957900000002</v>
      </c>
      <c r="BL181" s="34">
        <v>1.89882</v>
      </c>
      <c r="BM181" s="34">
        <v>0.63432999999999995</v>
      </c>
      <c r="BN181" s="34"/>
      <c r="BO181" s="30">
        <f t="shared" si="633"/>
        <v>7.8126707900000003</v>
      </c>
      <c r="BP181" s="34"/>
      <c r="BQ181" s="34"/>
      <c r="BR181" s="34"/>
      <c r="BS181" s="34"/>
      <c r="BT181" s="34"/>
      <c r="BU181" s="30">
        <f t="shared" si="634"/>
        <v>0</v>
      </c>
      <c r="BV181" s="34"/>
      <c r="BW181" s="30">
        <f>SUM(BV181)</f>
        <v>0</v>
      </c>
      <c r="BX181" s="34"/>
      <c r="BY181" s="34"/>
      <c r="BZ181" s="34"/>
      <c r="CA181" s="34"/>
      <c r="CB181" s="34"/>
      <c r="CC181" s="30">
        <f t="shared" si="635"/>
        <v>0</v>
      </c>
      <c r="CD181" s="30">
        <f t="shared" si="636"/>
        <v>7.8126707900000003</v>
      </c>
      <c r="CE181" s="58">
        <f t="shared" si="585"/>
        <v>8.207982935517933E-4</v>
      </c>
      <c r="CF181" s="29"/>
      <c r="CG181" s="34"/>
      <c r="CH181" s="34"/>
      <c r="CI181" s="34"/>
      <c r="CJ181" s="34"/>
      <c r="CK181" s="34"/>
      <c r="CL181" s="34"/>
      <c r="CM181" s="30">
        <f>SUM(CG181:CL181)</f>
        <v>0</v>
      </c>
      <c r="CN181" s="34"/>
      <c r="CO181" s="34"/>
      <c r="CP181" s="34"/>
      <c r="CQ181" s="34"/>
      <c r="CR181" s="34"/>
      <c r="CS181" s="34"/>
      <c r="CT181" s="30">
        <f>SUM(CN181:CS181)</f>
        <v>0</v>
      </c>
      <c r="CU181" s="34"/>
      <c r="CV181" s="34"/>
      <c r="CW181" s="30">
        <f t="shared" si="637"/>
        <v>0</v>
      </c>
      <c r="CX181" s="34"/>
      <c r="CY181" s="34"/>
      <c r="CZ181" s="34"/>
      <c r="DA181" s="34"/>
      <c r="DB181" s="34"/>
      <c r="DC181" s="34"/>
      <c r="DD181" s="30">
        <f t="shared" si="586"/>
        <v>0</v>
      </c>
      <c r="DE181" s="34"/>
      <c r="DF181" s="34"/>
      <c r="DG181" s="34"/>
      <c r="DH181" s="34"/>
      <c r="DI181" s="34"/>
      <c r="DJ181" s="30">
        <f t="shared" si="638"/>
        <v>0</v>
      </c>
      <c r="DK181" s="30">
        <f t="shared" si="588"/>
        <v>0</v>
      </c>
      <c r="DL181" s="58" t="str">
        <f t="shared" si="589"/>
        <v/>
      </c>
      <c r="DM181" s="29"/>
      <c r="DN181" s="34"/>
      <c r="DO181" s="34"/>
      <c r="DP181" s="34"/>
      <c r="DQ181" s="34"/>
      <c r="DR181" s="34"/>
      <c r="DS181" s="30">
        <f t="shared" si="639"/>
        <v>0</v>
      </c>
      <c r="DT181" s="34"/>
      <c r="DU181" s="34"/>
      <c r="DV181" s="34"/>
      <c r="DW181" s="34"/>
      <c r="DX181" s="34"/>
      <c r="DY181" s="34"/>
      <c r="DZ181" s="34"/>
      <c r="EA181" s="34"/>
      <c r="EB181" s="34"/>
      <c r="EC181" s="34"/>
      <c r="ED181" s="34"/>
      <c r="EE181" s="34"/>
      <c r="EF181" s="30">
        <f t="shared" si="640"/>
        <v>0</v>
      </c>
      <c r="EG181" s="30">
        <f>SUM(EF181,DS181)</f>
        <v>0</v>
      </c>
      <c r="EH181" s="58" t="str">
        <f t="shared" si="591"/>
        <v/>
      </c>
      <c r="EI181" s="26"/>
    </row>
    <row r="182" spans="1:139" s="10" customFormat="1" ht="30" customHeight="1" x14ac:dyDescent="0.25">
      <c r="A182" s="35"/>
      <c r="B182" s="15" t="s">
        <v>50</v>
      </c>
      <c r="C182" s="1"/>
      <c r="D182" s="34"/>
      <c r="E182" s="34"/>
      <c r="F182" s="34"/>
      <c r="G182" s="34"/>
      <c r="H182" s="34"/>
      <c r="I182" s="34"/>
      <c r="J182" s="34"/>
      <c r="K182" s="34"/>
      <c r="L182" s="34"/>
      <c r="M182" s="34"/>
      <c r="N182" s="34"/>
      <c r="O182" s="30">
        <f t="shared" si="627"/>
        <v>0</v>
      </c>
      <c r="P182" s="34"/>
      <c r="Q182" s="34"/>
      <c r="R182" s="34"/>
      <c r="S182" s="30">
        <f t="shared" si="628"/>
        <v>0</v>
      </c>
      <c r="T182" s="34"/>
      <c r="U182" s="34"/>
      <c r="V182" s="34"/>
      <c r="W182" s="34"/>
      <c r="X182" s="34"/>
      <c r="Y182" s="30">
        <f t="shared" si="578"/>
        <v>0</v>
      </c>
      <c r="Z182" s="30">
        <f t="shared" si="629"/>
        <v>0</v>
      </c>
      <c r="AA182" s="58" t="str">
        <f t="shared" si="579"/>
        <v/>
      </c>
      <c r="AB182" s="29"/>
      <c r="AC182" s="34"/>
      <c r="AD182" s="34"/>
      <c r="AE182" s="34"/>
      <c r="AF182" s="34"/>
      <c r="AG182" s="34"/>
      <c r="AH182" s="30">
        <f t="shared" si="630"/>
        <v>0</v>
      </c>
      <c r="AI182" s="34"/>
      <c r="AJ182" s="34"/>
      <c r="AK182" s="34"/>
      <c r="AL182" s="34">
        <v>2</v>
      </c>
      <c r="AM182" s="34"/>
      <c r="AN182" s="30">
        <f t="shared" si="631"/>
        <v>2</v>
      </c>
      <c r="AO182" s="34"/>
      <c r="AP182" s="34"/>
      <c r="AQ182" s="34"/>
      <c r="AR182" s="34"/>
      <c r="AS182" s="34"/>
      <c r="AT182" s="30">
        <f t="shared" si="632"/>
        <v>0</v>
      </c>
      <c r="AU182" s="34"/>
      <c r="AV182" s="34"/>
      <c r="AW182" s="34"/>
      <c r="AX182" s="34"/>
      <c r="AY182" s="34"/>
      <c r="AZ182" s="30">
        <f t="shared" si="580"/>
        <v>0</v>
      </c>
      <c r="BA182" s="30">
        <f t="shared" si="581"/>
        <v>2</v>
      </c>
      <c r="BB182" s="58">
        <f t="shared" si="582"/>
        <v>2.8583363357483538E-4</v>
      </c>
      <c r="BC182" s="29"/>
      <c r="BD182" s="34"/>
      <c r="BE182" s="34"/>
      <c r="BF182" s="34"/>
      <c r="BG182" s="34"/>
      <c r="BH182" s="34"/>
      <c r="BI182" s="30">
        <f t="shared" si="583"/>
        <v>0</v>
      </c>
      <c r="BJ182" s="34"/>
      <c r="BK182" s="34"/>
      <c r="BL182" s="34">
        <v>0.855078</v>
      </c>
      <c r="BM182" s="34"/>
      <c r="BN182" s="34">
        <v>0.31638899999999998</v>
      </c>
      <c r="BO182" s="30">
        <f t="shared" si="633"/>
        <v>1.171467</v>
      </c>
      <c r="BP182" s="34"/>
      <c r="BQ182" s="34"/>
      <c r="BR182" s="34"/>
      <c r="BS182" s="34"/>
      <c r="BT182" s="34"/>
      <c r="BU182" s="30">
        <f t="shared" si="634"/>
        <v>0</v>
      </c>
      <c r="BV182" s="34"/>
      <c r="BW182" s="30">
        <f>SUM(BV182)</f>
        <v>0</v>
      </c>
      <c r="BX182" s="34"/>
      <c r="BY182" s="34"/>
      <c r="BZ182" s="34"/>
      <c r="CA182" s="34"/>
      <c r="CB182" s="34"/>
      <c r="CC182" s="30">
        <f t="shared" si="635"/>
        <v>0</v>
      </c>
      <c r="CD182" s="30">
        <f t="shared" si="636"/>
        <v>1.171467</v>
      </c>
      <c r="CE182" s="58">
        <f t="shared" si="585"/>
        <v>1.2307418812309109E-4</v>
      </c>
      <c r="CF182" s="29"/>
      <c r="CG182" s="34"/>
      <c r="CH182" s="34"/>
      <c r="CI182" s="34"/>
      <c r="CJ182" s="34"/>
      <c r="CK182" s="34"/>
      <c r="CL182" s="34">
        <v>1.5</v>
      </c>
      <c r="CM182" s="30">
        <f>SUM(CG182:CL182)</f>
        <v>1.5</v>
      </c>
      <c r="CN182" s="34">
        <v>0.60479499999999997</v>
      </c>
      <c r="CO182" s="34"/>
      <c r="CP182" s="34"/>
      <c r="CQ182" s="34"/>
      <c r="CR182" s="34"/>
      <c r="CS182" s="34"/>
      <c r="CT182" s="30">
        <f>SUM(CN182:CS182)</f>
        <v>0.60479499999999997</v>
      </c>
      <c r="CU182" s="34"/>
      <c r="CV182" s="34"/>
      <c r="CW182" s="30">
        <f t="shared" si="637"/>
        <v>0</v>
      </c>
      <c r="CX182" s="34"/>
      <c r="CY182" s="34"/>
      <c r="CZ182" s="34"/>
      <c r="DA182" s="34"/>
      <c r="DB182" s="34"/>
      <c r="DC182" s="34"/>
      <c r="DD182" s="30">
        <f t="shared" si="586"/>
        <v>0</v>
      </c>
      <c r="DE182" s="34"/>
      <c r="DF182" s="34"/>
      <c r="DG182" s="34"/>
      <c r="DH182" s="34"/>
      <c r="DI182" s="34"/>
      <c r="DJ182" s="30">
        <f t="shared" si="638"/>
        <v>0</v>
      </c>
      <c r="DK182" s="30">
        <f t="shared" si="588"/>
        <v>2.1047950000000002</v>
      </c>
      <c r="DL182" s="58">
        <f t="shared" si="589"/>
        <v>1.3967360695217742E-4</v>
      </c>
      <c r="DM182" s="29"/>
      <c r="DN182" s="34"/>
      <c r="DO182" s="34"/>
      <c r="DP182" s="34"/>
      <c r="DQ182" s="34"/>
      <c r="DR182" s="34"/>
      <c r="DS182" s="30">
        <f t="shared" si="639"/>
        <v>0</v>
      </c>
      <c r="DT182" s="34"/>
      <c r="DU182" s="34"/>
      <c r="DV182" s="34"/>
      <c r="DW182" s="34"/>
      <c r="DX182" s="34"/>
      <c r="DY182" s="34"/>
      <c r="DZ182" s="34"/>
      <c r="EA182" s="34"/>
      <c r="EB182" s="34"/>
      <c r="EC182" s="34"/>
      <c r="ED182" s="34"/>
      <c r="EE182" s="34"/>
      <c r="EF182" s="30">
        <f t="shared" si="640"/>
        <v>0</v>
      </c>
      <c r="EG182" s="30">
        <f>SUM(EF182,DS182)</f>
        <v>0</v>
      </c>
      <c r="EH182" s="58" t="str">
        <f t="shared" si="591"/>
        <v/>
      </c>
      <c r="EI182" s="26"/>
    </row>
    <row r="183" spans="1:139" s="26" customFormat="1" x14ac:dyDescent="0.25">
      <c r="A183" s="35"/>
      <c r="B183" s="15" t="s">
        <v>140</v>
      </c>
      <c r="C183" s="1"/>
      <c r="D183" s="34"/>
      <c r="E183" s="34"/>
      <c r="F183" s="34"/>
      <c r="G183" s="34"/>
      <c r="H183" s="34"/>
      <c r="I183" s="34"/>
      <c r="J183" s="34"/>
      <c r="K183" s="34"/>
      <c r="L183" s="34"/>
      <c r="M183" s="34"/>
      <c r="N183" s="34"/>
      <c r="O183" s="28">
        <f t="shared" si="627"/>
        <v>0</v>
      </c>
      <c r="P183" s="34"/>
      <c r="Q183" s="34"/>
      <c r="R183" s="34"/>
      <c r="S183" s="28">
        <f t="shared" si="628"/>
        <v>0</v>
      </c>
      <c r="T183" s="34"/>
      <c r="U183" s="34"/>
      <c r="V183" s="34"/>
      <c r="W183" s="34"/>
      <c r="X183" s="34"/>
      <c r="Y183" s="28">
        <f t="shared" si="578"/>
        <v>0</v>
      </c>
      <c r="Z183" s="28">
        <f t="shared" si="629"/>
        <v>0</v>
      </c>
      <c r="AA183" s="58" t="str">
        <f t="shared" si="579"/>
        <v/>
      </c>
      <c r="AB183" s="29"/>
      <c r="AC183" s="34"/>
      <c r="AD183" s="34"/>
      <c r="AE183" s="34"/>
      <c r="AF183" s="34"/>
      <c r="AG183" s="34"/>
      <c r="AH183" s="28">
        <f t="shared" si="630"/>
        <v>0</v>
      </c>
      <c r="AI183" s="34"/>
      <c r="AJ183" s="34"/>
      <c r="AK183" s="34"/>
      <c r="AL183" s="34"/>
      <c r="AM183" s="34"/>
      <c r="AN183" s="28">
        <f t="shared" si="631"/>
        <v>0</v>
      </c>
      <c r="AO183" s="34"/>
      <c r="AP183" s="34"/>
      <c r="AQ183" s="34"/>
      <c r="AR183" s="34"/>
      <c r="AS183" s="34"/>
      <c r="AT183" s="28">
        <f t="shared" si="632"/>
        <v>0</v>
      </c>
      <c r="AU183" s="34"/>
      <c r="AV183" s="34"/>
      <c r="AW183" s="34"/>
      <c r="AX183" s="34"/>
      <c r="AY183" s="34"/>
      <c r="AZ183" s="28">
        <f t="shared" si="580"/>
        <v>0</v>
      </c>
      <c r="BA183" s="28">
        <f t="shared" si="581"/>
        <v>0</v>
      </c>
      <c r="BB183" s="58" t="str">
        <f t="shared" si="582"/>
        <v/>
      </c>
      <c r="BC183" s="29"/>
      <c r="BD183" s="34"/>
      <c r="BE183" s="34"/>
      <c r="BF183" s="34"/>
      <c r="BG183" s="34"/>
      <c r="BH183" s="34"/>
      <c r="BI183" s="28">
        <f t="shared" si="583"/>
        <v>0</v>
      </c>
      <c r="BJ183" s="34"/>
      <c r="BK183" s="34"/>
      <c r="BL183" s="34"/>
      <c r="BM183" s="34"/>
      <c r="BN183" s="34"/>
      <c r="BO183" s="28">
        <f t="shared" ref="BO183:BO184" si="643">SUM(BJ183:BN183)</f>
        <v>0</v>
      </c>
      <c r="BP183" s="34"/>
      <c r="BQ183" s="34"/>
      <c r="BR183" s="34"/>
      <c r="BS183" s="34"/>
      <c r="BT183" s="34"/>
      <c r="BU183" s="28">
        <f t="shared" si="634"/>
        <v>0</v>
      </c>
      <c r="BV183" s="34"/>
      <c r="BW183" s="28">
        <f t="shared" ref="BW183:BW184" si="644">SUM(BV183)</f>
        <v>0</v>
      </c>
      <c r="BX183" s="34"/>
      <c r="BY183" s="34"/>
      <c r="BZ183" s="34"/>
      <c r="CA183" s="34"/>
      <c r="CB183" s="34"/>
      <c r="CC183" s="28">
        <f t="shared" si="635"/>
        <v>0</v>
      </c>
      <c r="CD183" s="28">
        <f t="shared" si="636"/>
        <v>0</v>
      </c>
      <c r="CE183" s="58" t="str">
        <f t="shared" si="585"/>
        <v/>
      </c>
      <c r="CF183" s="29"/>
      <c r="CG183" s="34"/>
      <c r="CH183" s="34"/>
      <c r="CI183" s="34"/>
      <c r="CJ183" s="34"/>
      <c r="CK183" s="34"/>
      <c r="CL183" s="34"/>
      <c r="CM183" s="28">
        <f>SUM(CG183:CL183)</f>
        <v>0</v>
      </c>
      <c r="CN183" s="34"/>
      <c r="CO183" s="34"/>
      <c r="CP183" s="34"/>
      <c r="CQ183" s="34"/>
      <c r="CR183" s="34"/>
      <c r="CS183" s="34"/>
      <c r="CT183" s="28">
        <f>SUM(CN183:CS183)</f>
        <v>0</v>
      </c>
      <c r="CU183" s="34">
        <v>1.3394999999999999</v>
      </c>
      <c r="CV183" s="34"/>
      <c r="CW183" s="28">
        <f t="shared" si="637"/>
        <v>1.3394999999999999</v>
      </c>
      <c r="CX183" s="34"/>
      <c r="CY183" s="34"/>
      <c r="CZ183" s="34"/>
      <c r="DA183" s="34"/>
      <c r="DB183" s="34"/>
      <c r="DC183" s="34"/>
      <c r="DD183" s="28">
        <f t="shared" si="586"/>
        <v>0</v>
      </c>
      <c r="DE183" s="34"/>
      <c r="DF183" s="34"/>
      <c r="DG183" s="34"/>
      <c r="DH183" s="34"/>
      <c r="DI183" s="34"/>
      <c r="DJ183" s="28">
        <f t="shared" ref="DJ183" si="645">SUM(DE183:DI183)</f>
        <v>0</v>
      </c>
      <c r="DK183" s="28">
        <f t="shared" ref="DK177:DK206" si="646">SUM(CM183,CT183,CW183,DJ183,DD183)</f>
        <v>1.3394999999999999</v>
      </c>
      <c r="DL183" s="58">
        <f t="shared" si="589"/>
        <v>8.8888845000316714E-5</v>
      </c>
      <c r="DM183" s="29"/>
      <c r="DN183" s="34"/>
      <c r="DO183" s="34"/>
      <c r="DP183" s="34"/>
      <c r="DQ183" s="34"/>
      <c r="DR183" s="34"/>
      <c r="DS183" s="28">
        <f t="shared" si="639"/>
        <v>0</v>
      </c>
      <c r="DT183" s="34"/>
      <c r="DU183" s="34"/>
      <c r="DV183" s="34"/>
      <c r="DW183" s="34"/>
      <c r="DX183" s="34"/>
      <c r="DY183" s="34"/>
      <c r="DZ183" s="34"/>
      <c r="EA183" s="34"/>
      <c r="EB183" s="34"/>
      <c r="EC183" s="34"/>
      <c r="ED183" s="34"/>
      <c r="EE183" s="34"/>
      <c r="EF183" s="28">
        <f t="shared" ref="EF183" si="647">SUM(DT183:EE183)</f>
        <v>0</v>
      </c>
      <c r="EG183" s="30">
        <f>SUM(EF183,DS183)</f>
        <v>0</v>
      </c>
      <c r="EH183" s="58" t="str">
        <f t="shared" si="591"/>
        <v/>
      </c>
    </row>
    <row r="184" spans="1:139" s="26" customFormat="1" ht="15.75" customHeight="1" x14ac:dyDescent="0.25">
      <c r="A184" s="35">
        <v>17</v>
      </c>
      <c r="B184" s="15" t="s">
        <v>141</v>
      </c>
      <c r="C184" s="1"/>
      <c r="D184" s="34"/>
      <c r="E184" s="34"/>
      <c r="F184" s="34"/>
      <c r="G184" s="34"/>
      <c r="H184" s="34"/>
      <c r="I184" s="34"/>
      <c r="J184" s="34"/>
      <c r="K184" s="34"/>
      <c r="L184" s="34"/>
      <c r="M184" s="34"/>
      <c r="N184" s="34"/>
      <c r="O184" s="30">
        <f t="shared" ref="O184" si="648">SUM(D184:N184)</f>
        <v>0</v>
      </c>
      <c r="P184" s="34"/>
      <c r="Q184" s="34"/>
      <c r="R184" s="34"/>
      <c r="S184" s="28">
        <f t="shared" si="628"/>
        <v>0</v>
      </c>
      <c r="T184" s="34"/>
      <c r="U184" s="34"/>
      <c r="V184" s="34"/>
      <c r="W184" s="34"/>
      <c r="X184" s="34"/>
      <c r="Y184" s="28">
        <f t="shared" ref="Y184" si="649">SUM(T184:X184)</f>
        <v>0</v>
      </c>
      <c r="Z184" s="28">
        <f t="shared" ref="Z184" si="650">SUM(O184,S184,Y184)</f>
        <v>0</v>
      </c>
      <c r="AA184" s="58" t="str">
        <f t="shared" si="579"/>
        <v/>
      </c>
      <c r="AB184" s="29"/>
      <c r="AC184" s="34"/>
      <c r="AD184" s="34"/>
      <c r="AE184" s="34"/>
      <c r="AF184" s="34"/>
      <c r="AG184" s="34"/>
      <c r="AH184" s="28">
        <f t="shared" si="630"/>
        <v>0</v>
      </c>
      <c r="AI184" s="34"/>
      <c r="AJ184" s="34"/>
      <c r="AK184" s="34"/>
      <c r="AL184" s="34"/>
      <c r="AM184" s="34"/>
      <c r="AN184" s="28">
        <f t="shared" si="631"/>
        <v>0</v>
      </c>
      <c r="AO184" s="34"/>
      <c r="AP184" s="34"/>
      <c r="AQ184" s="34"/>
      <c r="AR184" s="34"/>
      <c r="AS184" s="34"/>
      <c r="AT184" s="28">
        <f t="shared" si="632"/>
        <v>0</v>
      </c>
      <c r="AU184" s="34"/>
      <c r="AV184" s="34"/>
      <c r="AW184" s="34"/>
      <c r="AX184" s="34"/>
      <c r="AY184" s="34"/>
      <c r="AZ184" s="28">
        <f t="shared" ref="AZ184" si="651">SUM(AU184:AY184)</f>
        <v>0</v>
      </c>
      <c r="BA184" s="28">
        <f t="shared" ref="BA184" si="652">SUM(AH184,AN184,AT184,AZ184)</f>
        <v>0</v>
      </c>
      <c r="BB184" s="58" t="str">
        <f t="shared" si="582"/>
        <v/>
      </c>
      <c r="BC184" s="29"/>
      <c r="BD184" s="34"/>
      <c r="BE184" s="34"/>
      <c r="BF184" s="34"/>
      <c r="BG184" s="34"/>
      <c r="BH184" s="34"/>
      <c r="BI184" s="28">
        <f t="shared" si="583"/>
        <v>0</v>
      </c>
      <c r="BJ184" s="34"/>
      <c r="BK184" s="34"/>
      <c r="BL184" s="34"/>
      <c r="BM184" s="34"/>
      <c r="BN184" s="34"/>
      <c r="BO184" s="28">
        <f t="shared" si="643"/>
        <v>0</v>
      </c>
      <c r="BP184" s="34"/>
      <c r="BQ184" s="34"/>
      <c r="BR184" s="34"/>
      <c r="BS184" s="34"/>
      <c r="BT184" s="34"/>
      <c r="BU184" s="28">
        <f t="shared" si="634"/>
        <v>0</v>
      </c>
      <c r="BV184" s="34"/>
      <c r="BW184" s="28">
        <f t="shared" si="644"/>
        <v>0</v>
      </c>
      <c r="BX184" s="34"/>
      <c r="BY184" s="34"/>
      <c r="BZ184" s="34"/>
      <c r="CA184" s="34"/>
      <c r="CB184" s="34"/>
      <c r="CC184" s="30"/>
      <c r="CD184" s="30"/>
      <c r="CE184" s="56" t="str">
        <f t="shared" si="585"/>
        <v/>
      </c>
      <c r="CF184" s="29"/>
      <c r="CG184" s="34"/>
      <c r="CH184" s="34"/>
      <c r="CI184" s="34"/>
      <c r="CJ184" s="34"/>
      <c r="CK184" s="34"/>
      <c r="CL184" s="34"/>
      <c r="CM184" s="28">
        <f>SUM(CG184:CL184)</f>
        <v>0</v>
      </c>
      <c r="CN184" s="34"/>
      <c r="CO184" s="34"/>
      <c r="CP184" s="34"/>
      <c r="CQ184" s="34"/>
      <c r="CR184" s="34"/>
      <c r="CS184" s="34"/>
      <c r="CT184" s="28">
        <f>SUM(CN184:CS184)</f>
        <v>0</v>
      </c>
      <c r="CU184" s="34">
        <v>18</v>
      </c>
      <c r="CV184" s="34"/>
      <c r="CW184" s="28">
        <f t="shared" si="637"/>
        <v>18</v>
      </c>
      <c r="CX184" s="34"/>
      <c r="CY184" s="34"/>
      <c r="CZ184" s="34"/>
      <c r="DA184" s="34"/>
      <c r="DB184" s="34"/>
      <c r="DC184" s="34"/>
      <c r="DD184" s="30">
        <f t="shared" si="586"/>
        <v>0</v>
      </c>
      <c r="DE184" s="34"/>
      <c r="DF184" s="34"/>
      <c r="DG184" s="34"/>
      <c r="DH184" s="34"/>
      <c r="DI184" s="34"/>
      <c r="DJ184" s="30"/>
      <c r="DK184" s="28">
        <f t="shared" si="646"/>
        <v>18</v>
      </c>
      <c r="DL184" s="58">
        <f t="shared" si="589"/>
        <v>1.1944749608105271E-3</v>
      </c>
      <c r="DM184" s="29"/>
      <c r="DN184" s="34"/>
      <c r="DO184" s="34"/>
      <c r="DP184" s="34"/>
      <c r="DQ184" s="34"/>
      <c r="DR184" s="34"/>
      <c r="DS184" s="28">
        <f t="shared" si="639"/>
        <v>0</v>
      </c>
      <c r="DT184" s="34"/>
      <c r="DU184" s="34"/>
      <c r="DV184" s="34"/>
      <c r="DW184" s="34"/>
      <c r="DX184" s="34"/>
      <c r="DY184" s="34"/>
      <c r="DZ184" s="34"/>
      <c r="EA184" s="34"/>
      <c r="EB184" s="34"/>
      <c r="EC184" s="34"/>
      <c r="ED184" s="34"/>
      <c r="EE184" s="34"/>
      <c r="EF184" s="28">
        <f t="shared" ref="EF184" si="653">SUM(DT184:EE184)</f>
        <v>0</v>
      </c>
      <c r="EG184" s="30">
        <f>SUM(EF184,DS184)</f>
        <v>0</v>
      </c>
      <c r="EH184" s="58" t="str">
        <f t="shared" si="591"/>
        <v/>
      </c>
    </row>
    <row r="185" spans="1:139" s="26" customFormat="1" ht="15.75" customHeight="1" x14ac:dyDescent="0.25">
      <c r="A185" s="35"/>
      <c r="B185" s="15" t="s">
        <v>51</v>
      </c>
      <c r="C185" s="1"/>
      <c r="D185" s="34"/>
      <c r="E185" s="34"/>
      <c r="F185" s="34"/>
      <c r="G185" s="34"/>
      <c r="H185" s="34"/>
      <c r="I185" s="34"/>
      <c r="J185" s="34"/>
      <c r="K185" s="34"/>
      <c r="L185" s="34"/>
      <c r="M185" s="34"/>
      <c r="N185" s="34"/>
      <c r="O185" s="28">
        <f t="shared" ref="O185:O206" si="654">SUM(D185:N185)</f>
        <v>0</v>
      </c>
      <c r="P185" s="34"/>
      <c r="Q185" s="34"/>
      <c r="R185" s="34"/>
      <c r="S185" s="28">
        <f t="shared" ref="S185:S206" si="655">SUM(P185:R185)</f>
        <v>0</v>
      </c>
      <c r="T185" s="34"/>
      <c r="U185" s="34"/>
      <c r="V185" s="34"/>
      <c r="W185" s="34"/>
      <c r="X185" s="34"/>
      <c r="Y185" s="28">
        <f t="shared" ref="Y185:Y206" si="656">SUM(T185:X185)</f>
        <v>0</v>
      </c>
      <c r="Z185" s="28">
        <f t="shared" ref="Z185:Z206" si="657">SUM(O185,S185,Y185)</f>
        <v>0</v>
      </c>
      <c r="AA185" s="58" t="str">
        <f t="shared" si="579"/>
        <v/>
      </c>
      <c r="AB185" s="29"/>
      <c r="AC185" s="34"/>
      <c r="AD185" s="34"/>
      <c r="AE185" s="34"/>
      <c r="AF185" s="34"/>
      <c r="AG185" s="34"/>
      <c r="AH185" s="28">
        <f t="shared" ref="AH185:AH206" si="658">SUM(AC185:AG185)</f>
        <v>0</v>
      </c>
      <c r="AI185" s="34"/>
      <c r="AJ185" s="34"/>
      <c r="AK185" s="34"/>
      <c r="AL185" s="34"/>
      <c r="AM185" s="34"/>
      <c r="AN185" s="28">
        <f t="shared" ref="AN185:AN206" si="659">SUM(AI185:AM185)</f>
        <v>0</v>
      </c>
      <c r="AO185" s="34"/>
      <c r="AP185" s="34"/>
      <c r="AQ185" s="34"/>
      <c r="AR185" s="34"/>
      <c r="AS185" s="34"/>
      <c r="AT185" s="28">
        <f t="shared" ref="AT185:AT206" si="660">SUM(AO185:AS185)</f>
        <v>0</v>
      </c>
      <c r="AU185" s="34"/>
      <c r="AV185" s="34"/>
      <c r="AW185" s="34"/>
      <c r="AX185" s="34"/>
      <c r="AY185" s="34"/>
      <c r="AZ185" s="28">
        <f t="shared" ref="AZ185:AZ206" si="661">SUM(AU185:AY185)</f>
        <v>0</v>
      </c>
      <c r="BA185" s="28">
        <f t="shared" ref="BA185:BA206" si="662">SUM(AH185,AN185,AT185,AZ185)</f>
        <v>0</v>
      </c>
      <c r="BB185" s="58" t="str">
        <f t="shared" si="582"/>
        <v/>
      </c>
      <c r="BC185" s="29"/>
      <c r="BD185" s="34"/>
      <c r="BE185" s="34"/>
      <c r="BF185" s="34"/>
      <c r="BG185" s="34"/>
      <c r="BH185" s="34"/>
      <c r="BI185" s="28">
        <f t="shared" ref="BI185:BI201" si="663">SUM(BD185:BH185)</f>
        <v>0</v>
      </c>
      <c r="BJ185" s="34"/>
      <c r="BK185" s="34">
        <v>0.39018643268000003</v>
      </c>
      <c r="BL185" s="34">
        <v>0.86563832288888898</v>
      </c>
      <c r="BM185" s="34">
        <v>1.224194</v>
      </c>
      <c r="BN185" s="34"/>
      <c r="BO185" s="28">
        <f t="shared" ref="BO185:BO206" si="664">SUM(BJ185:BN185)</f>
        <v>2.4800187555688891</v>
      </c>
      <c r="BP185" s="34"/>
      <c r="BQ185" s="34"/>
      <c r="BR185" s="34"/>
      <c r="BS185" s="34"/>
      <c r="BT185" s="34"/>
      <c r="BU185" s="28">
        <f t="shared" ref="BU185:BU206" si="665">SUM(BP185:BT185)</f>
        <v>0</v>
      </c>
      <c r="BV185" s="34"/>
      <c r="BW185" s="28">
        <f t="shared" ref="BW185:BW206" si="666">SUM(BV185)</f>
        <v>0</v>
      </c>
      <c r="BX185" s="34"/>
      <c r="BY185" s="34"/>
      <c r="BZ185" s="34"/>
      <c r="CA185" s="34"/>
      <c r="CB185" s="34"/>
      <c r="CC185" s="28">
        <f t="shared" ref="CC185:CC206" si="667">SUM(BX185:CB185)</f>
        <v>0</v>
      </c>
      <c r="CD185" s="28">
        <f t="shared" ref="CD185:CD206" si="668">SUM(BI185,BO185,BU185,CC185,BW185)</f>
        <v>2.4800187555688891</v>
      </c>
      <c r="CE185" s="58">
        <f t="shared" si="585"/>
        <v>2.6055048488064938E-4</v>
      </c>
      <c r="CF185" s="29"/>
      <c r="CG185" s="34"/>
      <c r="CH185" s="34"/>
      <c r="CI185" s="34"/>
      <c r="CJ185" s="34"/>
      <c r="CK185" s="34"/>
      <c r="CL185" s="34"/>
      <c r="CM185" s="28">
        <f t="shared" ref="CM185:CM193" si="669">SUM(CG185:CL185)</f>
        <v>0</v>
      </c>
      <c r="CN185" s="34">
        <v>1.51998124443111</v>
      </c>
      <c r="CO185" s="34"/>
      <c r="CP185" s="34"/>
      <c r="CQ185" s="34"/>
      <c r="CR185" s="34"/>
      <c r="CS185" s="34"/>
      <c r="CT185" s="28">
        <f t="shared" ref="CT185:CT193" si="670">SUM(CN185:CS185)</f>
        <v>1.51998124443111</v>
      </c>
      <c r="CU185" s="34"/>
      <c r="CV185" s="34"/>
      <c r="CW185" s="28">
        <f t="shared" si="637"/>
        <v>0</v>
      </c>
      <c r="CX185" s="34"/>
      <c r="CY185" s="34"/>
      <c r="CZ185" s="34"/>
      <c r="DA185" s="34"/>
      <c r="DB185" s="34"/>
      <c r="DC185" s="34"/>
      <c r="DD185" s="28">
        <f t="shared" si="586"/>
        <v>0</v>
      </c>
      <c r="DE185" s="34"/>
      <c r="DF185" s="34"/>
      <c r="DG185" s="34"/>
      <c r="DH185" s="34"/>
      <c r="DI185" s="34"/>
      <c r="DJ185" s="28">
        <f t="shared" ref="DJ185:DJ206" si="671">SUM(DE185:DI185)</f>
        <v>0</v>
      </c>
      <c r="DK185" s="28">
        <f t="shared" si="646"/>
        <v>1.51998124443111</v>
      </c>
      <c r="DL185" s="58">
        <f>IF(DK185=0,"",DK185/($DK$213-$DK$209))</f>
        <v>1.0086552985414368E-4</v>
      </c>
      <c r="DM185" s="29"/>
      <c r="DN185" s="34"/>
      <c r="DO185" s="34"/>
      <c r="DP185" s="34"/>
      <c r="DQ185" s="34"/>
      <c r="DR185" s="34"/>
      <c r="DS185" s="28">
        <f t="shared" ref="DS185:DS206" si="672">SUM(DN185:DR185)</f>
        <v>0</v>
      </c>
      <c r="DT185" s="34"/>
      <c r="DU185" s="34"/>
      <c r="DV185" s="34"/>
      <c r="DW185" s="34"/>
      <c r="DX185" s="34"/>
      <c r="DY185" s="34"/>
      <c r="DZ185" s="34"/>
      <c r="EA185" s="34"/>
      <c r="EB185" s="34"/>
      <c r="EC185" s="34"/>
      <c r="ED185" s="34"/>
      <c r="EE185" s="34"/>
      <c r="EF185" s="28">
        <f t="shared" ref="EF185:EF206" si="673">SUM(DT185:EE185)</f>
        <v>0</v>
      </c>
      <c r="EG185" s="30">
        <f t="shared" ref="EG185:EG206" si="674">SUM(EF185,DS185)</f>
        <v>0</v>
      </c>
      <c r="EH185" s="58" t="str">
        <f t="shared" si="591"/>
        <v/>
      </c>
    </row>
    <row r="186" spans="1:139" s="26" customFormat="1" x14ac:dyDescent="0.25">
      <c r="A186" s="35">
        <v>18</v>
      </c>
      <c r="B186" s="15" t="s">
        <v>136</v>
      </c>
      <c r="C186" s="1"/>
      <c r="D186" s="34"/>
      <c r="E186" s="34"/>
      <c r="F186" s="34"/>
      <c r="G186" s="34"/>
      <c r="H186" s="34"/>
      <c r="I186" s="34"/>
      <c r="J186" s="34"/>
      <c r="K186" s="34"/>
      <c r="L186" s="34"/>
      <c r="M186" s="34"/>
      <c r="N186" s="34"/>
      <c r="O186" s="30">
        <f t="shared" si="654"/>
        <v>0</v>
      </c>
      <c r="P186" s="34"/>
      <c r="Q186" s="34"/>
      <c r="R186" s="34"/>
      <c r="S186" s="30">
        <f t="shared" si="655"/>
        <v>0</v>
      </c>
      <c r="T186" s="34"/>
      <c r="U186" s="34"/>
      <c r="V186" s="34"/>
      <c r="W186" s="34"/>
      <c r="X186" s="34"/>
      <c r="Y186" s="30">
        <f>SUM(T186:X186)</f>
        <v>0</v>
      </c>
      <c r="Z186" s="30">
        <f t="shared" si="657"/>
        <v>0</v>
      </c>
      <c r="AA186" s="56" t="str">
        <f t="shared" si="579"/>
        <v/>
      </c>
      <c r="AB186" s="29"/>
      <c r="AC186" s="34"/>
      <c r="AD186" s="34"/>
      <c r="AE186" s="34"/>
      <c r="AF186" s="34"/>
      <c r="AG186" s="34"/>
      <c r="AH186" s="30">
        <f t="shared" si="658"/>
        <v>0</v>
      </c>
      <c r="AI186" s="34"/>
      <c r="AJ186" s="34"/>
      <c r="AK186" s="34"/>
      <c r="AL186" s="34"/>
      <c r="AM186" s="34"/>
      <c r="AN186" s="30">
        <f t="shared" si="659"/>
        <v>0</v>
      </c>
      <c r="AO186" s="34"/>
      <c r="AP186" s="34"/>
      <c r="AQ186" s="34"/>
      <c r="AR186" s="34"/>
      <c r="AS186" s="34"/>
      <c r="AT186" s="30">
        <f t="shared" si="660"/>
        <v>0</v>
      </c>
      <c r="AU186" s="34"/>
      <c r="AV186" s="34"/>
      <c r="AW186" s="34"/>
      <c r="AX186" s="34"/>
      <c r="AY186" s="34"/>
      <c r="AZ186" s="30">
        <f>SUM(AU186:AY186)</f>
        <v>0</v>
      </c>
      <c r="BA186" s="30">
        <f>SUM(AH186,AN186,AT186,AZ186)</f>
        <v>0</v>
      </c>
      <c r="BB186" s="56" t="str">
        <f t="shared" si="582"/>
        <v/>
      </c>
      <c r="BC186" s="29"/>
      <c r="BD186" s="34"/>
      <c r="BE186" s="34"/>
      <c r="BF186" s="34"/>
      <c r="BG186" s="34"/>
      <c r="BH186" s="34"/>
      <c r="BI186" s="30">
        <f t="shared" si="663"/>
        <v>0</v>
      </c>
      <c r="BJ186" s="34"/>
      <c r="BK186" s="34"/>
      <c r="BL186" s="34"/>
      <c r="BM186" s="34"/>
      <c r="BN186" s="34"/>
      <c r="BO186" s="30">
        <f t="shared" si="664"/>
        <v>0</v>
      </c>
      <c r="BP186" s="34"/>
      <c r="BQ186" s="34"/>
      <c r="BR186" s="34"/>
      <c r="BS186" s="34"/>
      <c r="BT186" s="34"/>
      <c r="BU186" s="30">
        <f t="shared" si="665"/>
        <v>0</v>
      </c>
      <c r="BV186" s="34"/>
      <c r="BW186" s="30">
        <f t="shared" si="666"/>
        <v>0</v>
      </c>
      <c r="BX186" s="34"/>
      <c r="BY186" s="34"/>
      <c r="BZ186" s="34"/>
      <c r="CA186" s="34"/>
      <c r="CB186" s="34"/>
      <c r="CC186" s="30">
        <f t="shared" si="667"/>
        <v>0</v>
      </c>
      <c r="CD186" s="30">
        <f t="shared" si="668"/>
        <v>0</v>
      </c>
      <c r="CE186" s="56" t="str">
        <f t="shared" si="585"/>
        <v/>
      </c>
      <c r="CF186" s="29"/>
      <c r="CG186" s="34"/>
      <c r="CH186" s="34"/>
      <c r="CI186" s="34"/>
      <c r="CJ186" s="34"/>
      <c r="CK186" s="34"/>
      <c r="CL186" s="34"/>
      <c r="CM186" s="30">
        <f t="shared" si="669"/>
        <v>0</v>
      </c>
      <c r="CN186" s="34">
        <v>2.5</v>
      </c>
      <c r="CO186" s="34"/>
      <c r="CP186" s="34"/>
      <c r="CQ186" s="34"/>
      <c r="CR186" s="34"/>
      <c r="CS186" s="34"/>
      <c r="CT186" s="30">
        <f t="shared" si="670"/>
        <v>2.5</v>
      </c>
      <c r="CU186" s="34"/>
      <c r="CV186" s="34"/>
      <c r="CW186" s="30">
        <f t="shared" si="637"/>
        <v>0</v>
      </c>
      <c r="CX186" s="34"/>
      <c r="CY186" s="34"/>
      <c r="CZ186" s="34"/>
      <c r="DA186" s="34"/>
      <c r="DB186" s="34"/>
      <c r="DC186" s="34"/>
      <c r="DD186" s="30">
        <f t="shared" si="586"/>
        <v>0</v>
      </c>
      <c r="DE186" s="34"/>
      <c r="DF186" s="34"/>
      <c r="DG186" s="34"/>
      <c r="DH186" s="34"/>
      <c r="DI186" s="34"/>
      <c r="DJ186" s="30">
        <f t="shared" si="671"/>
        <v>0</v>
      </c>
      <c r="DK186" s="30">
        <f t="shared" si="646"/>
        <v>2.5</v>
      </c>
      <c r="DL186" s="56">
        <f>IF(DK186=0,"",DK186/($DK$213-$DK$209))</f>
        <v>1.658993001125732E-4</v>
      </c>
      <c r="DM186" s="29"/>
      <c r="DN186" s="34"/>
      <c r="DO186" s="34"/>
      <c r="DP186" s="34"/>
      <c r="DQ186" s="34"/>
      <c r="DR186" s="34"/>
      <c r="DS186" s="30">
        <f t="shared" si="672"/>
        <v>0</v>
      </c>
      <c r="DT186" s="34"/>
      <c r="DU186" s="34"/>
      <c r="DV186" s="34"/>
      <c r="DW186" s="34"/>
      <c r="DX186" s="34"/>
      <c r="DY186" s="34"/>
      <c r="DZ186" s="34"/>
      <c r="EA186" s="34"/>
      <c r="EB186" s="34"/>
      <c r="EC186" s="34"/>
      <c r="ED186" s="34"/>
      <c r="EE186" s="34"/>
      <c r="EF186" s="30">
        <f t="shared" si="673"/>
        <v>0</v>
      </c>
      <c r="EG186" s="30">
        <f t="shared" si="674"/>
        <v>0</v>
      </c>
      <c r="EH186" s="56" t="str">
        <f t="shared" si="591"/>
        <v/>
      </c>
    </row>
    <row r="187" spans="1:139" s="10" customFormat="1" ht="30" customHeight="1" x14ac:dyDescent="0.25">
      <c r="A187" s="35"/>
      <c r="B187" s="15" t="s">
        <v>45</v>
      </c>
      <c r="C187" s="1"/>
      <c r="D187" s="34"/>
      <c r="E187" s="34"/>
      <c r="F187" s="34"/>
      <c r="G187" s="34"/>
      <c r="H187" s="34"/>
      <c r="I187" s="34"/>
      <c r="J187" s="34"/>
      <c r="K187" s="34"/>
      <c r="L187" s="34"/>
      <c r="M187" s="34"/>
      <c r="N187" s="34"/>
      <c r="O187" s="30">
        <f>SUM(D187:N187)</f>
        <v>0</v>
      </c>
      <c r="P187" s="34"/>
      <c r="Q187" s="34"/>
      <c r="R187" s="34"/>
      <c r="S187" s="30">
        <f>SUM(P187:R187)</f>
        <v>0</v>
      </c>
      <c r="T187" s="34"/>
      <c r="U187" s="34"/>
      <c r="V187" s="34"/>
      <c r="W187" s="34"/>
      <c r="X187" s="34"/>
      <c r="Y187" s="30">
        <f>SUM(T187:X187)</f>
        <v>0</v>
      </c>
      <c r="Z187" s="30">
        <f>SUM(O187,S187,Y187)</f>
        <v>0</v>
      </c>
      <c r="AA187" s="56" t="str">
        <f t="shared" si="579"/>
        <v/>
      </c>
      <c r="AB187" s="29"/>
      <c r="AC187" s="34">
        <v>14.077607499999999</v>
      </c>
      <c r="AD187" s="34">
        <v>8.8254854999999992</v>
      </c>
      <c r="AE187" s="34">
        <v>10.096907</v>
      </c>
      <c r="AF187" s="34"/>
      <c r="AG187" s="34"/>
      <c r="AH187" s="30">
        <f>SUM(AC187:AG187)</f>
        <v>33</v>
      </c>
      <c r="AI187" s="34"/>
      <c r="AJ187" s="34"/>
      <c r="AK187" s="34"/>
      <c r="AL187" s="34"/>
      <c r="AM187" s="34"/>
      <c r="AN187" s="30">
        <f>SUM(AI187:AM187)</f>
        <v>0</v>
      </c>
      <c r="AO187" s="34"/>
      <c r="AP187" s="34"/>
      <c r="AQ187" s="34"/>
      <c r="AR187" s="34"/>
      <c r="AS187" s="34"/>
      <c r="AT187" s="30">
        <f>SUM(AO187:AS187)</f>
        <v>0</v>
      </c>
      <c r="AU187" s="34"/>
      <c r="AV187" s="34"/>
      <c r="AW187" s="34"/>
      <c r="AX187" s="34"/>
      <c r="AY187" s="34"/>
      <c r="AZ187" s="30">
        <f>SUM(AU187:AY187)</f>
        <v>0</v>
      </c>
      <c r="BA187" s="30">
        <f>SUM(AH187,AN187,AT187,AZ187)</f>
        <v>33</v>
      </c>
      <c r="BB187" s="56">
        <f t="shared" si="582"/>
        <v>4.7162549539847831E-3</v>
      </c>
      <c r="BC187" s="29"/>
      <c r="BD187" s="34"/>
      <c r="BE187" s="34">
        <v>5</v>
      </c>
      <c r="BF187" s="34"/>
      <c r="BG187" s="34"/>
      <c r="BH187" s="34"/>
      <c r="BI187" s="30">
        <f t="shared" si="663"/>
        <v>5</v>
      </c>
      <c r="BJ187" s="34"/>
      <c r="BK187" s="34"/>
      <c r="BL187" s="34"/>
      <c r="BM187" s="34"/>
      <c r="BN187" s="34"/>
      <c r="BO187" s="30">
        <f>SUM(BJ187:BN187)</f>
        <v>0</v>
      </c>
      <c r="BP187" s="34"/>
      <c r="BQ187" s="34"/>
      <c r="BR187" s="34"/>
      <c r="BS187" s="34"/>
      <c r="BT187" s="34"/>
      <c r="BU187" s="30">
        <f>SUM(BP187:BT187)</f>
        <v>0</v>
      </c>
      <c r="BV187" s="34"/>
      <c r="BW187" s="30">
        <f>SUM(BV187)</f>
        <v>0</v>
      </c>
      <c r="BX187" s="34"/>
      <c r="BY187" s="34"/>
      <c r="BZ187" s="34"/>
      <c r="CA187" s="34"/>
      <c r="CB187" s="34"/>
      <c r="CC187" s="30">
        <f>SUM(BX187:CB187)</f>
        <v>0</v>
      </c>
      <c r="CD187" s="30">
        <f>SUM(BI187,BO187,BU187,CC187,BW187)</f>
        <v>5</v>
      </c>
      <c r="CE187" s="56">
        <f t="shared" si="585"/>
        <v>5.2529942423939851E-4</v>
      </c>
      <c r="CF187" s="29"/>
      <c r="CG187" s="34"/>
      <c r="CH187" s="34"/>
      <c r="CI187" s="34"/>
      <c r="CJ187" s="34"/>
      <c r="CK187" s="34"/>
      <c r="CL187" s="34"/>
      <c r="CM187" s="30">
        <f>SUM(CG187:CL187)</f>
        <v>0</v>
      </c>
      <c r="CN187" s="34"/>
      <c r="CO187" s="34"/>
      <c r="CP187" s="34"/>
      <c r="CQ187" s="34"/>
      <c r="CR187" s="34"/>
      <c r="CS187" s="34"/>
      <c r="CT187" s="30">
        <f>SUM(CN187:CS187)</f>
        <v>0</v>
      </c>
      <c r="CU187" s="34"/>
      <c r="CV187" s="34"/>
      <c r="CW187" s="30">
        <f t="shared" si="637"/>
        <v>0</v>
      </c>
      <c r="CX187" s="34"/>
      <c r="CY187" s="34"/>
      <c r="CZ187" s="34"/>
      <c r="DA187" s="34"/>
      <c r="DB187" s="34"/>
      <c r="DC187" s="34"/>
      <c r="DD187" s="30">
        <f t="shared" si="586"/>
        <v>0</v>
      </c>
      <c r="DE187" s="34"/>
      <c r="DF187" s="34"/>
      <c r="DG187" s="34"/>
      <c r="DH187" s="34"/>
      <c r="DI187" s="34"/>
      <c r="DJ187" s="30">
        <f>SUM(DE187:DI187)</f>
        <v>0</v>
      </c>
      <c r="DK187" s="30">
        <f t="shared" si="646"/>
        <v>0</v>
      </c>
      <c r="DL187" s="56" t="str">
        <f>IF(DK187=0,"",DK187/($DK$213-$DK$209))</f>
        <v/>
      </c>
      <c r="DM187" s="29"/>
      <c r="DN187" s="34"/>
      <c r="DO187" s="34"/>
      <c r="DP187" s="34"/>
      <c r="DQ187" s="34"/>
      <c r="DR187" s="34"/>
      <c r="DS187" s="30">
        <f>SUM(DN187:DR187)</f>
        <v>0</v>
      </c>
      <c r="DT187" s="34"/>
      <c r="DU187" s="34"/>
      <c r="DV187" s="34"/>
      <c r="DW187" s="34"/>
      <c r="DX187" s="34"/>
      <c r="DY187" s="34"/>
      <c r="DZ187" s="34"/>
      <c r="EA187" s="34"/>
      <c r="EB187" s="34"/>
      <c r="EC187" s="34"/>
      <c r="ED187" s="34"/>
      <c r="EE187" s="34"/>
      <c r="EF187" s="30">
        <f>SUM(DT187:EE187)</f>
        <v>0</v>
      </c>
      <c r="EG187" s="30">
        <f>SUM(EF187,DS187)</f>
        <v>0</v>
      </c>
      <c r="EH187" s="56" t="str">
        <f t="shared" si="591"/>
        <v/>
      </c>
      <c r="EI187" s="26"/>
    </row>
    <row r="188" spans="1:139" s="26" customFormat="1" ht="15.75" customHeight="1" x14ac:dyDescent="0.25">
      <c r="A188" s="35"/>
      <c r="B188" s="15" t="s">
        <v>52</v>
      </c>
      <c r="C188" s="1"/>
      <c r="D188" s="34"/>
      <c r="E188" s="34"/>
      <c r="F188" s="34"/>
      <c r="G188" s="34"/>
      <c r="H188" s="34"/>
      <c r="I188" s="34"/>
      <c r="J188" s="34"/>
      <c r="K188" s="34"/>
      <c r="L188" s="34"/>
      <c r="M188" s="34"/>
      <c r="N188" s="34"/>
      <c r="O188" s="30">
        <f t="shared" si="654"/>
        <v>0</v>
      </c>
      <c r="P188" s="34"/>
      <c r="Q188" s="34"/>
      <c r="R188" s="34"/>
      <c r="S188" s="30">
        <f t="shared" si="655"/>
        <v>0</v>
      </c>
      <c r="T188" s="34"/>
      <c r="U188" s="34"/>
      <c r="V188" s="34"/>
      <c r="W188" s="34"/>
      <c r="X188" s="34"/>
      <c r="Y188" s="30">
        <f t="shared" si="656"/>
        <v>0</v>
      </c>
      <c r="Z188" s="30">
        <f t="shared" si="657"/>
        <v>0</v>
      </c>
      <c r="AA188" s="56" t="str">
        <f t="shared" si="579"/>
        <v/>
      </c>
      <c r="AB188" s="29"/>
      <c r="AC188" s="34"/>
      <c r="AD188" s="34"/>
      <c r="AE188" s="34"/>
      <c r="AF188" s="34"/>
      <c r="AG188" s="34"/>
      <c r="AH188" s="30">
        <f t="shared" si="658"/>
        <v>0</v>
      </c>
      <c r="AI188" s="34"/>
      <c r="AJ188" s="34"/>
      <c r="AK188" s="34"/>
      <c r="AL188" s="34"/>
      <c r="AM188" s="34"/>
      <c r="AN188" s="30">
        <f t="shared" si="659"/>
        <v>0</v>
      </c>
      <c r="AO188" s="34"/>
      <c r="AP188" s="34"/>
      <c r="AQ188" s="34"/>
      <c r="AR188" s="34"/>
      <c r="AS188" s="34"/>
      <c r="AT188" s="30">
        <f t="shared" si="660"/>
        <v>0</v>
      </c>
      <c r="AU188" s="34"/>
      <c r="AV188" s="34"/>
      <c r="AW188" s="34"/>
      <c r="AX188" s="34"/>
      <c r="AY188" s="34"/>
      <c r="AZ188" s="30">
        <f t="shared" si="661"/>
        <v>0</v>
      </c>
      <c r="BA188" s="30">
        <f t="shared" si="662"/>
        <v>0</v>
      </c>
      <c r="BB188" s="56" t="str">
        <f t="shared" si="582"/>
        <v/>
      </c>
      <c r="BC188" s="29"/>
      <c r="BD188" s="34"/>
      <c r="BE188" s="34"/>
      <c r="BF188" s="34">
        <v>0.5</v>
      </c>
      <c r="BG188" s="34">
        <v>0.3</v>
      </c>
      <c r="BH188" s="34"/>
      <c r="BI188" s="30">
        <f t="shared" si="663"/>
        <v>0.8</v>
      </c>
      <c r="BJ188" s="34">
        <v>0.14300000000000002</v>
      </c>
      <c r="BK188" s="34">
        <v>0.21799999999999997</v>
      </c>
      <c r="BL188" s="34">
        <v>0.35399999999999998</v>
      </c>
      <c r="BM188" s="34">
        <v>0.14299999999999999</v>
      </c>
      <c r="BN188" s="34"/>
      <c r="BO188" s="30">
        <f t="shared" si="664"/>
        <v>0.85799999999999998</v>
      </c>
      <c r="BP188" s="34"/>
      <c r="BQ188" s="34"/>
      <c r="BR188" s="34"/>
      <c r="BS188" s="34"/>
      <c r="BT188" s="34"/>
      <c r="BU188" s="30">
        <f t="shared" si="665"/>
        <v>0</v>
      </c>
      <c r="BV188" s="34"/>
      <c r="BW188" s="30">
        <f t="shared" si="666"/>
        <v>0</v>
      </c>
      <c r="BX188" s="34"/>
      <c r="BY188" s="34"/>
      <c r="BZ188" s="34"/>
      <c r="CA188" s="34"/>
      <c r="CB188" s="34"/>
      <c r="CC188" s="30">
        <f t="shared" si="667"/>
        <v>0</v>
      </c>
      <c r="CD188" s="30">
        <f t="shared" si="668"/>
        <v>1.6579999999999999</v>
      </c>
      <c r="CE188" s="56">
        <f t="shared" si="585"/>
        <v>1.7418928907778452E-4</v>
      </c>
      <c r="CF188" s="29"/>
      <c r="CG188" s="34">
        <v>0.215169</v>
      </c>
      <c r="CH188" s="34"/>
      <c r="CI188" s="34"/>
      <c r="CJ188" s="34"/>
      <c r="CK188" s="34"/>
      <c r="CL188" s="34"/>
      <c r="CM188" s="30">
        <f t="shared" si="669"/>
        <v>0.215169</v>
      </c>
      <c r="CN188" s="34"/>
      <c r="CO188" s="34"/>
      <c r="CP188" s="34"/>
      <c r="CQ188" s="34"/>
      <c r="CR188" s="34"/>
      <c r="CS188" s="34"/>
      <c r="CT188" s="30">
        <f t="shared" si="670"/>
        <v>0</v>
      </c>
      <c r="CU188" s="34"/>
      <c r="CV188" s="34"/>
      <c r="CW188" s="30">
        <f t="shared" si="637"/>
        <v>0</v>
      </c>
      <c r="CX188" s="34"/>
      <c r="CY188" s="34"/>
      <c r="CZ188" s="34"/>
      <c r="DA188" s="34"/>
      <c r="DB188" s="34"/>
      <c r="DC188" s="34"/>
      <c r="DD188" s="30">
        <f t="shared" si="586"/>
        <v>0</v>
      </c>
      <c r="DE188" s="34"/>
      <c r="DF188" s="34"/>
      <c r="DG188" s="34"/>
      <c r="DH188" s="34"/>
      <c r="DI188" s="34"/>
      <c r="DJ188" s="30">
        <f t="shared" si="671"/>
        <v>0</v>
      </c>
      <c r="DK188" s="30">
        <f t="shared" si="646"/>
        <v>0.215169</v>
      </c>
      <c r="DL188" s="56">
        <f>IF(DK188=0,"",DK188/($DK$213-$DK$209))</f>
        <v>1.4278554602368905E-5</v>
      </c>
      <c r="DM188" s="29"/>
      <c r="DN188" s="34"/>
      <c r="DO188" s="34"/>
      <c r="DP188" s="34"/>
      <c r="DQ188" s="34"/>
      <c r="DR188" s="34"/>
      <c r="DS188" s="30">
        <f t="shared" si="672"/>
        <v>0</v>
      </c>
      <c r="DT188" s="34"/>
      <c r="DU188" s="34"/>
      <c r="DV188" s="34"/>
      <c r="DW188" s="34"/>
      <c r="DX188" s="34"/>
      <c r="DY188" s="34"/>
      <c r="DZ188" s="34"/>
      <c r="EA188" s="34"/>
      <c r="EB188" s="34"/>
      <c r="EC188" s="34"/>
      <c r="ED188" s="34"/>
      <c r="EE188" s="34"/>
      <c r="EF188" s="30">
        <f t="shared" si="673"/>
        <v>0</v>
      </c>
      <c r="EG188" s="30">
        <f t="shared" si="674"/>
        <v>0</v>
      </c>
      <c r="EH188" s="56" t="str">
        <f t="shared" si="591"/>
        <v/>
      </c>
    </row>
    <row r="189" spans="1:139" s="26" customFormat="1" ht="30" x14ac:dyDescent="0.25">
      <c r="A189" s="125"/>
      <c r="B189" s="15" t="s">
        <v>142</v>
      </c>
      <c r="C189" s="1"/>
      <c r="D189" s="34"/>
      <c r="E189" s="34"/>
      <c r="F189" s="34"/>
      <c r="G189" s="34"/>
      <c r="H189" s="34"/>
      <c r="I189" s="34"/>
      <c r="J189" s="34"/>
      <c r="K189" s="34"/>
      <c r="L189" s="34"/>
      <c r="M189" s="34"/>
      <c r="N189" s="34"/>
      <c r="O189" s="30">
        <f t="shared" si="654"/>
        <v>0</v>
      </c>
      <c r="P189" s="34"/>
      <c r="Q189" s="34"/>
      <c r="R189" s="34"/>
      <c r="S189" s="30">
        <f t="shared" si="655"/>
        <v>0</v>
      </c>
      <c r="T189" s="34"/>
      <c r="U189" s="34"/>
      <c r="V189" s="34"/>
      <c r="W189" s="34"/>
      <c r="X189" s="34"/>
      <c r="Y189" s="30">
        <f t="shared" si="656"/>
        <v>0</v>
      </c>
      <c r="Z189" s="30">
        <f t="shared" si="657"/>
        <v>0</v>
      </c>
      <c r="AA189" s="56" t="str">
        <f t="shared" si="579"/>
        <v/>
      </c>
      <c r="AB189" s="29"/>
      <c r="AC189" s="34"/>
      <c r="AD189" s="34"/>
      <c r="AE189" s="34"/>
      <c r="AF189" s="34"/>
      <c r="AG189" s="34"/>
      <c r="AH189" s="30">
        <f t="shared" si="658"/>
        <v>0</v>
      </c>
      <c r="AI189" s="34"/>
      <c r="AJ189" s="34"/>
      <c r="AK189" s="34"/>
      <c r="AL189" s="34"/>
      <c r="AM189" s="34"/>
      <c r="AN189" s="30">
        <f t="shared" si="659"/>
        <v>0</v>
      </c>
      <c r="AO189" s="34"/>
      <c r="AP189" s="34"/>
      <c r="AQ189" s="34"/>
      <c r="AR189" s="34"/>
      <c r="AS189" s="34"/>
      <c r="AT189" s="30">
        <f t="shared" si="660"/>
        <v>0</v>
      </c>
      <c r="AU189" s="34"/>
      <c r="AV189" s="34"/>
      <c r="AW189" s="34"/>
      <c r="AX189" s="34"/>
      <c r="AY189" s="34"/>
      <c r="AZ189" s="30">
        <f t="shared" si="661"/>
        <v>0</v>
      </c>
      <c r="BA189" s="30">
        <f t="shared" si="662"/>
        <v>0</v>
      </c>
      <c r="BB189" s="56" t="str">
        <f t="shared" si="582"/>
        <v/>
      </c>
      <c r="BC189" s="29"/>
      <c r="BD189" s="34"/>
      <c r="BE189" s="34"/>
      <c r="BF189" s="34"/>
      <c r="BG189" s="34"/>
      <c r="BH189" s="34"/>
      <c r="BI189" s="30">
        <f t="shared" si="663"/>
        <v>0</v>
      </c>
      <c r="BJ189" s="34"/>
      <c r="BK189" s="34"/>
      <c r="BL189" s="34"/>
      <c r="BM189" s="34"/>
      <c r="BN189" s="34"/>
      <c r="BO189" s="30">
        <f t="shared" si="664"/>
        <v>0</v>
      </c>
      <c r="BP189" s="34"/>
      <c r="BQ189" s="34"/>
      <c r="BR189" s="34"/>
      <c r="BS189" s="34"/>
      <c r="BT189" s="34"/>
      <c r="BU189" s="30">
        <f t="shared" si="665"/>
        <v>0</v>
      </c>
      <c r="BV189" s="34"/>
      <c r="BW189" s="30">
        <f t="shared" ref="BW189" si="675">SUM(BV189)</f>
        <v>0</v>
      </c>
      <c r="BX189" s="34"/>
      <c r="BY189" s="34"/>
      <c r="BZ189" s="34"/>
      <c r="CA189" s="34"/>
      <c r="CB189" s="34"/>
      <c r="CC189" s="30">
        <f t="shared" si="667"/>
        <v>0</v>
      </c>
      <c r="CD189" s="30">
        <f t="shared" si="668"/>
        <v>0</v>
      </c>
      <c r="CE189" s="56" t="str">
        <f t="shared" si="585"/>
        <v/>
      </c>
      <c r="CF189" s="29"/>
      <c r="CG189" s="34"/>
      <c r="CH189" s="34"/>
      <c r="CI189" s="34"/>
      <c r="CJ189" s="34"/>
      <c r="CK189" s="34"/>
      <c r="CL189" s="34"/>
      <c r="CM189" s="30">
        <f t="shared" si="669"/>
        <v>0</v>
      </c>
      <c r="CN189" s="34"/>
      <c r="CO189" s="34"/>
      <c r="CP189" s="34"/>
      <c r="CQ189" s="34"/>
      <c r="CR189" s="34"/>
      <c r="CS189" s="34"/>
      <c r="CT189" s="30">
        <f t="shared" si="670"/>
        <v>0</v>
      </c>
      <c r="CU189" s="34">
        <v>25</v>
      </c>
      <c r="CV189" s="34"/>
      <c r="CW189" s="30">
        <f t="shared" si="637"/>
        <v>25</v>
      </c>
      <c r="CX189" s="34"/>
      <c r="CY189" s="34"/>
      <c r="CZ189" s="34"/>
      <c r="DA189" s="34"/>
      <c r="DB189" s="34"/>
      <c r="DC189" s="34"/>
      <c r="DD189" s="30">
        <f t="shared" si="586"/>
        <v>0</v>
      </c>
      <c r="DE189" s="34"/>
      <c r="DF189" s="34"/>
      <c r="DG189" s="34"/>
      <c r="DH189" s="34"/>
      <c r="DI189" s="34"/>
      <c r="DJ189" s="30">
        <f t="shared" si="671"/>
        <v>0</v>
      </c>
      <c r="DK189" s="30">
        <f t="shared" si="646"/>
        <v>25</v>
      </c>
      <c r="DL189" s="56">
        <f>IF(DK189=0,"",DK189/($DK$213-$DK$209))</f>
        <v>1.658993001125732E-3</v>
      </c>
      <c r="DM189" s="29"/>
      <c r="DN189" s="34"/>
      <c r="DO189" s="34"/>
      <c r="DP189" s="34"/>
      <c r="DQ189" s="34"/>
      <c r="DR189" s="34"/>
      <c r="DS189" s="30">
        <f t="shared" si="672"/>
        <v>0</v>
      </c>
      <c r="DT189" s="34"/>
      <c r="DU189" s="34"/>
      <c r="DV189" s="34"/>
      <c r="DW189" s="34"/>
      <c r="DX189" s="34"/>
      <c r="DY189" s="34"/>
      <c r="DZ189" s="34"/>
      <c r="EA189" s="34"/>
      <c r="EB189" s="34"/>
      <c r="EC189" s="34"/>
      <c r="ED189" s="34"/>
      <c r="EE189" s="34"/>
      <c r="EF189" s="30">
        <f t="shared" si="673"/>
        <v>0</v>
      </c>
      <c r="EG189" s="30">
        <f t="shared" si="674"/>
        <v>0</v>
      </c>
      <c r="EH189" s="56" t="str">
        <f t="shared" si="591"/>
        <v/>
      </c>
    </row>
    <row r="190" spans="1:139" s="10" customFormat="1" ht="15.75" customHeight="1" x14ac:dyDescent="0.25">
      <c r="A190" s="35"/>
      <c r="B190" s="15" t="s">
        <v>102</v>
      </c>
      <c r="C190" s="1"/>
      <c r="D190" s="34"/>
      <c r="E190" s="34"/>
      <c r="F190" s="34"/>
      <c r="G190" s="34"/>
      <c r="H190" s="34"/>
      <c r="I190" s="34"/>
      <c r="J190" s="34"/>
      <c r="K190" s="34"/>
      <c r="L190" s="34">
        <v>5.8</v>
      </c>
      <c r="M190" s="34">
        <v>5.9</v>
      </c>
      <c r="N190" s="34">
        <v>4</v>
      </c>
      <c r="O190" s="30">
        <f t="shared" si="654"/>
        <v>15.7</v>
      </c>
      <c r="P190" s="34"/>
      <c r="Q190" s="34"/>
      <c r="R190" s="34"/>
      <c r="S190" s="30">
        <f t="shared" si="655"/>
        <v>0</v>
      </c>
      <c r="T190" s="34"/>
      <c r="U190" s="34"/>
      <c r="V190" s="34"/>
      <c r="W190" s="34"/>
      <c r="X190" s="34"/>
      <c r="Y190" s="30">
        <f t="shared" si="656"/>
        <v>0</v>
      </c>
      <c r="Z190" s="30">
        <f t="shared" si="657"/>
        <v>15.7</v>
      </c>
      <c r="AA190" s="58">
        <f t="shared" si="579"/>
        <v>3.0274739597678686E-3</v>
      </c>
      <c r="AB190" s="29"/>
      <c r="AC190" s="34"/>
      <c r="AD190" s="34"/>
      <c r="AE190" s="34"/>
      <c r="AF190" s="34"/>
      <c r="AG190" s="34"/>
      <c r="AH190" s="30">
        <f t="shared" si="658"/>
        <v>0</v>
      </c>
      <c r="AI190" s="34">
        <v>3.1380309999999998</v>
      </c>
      <c r="AJ190" s="34">
        <v>3.0193621286500001</v>
      </c>
      <c r="AK190" s="34">
        <v>1.8489738500000001</v>
      </c>
      <c r="AL190" s="34">
        <v>1.8067296900000001</v>
      </c>
      <c r="AM190" s="34">
        <v>1.32300935</v>
      </c>
      <c r="AN190" s="30">
        <f t="shared" si="659"/>
        <v>11.13610601865</v>
      </c>
      <c r="AO190" s="34"/>
      <c r="AP190" s="34"/>
      <c r="AQ190" s="34"/>
      <c r="AR190" s="34"/>
      <c r="AS190" s="34"/>
      <c r="AT190" s="30">
        <f t="shared" si="660"/>
        <v>0</v>
      </c>
      <c r="AU190" s="34"/>
      <c r="AV190" s="34"/>
      <c r="AW190" s="34"/>
      <c r="AX190" s="34"/>
      <c r="AY190" s="34"/>
      <c r="AZ190" s="30">
        <f t="shared" si="661"/>
        <v>0</v>
      </c>
      <c r="BA190" s="30">
        <f t="shared" si="662"/>
        <v>11.13610601865</v>
      </c>
      <c r="BB190" s="58">
        <f t="shared" si="582"/>
        <v>1.5915368235926615E-3</v>
      </c>
      <c r="BC190" s="29"/>
      <c r="BD190" s="34"/>
      <c r="BE190" s="34"/>
      <c r="BF190" s="34"/>
      <c r="BG190" s="34"/>
      <c r="BH190" s="34"/>
      <c r="BI190" s="30">
        <f t="shared" si="663"/>
        <v>0</v>
      </c>
      <c r="BJ190" s="34">
        <v>2.3375763500000004</v>
      </c>
      <c r="BK190" s="34">
        <v>2.5629882899999998</v>
      </c>
      <c r="BL190" s="34">
        <v>1.64658718</v>
      </c>
      <c r="BM190" s="34">
        <v>4.5121236999999992</v>
      </c>
      <c r="BN190" s="34">
        <v>6.160163690000001</v>
      </c>
      <c r="BO190" s="30">
        <f t="shared" si="664"/>
        <v>17.219439210000001</v>
      </c>
      <c r="BP190" s="34"/>
      <c r="BQ190" s="34"/>
      <c r="BR190" s="34"/>
      <c r="BS190" s="34"/>
      <c r="BT190" s="34"/>
      <c r="BU190" s="30">
        <f t="shared" si="665"/>
        <v>0</v>
      </c>
      <c r="BV190" s="34"/>
      <c r="BW190" s="30">
        <f t="shared" si="666"/>
        <v>0</v>
      </c>
      <c r="BX190" s="34"/>
      <c r="BY190" s="34"/>
      <c r="BZ190" s="34"/>
      <c r="CA190" s="34"/>
      <c r="CB190" s="34"/>
      <c r="CC190" s="30">
        <f t="shared" si="667"/>
        <v>0</v>
      </c>
      <c r="CD190" s="30">
        <f t="shared" si="668"/>
        <v>17.219439210000001</v>
      </c>
      <c r="CE190" s="58">
        <f t="shared" si="585"/>
        <v>1.8090723005476646E-3</v>
      </c>
      <c r="CF190" s="29"/>
      <c r="CG190" s="34"/>
      <c r="CH190" s="34"/>
      <c r="CI190" s="34"/>
      <c r="CJ190" s="34"/>
      <c r="CK190" s="34"/>
      <c r="CL190" s="34"/>
      <c r="CM190" s="30">
        <f t="shared" si="669"/>
        <v>0</v>
      </c>
      <c r="CN190" s="34">
        <v>0.80180616999999998</v>
      </c>
      <c r="CO190" s="34"/>
      <c r="CP190" s="34"/>
      <c r="CQ190" s="34"/>
      <c r="CR190" s="34"/>
      <c r="CS190" s="34"/>
      <c r="CT190" s="30">
        <f t="shared" si="670"/>
        <v>0.80180616999999998</v>
      </c>
      <c r="CU190" s="34"/>
      <c r="CV190" s="34"/>
      <c r="CW190" s="30">
        <f t="shared" si="637"/>
        <v>0</v>
      </c>
      <c r="CX190" s="34"/>
      <c r="CY190" s="34"/>
      <c r="CZ190" s="34"/>
      <c r="DA190" s="34"/>
      <c r="DB190" s="34"/>
      <c r="DC190" s="34"/>
      <c r="DD190" s="30">
        <f t="shared" si="586"/>
        <v>0</v>
      </c>
      <c r="DE190" s="34"/>
      <c r="DF190" s="34"/>
      <c r="DG190" s="34"/>
      <c r="DH190" s="34"/>
      <c r="DI190" s="34"/>
      <c r="DJ190" s="30">
        <f t="shared" si="671"/>
        <v>0</v>
      </c>
      <c r="DK190" s="30">
        <f t="shared" si="646"/>
        <v>0.80180616999999998</v>
      </c>
      <c r="DL190" s="58">
        <f t="shared" ref="DL190:DL201" si="676">IF(DK190=0,"",DK190/($DK$213-$DK$209))</f>
        <v>5.3207632971577151E-5</v>
      </c>
      <c r="DM190" s="29"/>
      <c r="DN190" s="34"/>
      <c r="DO190" s="34"/>
      <c r="DP190" s="34"/>
      <c r="DQ190" s="34"/>
      <c r="DR190" s="34"/>
      <c r="DS190" s="30">
        <f t="shared" si="672"/>
        <v>0</v>
      </c>
      <c r="DT190" s="34"/>
      <c r="DU190" s="34"/>
      <c r="DV190" s="34"/>
      <c r="DW190" s="34"/>
      <c r="DX190" s="34"/>
      <c r="DY190" s="34"/>
      <c r="DZ190" s="34"/>
      <c r="EA190" s="34"/>
      <c r="EB190" s="34"/>
      <c r="EC190" s="34"/>
      <c r="ED190" s="34"/>
      <c r="EE190" s="34"/>
      <c r="EF190" s="30">
        <f t="shared" si="673"/>
        <v>0</v>
      </c>
      <c r="EG190" s="30">
        <f t="shared" si="674"/>
        <v>0</v>
      </c>
      <c r="EH190" s="58" t="str">
        <f t="shared" si="591"/>
        <v/>
      </c>
      <c r="EI190" s="26"/>
    </row>
    <row r="191" spans="1:139" s="26" customFormat="1" ht="15.75" customHeight="1" x14ac:dyDescent="0.25">
      <c r="A191" s="35"/>
      <c r="B191" s="15" t="s">
        <v>99</v>
      </c>
      <c r="C191" s="1"/>
      <c r="D191" s="34"/>
      <c r="E191" s="34"/>
      <c r="F191" s="34"/>
      <c r="G191" s="34"/>
      <c r="H191" s="34"/>
      <c r="I191" s="34"/>
      <c r="J191" s="34"/>
      <c r="K191" s="34"/>
      <c r="L191" s="34"/>
      <c r="M191" s="34"/>
      <c r="N191" s="34"/>
      <c r="O191" s="28">
        <f>SUM(D191:N191)</f>
        <v>0</v>
      </c>
      <c r="P191" s="34"/>
      <c r="Q191" s="34"/>
      <c r="R191" s="34"/>
      <c r="S191" s="28">
        <f>SUM(P191:R191)</f>
        <v>0</v>
      </c>
      <c r="T191" s="34"/>
      <c r="U191" s="34"/>
      <c r="V191" s="34"/>
      <c r="W191" s="34"/>
      <c r="X191" s="34"/>
      <c r="Y191" s="28">
        <f>SUM(T191:X191)</f>
        <v>0</v>
      </c>
      <c r="Z191" s="28">
        <f t="shared" si="657"/>
        <v>0</v>
      </c>
      <c r="AA191" s="58" t="str">
        <f t="shared" si="579"/>
        <v/>
      </c>
      <c r="AB191" s="29"/>
      <c r="AC191" s="34"/>
      <c r="AD191" s="34"/>
      <c r="AE191" s="34"/>
      <c r="AF191" s="34"/>
      <c r="AG191" s="34"/>
      <c r="AH191" s="28">
        <f>SUM(AC191:AG191)</f>
        <v>0</v>
      </c>
      <c r="AI191" s="34"/>
      <c r="AJ191" s="34"/>
      <c r="AK191" s="34"/>
      <c r="AL191" s="34"/>
      <c r="AM191" s="34"/>
      <c r="AN191" s="28">
        <f>SUM(AI191:AM191)</f>
        <v>0</v>
      </c>
      <c r="AO191" s="34"/>
      <c r="AP191" s="34"/>
      <c r="AQ191" s="34"/>
      <c r="AR191" s="34"/>
      <c r="AS191" s="34"/>
      <c r="AT191" s="28">
        <f>SUM(AO191:AS191)</f>
        <v>0</v>
      </c>
      <c r="AU191" s="34"/>
      <c r="AV191" s="34"/>
      <c r="AW191" s="34"/>
      <c r="AX191" s="34"/>
      <c r="AY191" s="34"/>
      <c r="AZ191" s="28">
        <f>SUM(AU191:AY191)</f>
        <v>0</v>
      </c>
      <c r="BA191" s="28">
        <f>SUM(AH191,AN191,AT191,AZ191)</f>
        <v>0</v>
      </c>
      <c r="BB191" s="58" t="str">
        <f t="shared" si="582"/>
        <v/>
      </c>
      <c r="BC191" s="29"/>
      <c r="BD191" s="34"/>
      <c r="BE191" s="34"/>
      <c r="BF191" s="34"/>
      <c r="BG191" s="34"/>
      <c r="BH191" s="34"/>
      <c r="BI191" s="28">
        <f t="shared" si="663"/>
        <v>0</v>
      </c>
      <c r="BJ191" s="34"/>
      <c r="BK191" s="34"/>
      <c r="BL191" s="34"/>
      <c r="BM191" s="34"/>
      <c r="BN191" s="34"/>
      <c r="BO191" s="28">
        <f t="shared" si="664"/>
        <v>0</v>
      </c>
      <c r="BP191" s="34"/>
      <c r="BQ191" s="34"/>
      <c r="BR191" s="34"/>
      <c r="BS191" s="34"/>
      <c r="BT191" s="34"/>
      <c r="BU191" s="28">
        <f>SUM(BP191:BT191)</f>
        <v>0</v>
      </c>
      <c r="BV191" s="34"/>
      <c r="BW191" s="28">
        <f t="shared" si="666"/>
        <v>0</v>
      </c>
      <c r="BX191" s="34"/>
      <c r="BY191" s="34"/>
      <c r="BZ191" s="34"/>
      <c r="CA191" s="34"/>
      <c r="CB191" s="34"/>
      <c r="CC191" s="28">
        <f>SUM(BX191:CB191)</f>
        <v>0</v>
      </c>
      <c r="CD191" s="28">
        <f t="shared" si="668"/>
        <v>0</v>
      </c>
      <c r="CE191" s="58" t="str">
        <f t="shared" si="585"/>
        <v/>
      </c>
      <c r="CF191" s="29"/>
      <c r="CG191" s="34"/>
      <c r="CH191" s="34"/>
      <c r="CI191" s="34"/>
      <c r="CJ191" s="34"/>
      <c r="CK191" s="34"/>
      <c r="CL191" s="34">
        <v>5</v>
      </c>
      <c r="CM191" s="28">
        <f>SUM(CG191:CL191)</f>
        <v>5</v>
      </c>
      <c r="CN191" s="34"/>
      <c r="CO191" s="34"/>
      <c r="CP191" s="34"/>
      <c r="CQ191" s="34"/>
      <c r="CR191" s="34"/>
      <c r="CS191" s="34"/>
      <c r="CT191" s="28">
        <f>SUM(CN191:CS191)</f>
        <v>0</v>
      </c>
      <c r="CU191" s="34"/>
      <c r="CV191" s="34"/>
      <c r="CW191" s="28">
        <f t="shared" si="637"/>
        <v>0</v>
      </c>
      <c r="CX191" s="34"/>
      <c r="CY191" s="34"/>
      <c r="CZ191" s="34"/>
      <c r="DA191" s="34"/>
      <c r="DB191" s="34"/>
      <c r="DC191" s="34"/>
      <c r="DD191" s="28">
        <f t="shared" si="586"/>
        <v>0</v>
      </c>
      <c r="DE191" s="34"/>
      <c r="DF191" s="34"/>
      <c r="DG191" s="34"/>
      <c r="DH191" s="34"/>
      <c r="DI191" s="34"/>
      <c r="DJ191" s="28">
        <f t="shared" si="671"/>
        <v>0</v>
      </c>
      <c r="DK191" s="28">
        <f t="shared" si="646"/>
        <v>5</v>
      </c>
      <c r="DL191" s="58">
        <f t="shared" si="676"/>
        <v>3.317986002251464E-4</v>
      </c>
      <c r="DM191" s="29"/>
      <c r="DN191" s="34"/>
      <c r="DO191" s="34"/>
      <c r="DP191" s="34"/>
      <c r="DQ191" s="34"/>
      <c r="DR191" s="34"/>
      <c r="DS191" s="28">
        <f t="shared" si="672"/>
        <v>0</v>
      </c>
      <c r="DT191" s="34"/>
      <c r="DU191" s="34"/>
      <c r="DV191" s="34"/>
      <c r="DW191" s="34"/>
      <c r="DX191" s="34"/>
      <c r="DY191" s="34"/>
      <c r="DZ191" s="34"/>
      <c r="EA191" s="34"/>
      <c r="EB191" s="34"/>
      <c r="EC191" s="34"/>
      <c r="ED191" s="34"/>
      <c r="EE191" s="34"/>
      <c r="EF191" s="28">
        <f t="shared" si="673"/>
        <v>0</v>
      </c>
      <c r="EG191" s="30">
        <f t="shared" si="674"/>
        <v>0</v>
      </c>
      <c r="EH191" s="58" t="str">
        <f t="shared" si="591"/>
        <v/>
      </c>
    </row>
    <row r="192" spans="1:139" s="10" customFormat="1" ht="15.75" customHeight="1" x14ac:dyDescent="0.25">
      <c r="A192" s="35"/>
      <c r="B192" s="15" t="s">
        <v>54</v>
      </c>
      <c r="C192" s="1"/>
      <c r="D192" s="34"/>
      <c r="E192" s="34"/>
      <c r="F192" s="34"/>
      <c r="G192" s="34"/>
      <c r="H192" s="34"/>
      <c r="I192" s="34"/>
      <c r="J192" s="34"/>
      <c r="K192" s="34"/>
      <c r="L192" s="34"/>
      <c r="M192" s="34"/>
      <c r="N192" s="34"/>
      <c r="O192" s="30">
        <f t="shared" si="654"/>
        <v>0</v>
      </c>
      <c r="P192" s="34"/>
      <c r="Q192" s="34"/>
      <c r="R192" s="34"/>
      <c r="S192" s="30">
        <f t="shared" si="655"/>
        <v>0</v>
      </c>
      <c r="T192" s="34"/>
      <c r="U192" s="34"/>
      <c r="V192" s="34"/>
      <c r="W192" s="34"/>
      <c r="X192" s="34"/>
      <c r="Y192" s="30">
        <f t="shared" si="656"/>
        <v>0</v>
      </c>
      <c r="Z192" s="30">
        <f t="shared" si="657"/>
        <v>0</v>
      </c>
      <c r="AA192" s="58" t="str">
        <f t="shared" si="579"/>
        <v/>
      </c>
      <c r="AB192" s="29"/>
      <c r="AC192" s="34"/>
      <c r="AD192" s="34"/>
      <c r="AE192" s="34"/>
      <c r="AF192" s="34"/>
      <c r="AG192" s="34"/>
      <c r="AH192" s="30">
        <f t="shared" si="658"/>
        <v>0</v>
      </c>
      <c r="AI192" s="34"/>
      <c r="AJ192" s="34">
        <v>1.5</v>
      </c>
      <c r="AK192" s="34">
        <v>2.5</v>
      </c>
      <c r="AL192" s="34">
        <v>2</v>
      </c>
      <c r="AM192" s="34">
        <v>1</v>
      </c>
      <c r="AN192" s="30">
        <f t="shared" si="659"/>
        <v>7</v>
      </c>
      <c r="AO192" s="34"/>
      <c r="AP192" s="34"/>
      <c r="AQ192" s="34"/>
      <c r="AR192" s="34"/>
      <c r="AS192" s="34"/>
      <c r="AT192" s="30">
        <f t="shared" si="660"/>
        <v>0</v>
      </c>
      <c r="AU192" s="34"/>
      <c r="AV192" s="34"/>
      <c r="AW192" s="34"/>
      <c r="AX192" s="34"/>
      <c r="AY192" s="34"/>
      <c r="AZ192" s="30">
        <f t="shared" si="661"/>
        <v>0</v>
      </c>
      <c r="BA192" s="30">
        <f t="shared" si="662"/>
        <v>7</v>
      </c>
      <c r="BB192" s="58">
        <f t="shared" si="582"/>
        <v>1.0004177175119238E-3</v>
      </c>
      <c r="BC192" s="29"/>
      <c r="BD192" s="34">
        <v>1.2</v>
      </c>
      <c r="BE192" s="34">
        <v>1</v>
      </c>
      <c r="BF192" s="34"/>
      <c r="BG192" s="34">
        <v>2.0000499999999999</v>
      </c>
      <c r="BH192" s="34"/>
      <c r="BI192" s="30">
        <f t="shared" si="663"/>
        <v>4.2000500000000001</v>
      </c>
      <c r="BJ192" s="34"/>
      <c r="BK192" s="34"/>
      <c r="BL192" s="34"/>
      <c r="BM192" s="34"/>
      <c r="BN192" s="34"/>
      <c r="BO192" s="30">
        <f t="shared" si="664"/>
        <v>0</v>
      </c>
      <c r="BP192" s="34"/>
      <c r="BQ192" s="34"/>
      <c r="BR192" s="34"/>
      <c r="BS192" s="34"/>
      <c r="BT192" s="34"/>
      <c r="BU192" s="30">
        <f t="shared" si="665"/>
        <v>0</v>
      </c>
      <c r="BV192" s="34"/>
      <c r="BW192" s="30">
        <f t="shared" si="666"/>
        <v>0</v>
      </c>
      <c r="BX192" s="34"/>
      <c r="BY192" s="34"/>
      <c r="BZ192" s="34"/>
      <c r="CA192" s="34"/>
      <c r="CB192" s="34"/>
      <c r="CC192" s="30">
        <f t="shared" si="667"/>
        <v>0</v>
      </c>
      <c r="CD192" s="30">
        <f t="shared" si="668"/>
        <v>4.2000500000000001</v>
      </c>
      <c r="CE192" s="58">
        <f t="shared" si="585"/>
        <v>4.4125676935533715E-4</v>
      </c>
      <c r="CF192" s="29"/>
      <c r="CG192" s="34"/>
      <c r="CH192" s="34"/>
      <c r="CI192" s="34"/>
      <c r="CJ192" s="34"/>
      <c r="CK192" s="34"/>
      <c r="CL192" s="34"/>
      <c r="CM192" s="30">
        <f t="shared" si="669"/>
        <v>0</v>
      </c>
      <c r="CN192" s="34"/>
      <c r="CO192" s="34"/>
      <c r="CP192" s="34"/>
      <c r="CQ192" s="34"/>
      <c r="CR192" s="34"/>
      <c r="CS192" s="34"/>
      <c r="CT192" s="30">
        <f t="shared" si="670"/>
        <v>0</v>
      </c>
      <c r="CU192" s="34"/>
      <c r="CV192" s="34"/>
      <c r="CW192" s="30">
        <f t="shared" si="637"/>
        <v>0</v>
      </c>
      <c r="CX192" s="34"/>
      <c r="CY192" s="34"/>
      <c r="CZ192" s="34"/>
      <c r="DA192" s="34"/>
      <c r="DB192" s="34"/>
      <c r="DC192" s="34"/>
      <c r="DD192" s="30">
        <f t="shared" si="586"/>
        <v>0</v>
      </c>
      <c r="DE192" s="34"/>
      <c r="DF192" s="34"/>
      <c r="DG192" s="34"/>
      <c r="DH192" s="34"/>
      <c r="DI192" s="34"/>
      <c r="DJ192" s="30">
        <f t="shared" si="671"/>
        <v>0</v>
      </c>
      <c r="DK192" s="30">
        <f t="shared" si="646"/>
        <v>0</v>
      </c>
      <c r="DL192" s="58" t="str">
        <f t="shared" si="676"/>
        <v/>
      </c>
      <c r="DM192" s="29"/>
      <c r="DN192" s="34"/>
      <c r="DO192" s="34"/>
      <c r="DP192" s="34"/>
      <c r="DQ192" s="34"/>
      <c r="DR192" s="34"/>
      <c r="DS192" s="30">
        <f t="shared" si="672"/>
        <v>0</v>
      </c>
      <c r="DT192" s="34"/>
      <c r="DU192" s="34"/>
      <c r="DV192" s="34"/>
      <c r="DW192" s="34"/>
      <c r="DX192" s="34"/>
      <c r="DY192" s="34"/>
      <c r="DZ192" s="34"/>
      <c r="EA192" s="34"/>
      <c r="EB192" s="34"/>
      <c r="EC192" s="34"/>
      <c r="ED192" s="34"/>
      <c r="EE192" s="34"/>
      <c r="EF192" s="30">
        <f t="shared" si="673"/>
        <v>0</v>
      </c>
      <c r="EG192" s="30">
        <f t="shared" si="674"/>
        <v>0</v>
      </c>
      <c r="EH192" s="58" t="str">
        <f t="shared" si="591"/>
        <v/>
      </c>
      <c r="EI192" s="26"/>
    </row>
    <row r="193" spans="1:139" s="10" customFormat="1" ht="15.75" customHeight="1" x14ac:dyDescent="0.25">
      <c r="A193" s="35"/>
      <c r="B193" s="15" t="s">
        <v>55</v>
      </c>
      <c r="C193" s="1"/>
      <c r="D193" s="34"/>
      <c r="E193" s="34"/>
      <c r="F193" s="34"/>
      <c r="G193" s="34"/>
      <c r="H193" s="34"/>
      <c r="I193" s="34"/>
      <c r="J193" s="34"/>
      <c r="K193" s="34"/>
      <c r="L193" s="34"/>
      <c r="M193" s="34"/>
      <c r="N193" s="34"/>
      <c r="O193" s="30">
        <f t="shared" si="654"/>
        <v>0</v>
      </c>
      <c r="P193" s="34"/>
      <c r="Q193" s="34"/>
      <c r="R193" s="34"/>
      <c r="S193" s="30">
        <f t="shared" si="655"/>
        <v>0</v>
      </c>
      <c r="T193" s="34"/>
      <c r="U193" s="34"/>
      <c r="V193" s="34"/>
      <c r="W193" s="34"/>
      <c r="X193" s="34"/>
      <c r="Y193" s="30">
        <f t="shared" si="656"/>
        <v>0</v>
      </c>
      <c r="Z193" s="30">
        <f t="shared" si="657"/>
        <v>0</v>
      </c>
      <c r="AA193" s="58" t="str">
        <f t="shared" si="579"/>
        <v/>
      </c>
      <c r="AB193" s="29"/>
      <c r="AC193" s="34"/>
      <c r="AD193" s="34"/>
      <c r="AE193" s="34"/>
      <c r="AF193" s="34"/>
      <c r="AG193" s="34"/>
      <c r="AH193" s="30">
        <f t="shared" si="658"/>
        <v>0</v>
      </c>
      <c r="AI193" s="34"/>
      <c r="AJ193" s="34"/>
      <c r="AK193" s="34"/>
      <c r="AL193" s="34">
        <v>7.5</v>
      </c>
      <c r="AM193" s="34">
        <v>7.5</v>
      </c>
      <c r="AN193" s="30">
        <f t="shared" si="659"/>
        <v>15</v>
      </c>
      <c r="AO193" s="34"/>
      <c r="AP193" s="34"/>
      <c r="AQ193" s="34"/>
      <c r="AR193" s="34"/>
      <c r="AS193" s="34"/>
      <c r="AT193" s="30">
        <f t="shared" si="660"/>
        <v>0</v>
      </c>
      <c r="AU193" s="34"/>
      <c r="AV193" s="34"/>
      <c r="AW193" s="34"/>
      <c r="AX193" s="34"/>
      <c r="AY193" s="34"/>
      <c r="AZ193" s="30">
        <f t="shared" si="661"/>
        <v>0</v>
      </c>
      <c r="BA193" s="30">
        <f t="shared" si="662"/>
        <v>15</v>
      </c>
      <c r="BB193" s="58">
        <f t="shared" si="582"/>
        <v>2.1437522518112651E-3</v>
      </c>
      <c r="BC193" s="29"/>
      <c r="BD193" s="34"/>
      <c r="BE193" s="34"/>
      <c r="BF193" s="34"/>
      <c r="BG193" s="34"/>
      <c r="BH193" s="34"/>
      <c r="BI193" s="30">
        <f t="shared" si="663"/>
        <v>0</v>
      </c>
      <c r="BJ193" s="34">
        <v>5.4999999999999991</v>
      </c>
      <c r="BK193" s="34">
        <v>9.5</v>
      </c>
      <c r="BL193" s="34"/>
      <c r="BM193" s="34"/>
      <c r="BN193" s="34"/>
      <c r="BO193" s="30">
        <f t="shared" si="664"/>
        <v>15</v>
      </c>
      <c r="BP193" s="34"/>
      <c r="BQ193" s="34"/>
      <c r="BR193" s="34"/>
      <c r="BS193" s="34"/>
      <c r="BT193" s="34"/>
      <c r="BU193" s="30">
        <f t="shared" si="665"/>
        <v>0</v>
      </c>
      <c r="BV193" s="34"/>
      <c r="BW193" s="30">
        <f t="shared" si="666"/>
        <v>0</v>
      </c>
      <c r="BX193" s="34"/>
      <c r="BY193" s="34"/>
      <c r="BZ193" s="34"/>
      <c r="CA193" s="34"/>
      <c r="CB193" s="34"/>
      <c r="CC193" s="30">
        <f t="shared" si="667"/>
        <v>0</v>
      </c>
      <c r="CD193" s="30">
        <f t="shared" si="668"/>
        <v>15</v>
      </c>
      <c r="CE193" s="58">
        <f t="shared" si="585"/>
        <v>1.5758982727181955E-3</v>
      </c>
      <c r="CF193" s="29"/>
      <c r="CG193" s="34"/>
      <c r="CH193" s="34"/>
      <c r="CI193" s="34"/>
      <c r="CJ193" s="34"/>
      <c r="CK193" s="34"/>
      <c r="CL193" s="34"/>
      <c r="CM193" s="30">
        <f t="shared" si="669"/>
        <v>0</v>
      </c>
      <c r="CN193" s="34"/>
      <c r="CO193" s="34"/>
      <c r="CP193" s="34"/>
      <c r="CQ193" s="34"/>
      <c r="CR193" s="34"/>
      <c r="CS193" s="34"/>
      <c r="CT193" s="30">
        <f t="shared" si="670"/>
        <v>0</v>
      </c>
      <c r="CU193" s="34"/>
      <c r="CV193" s="34"/>
      <c r="CW193" s="30">
        <f t="shared" si="637"/>
        <v>0</v>
      </c>
      <c r="CX193" s="34"/>
      <c r="CY193" s="34"/>
      <c r="CZ193" s="34"/>
      <c r="DA193" s="34"/>
      <c r="DB193" s="34"/>
      <c r="DC193" s="34"/>
      <c r="DD193" s="30">
        <f t="shared" si="586"/>
        <v>0</v>
      </c>
      <c r="DE193" s="34"/>
      <c r="DF193" s="34"/>
      <c r="DG193" s="34"/>
      <c r="DH193" s="34"/>
      <c r="DI193" s="34"/>
      <c r="DJ193" s="30">
        <f t="shared" si="671"/>
        <v>0</v>
      </c>
      <c r="DK193" s="30">
        <f t="shared" si="646"/>
        <v>0</v>
      </c>
      <c r="DL193" s="58" t="str">
        <f t="shared" si="676"/>
        <v/>
      </c>
      <c r="DM193" s="29"/>
      <c r="DN193" s="34"/>
      <c r="DO193" s="34"/>
      <c r="DP193" s="34"/>
      <c r="DQ193" s="34"/>
      <c r="DR193" s="34"/>
      <c r="DS193" s="30">
        <f t="shared" si="672"/>
        <v>0</v>
      </c>
      <c r="DT193" s="34"/>
      <c r="DU193" s="34"/>
      <c r="DV193" s="34"/>
      <c r="DW193" s="34"/>
      <c r="DX193" s="34"/>
      <c r="DY193" s="34"/>
      <c r="DZ193" s="34"/>
      <c r="EA193" s="34"/>
      <c r="EB193" s="34"/>
      <c r="EC193" s="34"/>
      <c r="ED193" s="34"/>
      <c r="EE193" s="34"/>
      <c r="EF193" s="30">
        <f t="shared" si="673"/>
        <v>0</v>
      </c>
      <c r="EG193" s="30">
        <f t="shared" si="674"/>
        <v>0</v>
      </c>
      <c r="EH193" s="58" t="str">
        <f t="shared" si="591"/>
        <v/>
      </c>
      <c r="EI193" s="26"/>
    </row>
    <row r="194" spans="1:139" s="26" customFormat="1" ht="15.75" customHeight="1" x14ac:dyDescent="0.25">
      <c r="A194" s="35"/>
      <c r="B194" s="16" t="s">
        <v>92</v>
      </c>
      <c r="C194" s="1"/>
      <c r="D194" s="44"/>
      <c r="E194" s="44"/>
      <c r="F194" s="44"/>
      <c r="G194" s="44"/>
      <c r="H194" s="44"/>
      <c r="I194" s="44"/>
      <c r="J194" s="44"/>
      <c r="K194" s="44"/>
      <c r="L194" s="44"/>
      <c r="M194" s="44"/>
      <c r="N194" s="44"/>
      <c r="O194" s="28">
        <f>SUM(D194:N194)</f>
        <v>0</v>
      </c>
      <c r="P194" s="44"/>
      <c r="Q194" s="44"/>
      <c r="R194" s="44"/>
      <c r="S194" s="28">
        <f>SUM(P194:R194)</f>
        <v>0</v>
      </c>
      <c r="T194" s="44"/>
      <c r="U194" s="44"/>
      <c r="V194" s="44"/>
      <c r="W194" s="44"/>
      <c r="X194" s="44"/>
      <c r="Y194" s="28">
        <f>SUM(T194:X194)</f>
        <v>0</v>
      </c>
      <c r="Z194" s="28">
        <f t="shared" si="657"/>
        <v>0</v>
      </c>
      <c r="AA194" s="58" t="str">
        <f t="shared" si="579"/>
        <v/>
      </c>
      <c r="AB194" s="29"/>
      <c r="AC194" s="44"/>
      <c r="AD194" s="44"/>
      <c r="AE194" s="44"/>
      <c r="AF194" s="44"/>
      <c r="AG194" s="44"/>
      <c r="AH194" s="28">
        <f>SUM(AC194:AG194)</f>
        <v>0</v>
      </c>
      <c r="AI194" s="44"/>
      <c r="AJ194" s="44"/>
      <c r="AK194" s="44"/>
      <c r="AL194" s="44"/>
      <c r="AM194" s="44"/>
      <c r="AN194" s="28">
        <f>SUM(AI194:AM194)</f>
        <v>0</v>
      </c>
      <c r="AO194" s="44"/>
      <c r="AP194" s="44"/>
      <c r="AQ194" s="44"/>
      <c r="AR194" s="44"/>
      <c r="AS194" s="44"/>
      <c r="AT194" s="28">
        <f>SUM(AO194:AS194)</f>
        <v>0</v>
      </c>
      <c r="AU194" s="44"/>
      <c r="AV194" s="44"/>
      <c r="AW194" s="44"/>
      <c r="AX194" s="44"/>
      <c r="AY194" s="44"/>
      <c r="AZ194" s="28">
        <f>SUM(AU194:AY194)</f>
        <v>0</v>
      </c>
      <c r="BA194" s="28">
        <f>SUM(AH194,AN194,AT194,AZ194)</f>
        <v>0</v>
      </c>
      <c r="BB194" s="58" t="str">
        <f t="shared" si="582"/>
        <v/>
      </c>
      <c r="BC194" s="29"/>
      <c r="BD194" s="44"/>
      <c r="BE194" s="44"/>
      <c r="BF194" s="44"/>
      <c r="BG194" s="44"/>
      <c r="BH194" s="44"/>
      <c r="BI194" s="28">
        <f t="shared" si="663"/>
        <v>0</v>
      </c>
      <c r="BJ194" s="44"/>
      <c r="BK194" s="44"/>
      <c r="BL194" s="44"/>
      <c r="BM194" s="44"/>
      <c r="BN194" s="44"/>
      <c r="BO194" s="28">
        <f t="shared" si="664"/>
        <v>0</v>
      </c>
      <c r="BP194" s="44"/>
      <c r="BQ194" s="44"/>
      <c r="BR194" s="44"/>
      <c r="BS194" s="44"/>
      <c r="BT194" s="44"/>
      <c r="BU194" s="28">
        <f>SUM(BP194:BT194)</f>
        <v>0</v>
      </c>
      <c r="BV194" s="44"/>
      <c r="BW194" s="28">
        <f t="shared" si="666"/>
        <v>0</v>
      </c>
      <c r="BX194" s="44"/>
      <c r="BY194" s="44"/>
      <c r="BZ194" s="44"/>
      <c r="CA194" s="44"/>
      <c r="CB194" s="44"/>
      <c r="CC194" s="28">
        <f t="shared" si="667"/>
        <v>0</v>
      </c>
      <c r="CD194" s="28">
        <f t="shared" si="668"/>
        <v>0</v>
      </c>
      <c r="CE194" s="58" t="str">
        <f t="shared" si="585"/>
        <v/>
      </c>
      <c r="CF194" s="29"/>
      <c r="CG194" s="44"/>
      <c r="CH194" s="44"/>
      <c r="CI194" s="44"/>
      <c r="CJ194" s="44"/>
      <c r="CK194" s="44"/>
      <c r="CL194" s="44"/>
      <c r="CM194" s="28">
        <f>SUM(CG194:CL194)</f>
        <v>0</v>
      </c>
      <c r="CN194" s="44">
        <v>3.8</v>
      </c>
      <c r="CO194" s="44"/>
      <c r="CP194" s="44"/>
      <c r="CQ194" s="44"/>
      <c r="CR194" s="44"/>
      <c r="CS194" s="44">
        <v>1.38</v>
      </c>
      <c r="CT194" s="28">
        <f>SUM(CN194:CS194)</f>
        <v>5.18</v>
      </c>
      <c r="CU194" s="44"/>
      <c r="CV194" s="44"/>
      <c r="CW194" s="28">
        <f t="shared" si="637"/>
        <v>0</v>
      </c>
      <c r="CX194" s="44"/>
      <c r="CY194" s="44"/>
      <c r="CZ194" s="44"/>
      <c r="DA194" s="44"/>
      <c r="DB194" s="44"/>
      <c r="DC194" s="44"/>
      <c r="DD194" s="28">
        <f t="shared" si="586"/>
        <v>0</v>
      </c>
      <c r="DE194" s="44"/>
      <c r="DF194" s="44"/>
      <c r="DG194" s="44"/>
      <c r="DH194" s="44"/>
      <c r="DI194" s="44"/>
      <c r="DJ194" s="28">
        <f t="shared" si="671"/>
        <v>0</v>
      </c>
      <c r="DK194" s="28">
        <f t="shared" si="646"/>
        <v>5.18</v>
      </c>
      <c r="DL194" s="58">
        <f t="shared" si="676"/>
        <v>3.4374334983325165E-4</v>
      </c>
      <c r="DM194" s="29"/>
      <c r="DN194" s="44"/>
      <c r="DO194" s="44"/>
      <c r="DP194" s="44"/>
      <c r="DQ194" s="44"/>
      <c r="DR194" s="44"/>
      <c r="DS194" s="28">
        <f t="shared" si="672"/>
        <v>0</v>
      </c>
      <c r="DT194" s="44"/>
      <c r="DU194" s="44"/>
      <c r="DV194" s="44"/>
      <c r="DW194" s="44"/>
      <c r="DX194" s="44"/>
      <c r="DY194" s="44"/>
      <c r="DZ194" s="44"/>
      <c r="EA194" s="44"/>
      <c r="EB194" s="44"/>
      <c r="EC194" s="44"/>
      <c r="ED194" s="44"/>
      <c r="EE194" s="44"/>
      <c r="EF194" s="28">
        <f t="shared" si="673"/>
        <v>0</v>
      </c>
      <c r="EG194" s="30">
        <f t="shared" si="674"/>
        <v>0</v>
      </c>
      <c r="EH194" s="58" t="str">
        <f t="shared" si="591"/>
        <v/>
      </c>
    </row>
    <row r="195" spans="1:139" s="26" customFormat="1" ht="15.75" customHeight="1" x14ac:dyDescent="0.25">
      <c r="A195" s="35"/>
      <c r="B195" s="16" t="s">
        <v>56</v>
      </c>
      <c r="C195" s="1"/>
      <c r="D195" s="44"/>
      <c r="E195" s="44"/>
      <c r="F195" s="44"/>
      <c r="G195" s="44"/>
      <c r="H195" s="44"/>
      <c r="I195" s="44"/>
      <c r="J195" s="44"/>
      <c r="K195" s="44"/>
      <c r="L195" s="44"/>
      <c r="M195" s="44"/>
      <c r="N195" s="44"/>
      <c r="O195" s="28">
        <f t="shared" si="654"/>
        <v>0</v>
      </c>
      <c r="P195" s="44"/>
      <c r="Q195" s="44"/>
      <c r="R195" s="44"/>
      <c r="S195" s="28">
        <f t="shared" si="655"/>
        <v>0</v>
      </c>
      <c r="T195" s="44"/>
      <c r="U195" s="44"/>
      <c r="V195" s="44"/>
      <c r="W195" s="44"/>
      <c r="X195" s="44"/>
      <c r="Y195" s="28">
        <f t="shared" si="656"/>
        <v>0</v>
      </c>
      <c r="Z195" s="28">
        <f t="shared" si="657"/>
        <v>0</v>
      </c>
      <c r="AA195" s="58" t="str">
        <f t="shared" si="579"/>
        <v/>
      </c>
      <c r="AB195" s="29"/>
      <c r="AC195" s="44"/>
      <c r="AD195" s="44"/>
      <c r="AE195" s="44"/>
      <c r="AF195" s="44"/>
      <c r="AG195" s="44"/>
      <c r="AH195" s="28">
        <f t="shared" si="658"/>
        <v>0</v>
      </c>
      <c r="AI195" s="44"/>
      <c r="AJ195" s="44"/>
      <c r="AK195" s="44"/>
      <c r="AL195" s="44"/>
      <c r="AM195" s="44"/>
      <c r="AN195" s="28">
        <f t="shared" si="659"/>
        <v>0</v>
      </c>
      <c r="AO195" s="44"/>
      <c r="AP195" s="44"/>
      <c r="AQ195" s="44"/>
      <c r="AR195" s="44"/>
      <c r="AS195" s="44"/>
      <c r="AT195" s="28">
        <f t="shared" si="660"/>
        <v>0</v>
      </c>
      <c r="AU195" s="44"/>
      <c r="AV195" s="44"/>
      <c r="AW195" s="44"/>
      <c r="AX195" s="44"/>
      <c r="AY195" s="44"/>
      <c r="AZ195" s="28">
        <f t="shared" si="661"/>
        <v>0</v>
      </c>
      <c r="BA195" s="28">
        <f t="shared" si="662"/>
        <v>0</v>
      </c>
      <c r="BB195" s="58" t="str">
        <f t="shared" si="582"/>
        <v/>
      </c>
      <c r="BC195" s="29"/>
      <c r="BD195" s="44"/>
      <c r="BE195" s="44"/>
      <c r="BF195" s="44"/>
      <c r="BG195" s="44"/>
      <c r="BH195" s="44"/>
      <c r="BI195" s="28">
        <f t="shared" si="663"/>
        <v>0</v>
      </c>
      <c r="BJ195" s="44"/>
      <c r="BK195" s="44"/>
      <c r="BL195" s="44">
        <v>1.3858200000000001</v>
      </c>
      <c r="BM195" s="44"/>
      <c r="BN195" s="44"/>
      <c r="BO195" s="28">
        <f t="shared" si="664"/>
        <v>1.3858200000000001</v>
      </c>
      <c r="BP195" s="44"/>
      <c r="BQ195" s="44"/>
      <c r="BR195" s="44"/>
      <c r="BS195" s="44"/>
      <c r="BT195" s="44"/>
      <c r="BU195" s="28">
        <f t="shared" si="665"/>
        <v>0</v>
      </c>
      <c r="BV195" s="44"/>
      <c r="BW195" s="28">
        <f t="shared" si="666"/>
        <v>0</v>
      </c>
      <c r="BX195" s="44"/>
      <c r="BY195" s="44"/>
      <c r="BZ195" s="44"/>
      <c r="CA195" s="44"/>
      <c r="CB195" s="44"/>
      <c r="CC195" s="28">
        <f>SUM(BX195:CB195)</f>
        <v>0</v>
      </c>
      <c r="CD195" s="28">
        <f t="shared" si="668"/>
        <v>1.3858200000000001</v>
      </c>
      <c r="CE195" s="58">
        <f t="shared" si="585"/>
        <v>1.4559408961988863E-4</v>
      </c>
      <c r="CF195" s="29"/>
      <c r="CG195" s="44"/>
      <c r="CH195" s="44"/>
      <c r="CI195" s="44"/>
      <c r="CJ195" s="44"/>
      <c r="CK195" s="44"/>
      <c r="CL195" s="44"/>
      <c r="CM195" s="28">
        <f t="shared" ref="CM195" si="677">SUM(CG195:CL195)</f>
        <v>0</v>
      </c>
      <c r="CN195" s="44"/>
      <c r="CO195" s="44"/>
      <c r="CP195" s="44"/>
      <c r="CQ195" s="44"/>
      <c r="CR195" s="44"/>
      <c r="CS195" s="44"/>
      <c r="CT195" s="28">
        <f t="shared" ref="CT195" si="678">SUM(CN195:CS195)</f>
        <v>0</v>
      </c>
      <c r="CU195" s="44"/>
      <c r="CV195" s="44"/>
      <c r="CW195" s="28">
        <f t="shared" si="637"/>
        <v>0</v>
      </c>
      <c r="CX195" s="44"/>
      <c r="CY195" s="44"/>
      <c r="CZ195" s="44"/>
      <c r="DA195" s="44"/>
      <c r="DB195" s="44"/>
      <c r="DC195" s="44"/>
      <c r="DD195" s="28">
        <f t="shared" si="586"/>
        <v>0</v>
      </c>
      <c r="DE195" s="44"/>
      <c r="DF195" s="44"/>
      <c r="DG195" s="44"/>
      <c r="DH195" s="44"/>
      <c r="DI195" s="44"/>
      <c r="DJ195" s="28">
        <f t="shared" si="671"/>
        <v>0</v>
      </c>
      <c r="DK195" s="28">
        <f t="shared" si="646"/>
        <v>0</v>
      </c>
      <c r="DL195" s="58" t="str">
        <f t="shared" si="676"/>
        <v/>
      </c>
      <c r="DM195" s="29"/>
      <c r="DN195" s="44"/>
      <c r="DO195" s="44"/>
      <c r="DP195" s="44"/>
      <c r="DQ195" s="44"/>
      <c r="DR195" s="44"/>
      <c r="DS195" s="28">
        <f t="shared" si="672"/>
        <v>0</v>
      </c>
      <c r="DT195" s="44"/>
      <c r="DU195" s="44"/>
      <c r="DV195" s="44"/>
      <c r="DW195" s="44"/>
      <c r="DX195" s="44"/>
      <c r="DY195" s="44"/>
      <c r="DZ195" s="44"/>
      <c r="EA195" s="44"/>
      <c r="EB195" s="44"/>
      <c r="EC195" s="44"/>
      <c r="ED195" s="44"/>
      <c r="EE195" s="44"/>
      <c r="EF195" s="28">
        <f t="shared" si="673"/>
        <v>0</v>
      </c>
      <c r="EG195" s="30">
        <f t="shared" si="674"/>
        <v>0</v>
      </c>
      <c r="EH195" s="58" t="str">
        <f t="shared" si="591"/>
        <v/>
      </c>
    </row>
    <row r="196" spans="1:139" s="26" customFormat="1" ht="15.75" customHeight="1" x14ac:dyDescent="0.25">
      <c r="A196" s="35"/>
      <c r="B196" s="16" t="s">
        <v>57</v>
      </c>
      <c r="C196" s="1"/>
      <c r="D196" s="44"/>
      <c r="E196" s="44"/>
      <c r="F196" s="44"/>
      <c r="G196" s="44"/>
      <c r="H196" s="44"/>
      <c r="I196" s="44"/>
      <c r="J196" s="44"/>
      <c r="K196" s="44"/>
      <c r="L196" s="44"/>
      <c r="M196" s="44"/>
      <c r="N196" s="44"/>
      <c r="O196" s="28">
        <f t="shared" ref="O196:O203" si="679">SUM(D196:N196)</f>
        <v>0</v>
      </c>
      <c r="P196" s="44"/>
      <c r="Q196" s="44"/>
      <c r="R196" s="44"/>
      <c r="S196" s="28">
        <f t="shared" ref="S196:S203" si="680">SUM(P196:R196)</f>
        <v>0</v>
      </c>
      <c r="T196" s="44"/>
      <c r="U196" s="44"/>
      <c r="V196" s="44"/>
      <c r="W196" s="44"/>
      <c r="X196" s="44"/>
      <c r="Y196" s="28">
        <f t="shared" ref="Y196:Y203" si="681">SUM(T196:X196)</f>
        <v>0</v>
      </c>
      <c r="Z196" s="28">
        <f t="shared" si="657"/>
        <v>0</v>
      </c>
      <c r="AA196" s="58" t="str">
        <f t="shared" si="579"/>
        <v/>
      </c>
      <c r="AB196" s="29"/>
      <c r="AC196" s="44"/>
      <c r="AD196" s="44"/>
      <c r="AE196" s="44"/>
      <c r="AF196" s="44"/>
      <c r="AG196" s="44">
        <v>1.05</v>
      </c>
      <c r="AH196" s="28">
        <f t="shared" ref="AH196:AH203" si="682">SUM(AC196:AG196)</f>
        <v>1.05</v>
      </c>
      <c r="AI196" s="44"/>
      <c r="AJ196" s="44"/>
      <c r="AK196" s="44"/>
      <c r="AL196" s="44"/>
      <c r="AM196" s="44"/>
      <c r="AN196" s="28">
        <f t="shared" ref="AN196:AN203" si="683">SUM(AI196:AM196)</f>
        <v>0</v>
      </c>
      <c r="AO196" s="44"/>
      <c r="AP196" s="44"/>
      <c r="AQ196" s="44"/>
      <c r="AR196" s="44"/>
      <c r="AS196" s="44"/>
      <c r="AT196" s="28">
        <f t="shared" ref="AT196:AT203" si="684">SUM(AO196:AS196)</f>
        <v>0</v>
      </c>
      <c r="AU196" s="44"/>
      <c r="AV196" s="44"/>
      <c r="AW196" s="44"/>
      <c r="AX196" s="44"/>
      <c r="AY196" s="44"/>
      <c r="AZ196" s="28">
        <f t="shared" ref="AZ196:AZ203" si="685">SUM(AU196:AY196)</f>
        <v>0</v>
      </c>
      <c r="BA196" s="28">
        <f t="shared" ref="BA196:BA203" si="686">SUM(AH196,AN196,AT196,AZ196)</f>
        <v>1.05</v>
      </c>
      <c r="BB196" s="58">
        <f t="shared" si="582"/>
        <v>1.5006265762678857E-4</v>
      </c>
      <c r="BC196" s="29"/>
      <c r="BD196" s="44">
        <v>0.1</v>
      </c>
      <c r="BE196" s="44"/>
      <c r="BF196" s="44">
        <v>0.9</v>
      </c>
      <c r="BG196" s="44">
        <v>0.1</v>
      </c>
      <c r="BH196" s="44"/>
      <c r="BI196" s="28">
        <f t="shared" si="663"/>
        <v>1.1000000000000001</v>
      </c>
      <c r="BJ196" s="44">
        <v>2</v>
      </c>
      <c r="BK196" s="44">
        <v>2</v>
      </c>
      <c r="BL196" s="44">
        <v>1</v>
      </c>
      <c r="BM196" s="44"/>
      <c r="BN196" s="44"/>
      <c r="BO196" s="28">
        <f t="shared" si="664"/>
        <v>5</v>
      </c>
      <c r="BP196" s="44"/>
      <c r="BQ196" s="44"/>
      <c r="BR196" s="44"/>
      <c r="BS196" s="44"/>
      <c r="BT196" s="44"/>
      <c r="BU196" s="28">
        <f t="shared" ref="BU196:BU203" si="687">SUM(BP196:BT196)</f>
        <v>0</v>
      </c>
      <c r="BV196" s="44"/>
      <c r="BW196" s="28">
        <f t="shared" si="666"/>
        <v>0</v>
      </c>
      <c r="BX196" s="44"/>
      <c r="BY196" s="44"/>
      <c r="BZ196" s="44"/>
      <c r="CA196" s="44"/>
      <c r="CB196" s="44"/>
      <c r="CC196" s="28">
        <f t="shared" si="667"/>
        <v>0</v>
      </c>
      <c r="CD196" s="28">
        <f t="shared" si="668"/>
        <v>6.1</v>
      </c>
      <c r="CE196" s="58">
        <f t="shared" si="585"/>
        <v>6.4086529757206607E-4</v>
      </c>
      <c r="CF196" s="29"/>
      <c r="CG196" s="44"/>
      <c r="CH196" s="44"/>
      <c r="CI196" s="44"/>
      <c r="CJ196" s="44"/>
      <c r="CK196" s="44"/>
      <c r="CL196" s="44"/>
      <c r="CM196" s="28">
        <f t="shared" ref="CM196:CM203" si="688">SUM(CG196:CL196)</f>
        <v>0</v>
      </c>
      <c r="CN196" s="44"/>
      <c r="CO196" s="44"/>
      <c r="CP196" s="44"/>
      <c r="CQ196" s="44"/>
      <c r="CR196" s="44"/>
      <c r="CS196" s="44"/>
      <c r="CT196" s="28">
        <f t="shared" ref="CT196:CT203" si="689">SUM(CN196:CS196)</f>
        <v>0</v>
      </c>
      <c r="CU196" s="44"/>
      <c r="CV196" s="44"/>
      <c r="CW196" s="28">
        <f t="shared" si="637"/>
        <v>0</v>
      </c>
      <c r="CX196" s="44"/>
      <c r="CY196" s="44"/>
      <c r="CZ196" s="44"/>
      <c r="DA196" s="44"/>
      <c r="DB196" s="44"/>
      <c r="DC196" s="44"/>
      <c r="DD196" s="28">
        <f t="shared" si="586"/>
        <v>0</v>
      </c>
      <c r="DE196" s="44"/>
      <c r="DF196" s="44"/>
      <c r="DG196" s="44"/>
      <c r="DH196" s="44"/>
      <c r="DI196" s="44"/>
      <c r="DJ196" s="28">
        <f t="shared" si="671"/>
        <v>0</v>
      </c>
      <c r="DK196" s="28">
        <f t="shared" si="646"/>
        <v>0</v>
      </c>
      <c r="DL196" s="58" t="str">
        <f t="shared" si="676"/>
        <v/>
      </c>
      <c r="DM196" s="29"/>
      <c r="DN196" s="44"/>
      <c r="DO196" s="44"/>
      <c r="DP196" s="44"/>
      <c r="DQ196" s="44"/>
      <c r="DR196" s="44"/>
      <c r="DS196" s="28">
        <f t="shared" si="672"/>
        <v>0</v>
      </c>
      <c r="DT196" s="44"/>
      <c r="DU196" s="44"/>
      <c r="DV196" s="44"/>
      <c r="DW196" s="44"/>
      <c r="DX196" s="44"/>
      <c r="DY196" s="44"/>
      <c r="DZ196" s="44"/>
      <c r="EA196" s="44"/>
      <c r="EB196" s="44"/>
      <c r="EC196" s="44"/>
      <c r="ED196" s="44"/>
      <c r="EE196" s="44"/>
      <c r="EF196" s="28">
        <f t="shared" si="673"/>
        <v>0</v>
      </c>
      <c r="EG196" s="30">
        <f t="shared" si="674"/>
        <v>0</v>
      </c>
      <c r="EH196" s="58" t="str">
        <f t="shared" si="591"/>
        <v/>
      </c>
    </row>
    <row r="197" spans="1:139" s="26" customFormat="1" ht="15.75" customHeight="1" x14ac:dyDescent="0.25">
      <c r="A197" s="35"/>
      <c r="B197" s="15" t="s">
        <v>110</v>
      </c>
      <c r="C197" s="1"/>
      <c r="D197" s="34"/>
      <c r="E197" s="34"/>
      <c r="F197" s="34"/>
      <c r="G197" s="34"/>
      <c r="H197" s="34"/>
      <c r="I197" s="34"/>
      <c r="J197" s="34"/>
      <c r="K197" s="34"/>
      <c r="L197" s="34"/>
      <c r="M197" s="34"/>
      <c r="N197" s="34"/>
      <c r="O197" s="28">
        <f t="shared" si="679"/>
        <v>0</v>
      </c>
      <c r="P197" s="34"/>
      <c r="Q197" s="34"/>
      <c r="R197" s="34"/>
      <c r="S197" s="28">
        <f t="shared" si="680"/>
        <v>0</v>
      </c>
      <c r="T197" s="34"/>
      <c r="U197" s="34"/>
      <c r="V197" s="34"/>
      <c r="W197" s="34"/>
      <c r="X197" s="34"/>
      <c r="Y197" s="28">
        <f t="shared" si="681"/>
        <v>0</v>
      </c>
      <c r="Z197" s="28">
        <f t="shared" si="657"/>
        <v>0</v>
      </c>
      <c r="AA197" s="58" t="str">
        <f t="shared" si="579"/>
        <v/>
      </c>
      <c r="AB197" s="29"/>
      <c r="AC197" s="34"/>
      <c r="AD197" s="34"/>
      <c r="AE197" s="34"/>
      <c r="AF197" s="34"/>
      <c r="AG197" s="34"/>
      <c r="AH197" s="28">
        <f t="shared" si="682"/>
        <v>0</v>
      </c>
      <c r="AI197" s="34"/>
      <c r="AJ197" s="34"/>
      <c r="AK197" s="34"/>
      <c r="AL197" s="34"/>
      <c r="AM197" s="34"/>
      <c r="AN197" s="28">
        <f t="shared" si="683"/>
        <v>0</v>
      </c>
      <c r="AO197" s="34"/>
      <c r="AP197" s="34"/>
      <c r="AQ197" s="34"/>
      <c r="AR197" s="34"/>
      <c r="AS197" s="34"/>
      <c r="AT197" s="28">
        <f t="shared" si="684"/>
        <v>0</v>
      </c>
      <c r="AU197" s="34"/>
      <c r="AV197" s="34"/>
      <c r="AW197" s="34"/>
      <c r="AX197" s="34"/>
      <c r="AY197" s="34"/>
      <c r="AZ197" s="28">
        <f t="shared" si="685"/>
        <v>0</v>
      </c>
      <c r="BA197" s="28">
        <f t="shared" si="686"/>
        <v>0</v>
      </c>
      <c r="BB197" s="58" t="str">
        <f t="shared" si="582"/>
        <v/>
      </c>
      <c r="BC197" s="29"/>
      <c r="BD197" s="34"/>
      <c r="BE197" s="34"/>
      <c r="BF197" s="34"/>
      <c r="BG197" s="34"/>
      <c r="BH197" s="34"/>
      <c r="BI197" s="28">
        <f t="shared" si="663"/>
        <v>0</v>
      </c>
      <c r="BJ197" s="34"/>
      <c r="BK197" s="34"/>
      <c r="BL197" s="34"/>
      <c r="BM197" s="34"/>
      <c r="BN197" s="34"/>
      <c r="BO197" s="28">
        <f t="shared" ref="BO197" si="690">SUM(BJ197:BN197)</f>
        <v>0</v>
      </c>
      <c r="BP197" s="34"/>
      <c r="BQ197" s="34"/>
      <c r="BR197" s="34"/>
      <c r="BS197" s="34"/>
      <c r="BT197" s="34"/>
      <c r="BU197" s="28">
        <f t="shared" si="687"/>
        <v>0</v>
      </c>
      <c r="BV197" s="34">
        <v>30</v>
      </c>
      <c r="BW197" s="28">
        <f t="shared" ref="BW197" si="691">SUM(BV197)</f>
        <v>30</v>
      </c>
      <c r="BX197" s="34"/>
      <c r="BY197" s="34"/>
      <c r="BZ197" s="34"/>
      <c r="CA197" s="34"/>
      <c r="CB197" s="34"/>
      <c r="CC197" s="28">
        <f>SUM(BX197:CB197)</f>
        <v>0</v>
      </c>
      <c r="CD197" s="28">
        <f t="shared" si="668"/>
        <v>30</v>
      </c>
      <c r="CE197" s="58">
        <f t="shared" si="585"/>
        <v>3.151796545436391E-3</v>
      </c>
      <c r="CF197" s="29"/>
      <c r="CG197" s="34"/>
      <c r="CH197" s="34"/>
      <c r="CI197" s="34"/>
      <c r="CJ197" s="34"/>
      <c r="CK197" s="34"/>
      <c r="CL197" s="34"/>
      <c r="CM197" s="28">
        <f t="shared" si="688"/>
        <v>0</v>
      </c>
      <c r="CN197" s="34"/>
      <c r="CO197" s="34"/>
      <c r="CP197" s="34"/>
      <c r="CQ197" s="34"/>
      <c r="CR197" s="34"/>
      <c r="CS197" s="34"/>
      <c r="CT197" s="28">
        <f t="shared" si="689"/>
        <v>0</v>
      </c>
      <c r="CU197" s="34"/>
      <c r="CV197" s="34"/>
      <c r="CW197" s="28">
        <f t="shared" si="637"/>
        <v>0</v>
      </c>
      <c r="CX197" s="34"/>
      <c r="CY197" s="34"/>
      <c r="CZ197" s="34"/>
      <c r="DA197" s="34"/>
      <c r="DB197" s="34"/>
      <c r="DC197" s="34"/>
      <c r="DD197" s="28">
        <f t="shared" si="586"/>
        <v>0</v>
      </c>
      <c r="DE197" s="34"/>
      <c r="DF197" s="34"/>
      <c r="DG197" s="34"/>
      <c r="DH197" s="34"/>
      <c r="DI197" s="34"/>
      <c r="DJ197" s="28">
        <f t="shared" ref="DJ197" si="692">SUM(DE197:DI197)</f>
        <v>0</v>
      </c>
      <c r="DK197" s="28">
        <f t="shared" si="646"/>
        <v>0</v>
      </c>
      <c r="DL197" s="58" t="str">
        <f t="shared" si="676"/>
        <v/>
      </c>
      <c r="DM197" s="29"/>
      <c r="DN197" s="34"/>
      <c r="DO197" s="34"/>
      <c r="DP197" s="34"/>
      <c r="DQ197" s="34"/>
      <c r="DR197" s="34"/>
      <c r="DS197" s="28">
        <f t="shared" si="672"/>
        <v>0</v>
      </c>
      <c r="DT197" s="34"/>
      <c r="DU197" s="34"/>
      <c r="DV197" s="34"/>
      <c r="DW197" s="34"/>
      <c r="DX197" s="34"/>
      <c r="DY197" s="34"/>
      <c r="DZ197" s="34"/>
      <c r="EA197" s="34"/>
      <c r="EB197" s="34"/>
      <c r="EC197" s="34"/>
      <c r="ED197" s="34"/>
      <c r="EE197" s="34"/>
      <c r="EF197" s="28">
        <f t="shared" ref="EF197" si="693">SUM(DT197:EE197)</f>
        <v>0</v>
      </c>
      <c r="EG197" s="30">
        <f t="shared" si="674"/>
        <v>0</v>
      </c>
      <c r="EH197" s="58" t="str">
        <f t="shared" si="591"/>
        <v/>
      </c>
    </row>
    <row r="198" spans="1:139" s="26" customFormat="1" ht="15.75" customHeight="1" x14ac:dyDescent="0.25">
      <c r="A198" s="35"/>
      <c r="B198" s="15" t="s">
        <v>101</v>
      </c>
      <c r="C198" s="1"/>
      <c r="D198" s="34"/>
      <c r="E198" s="34"/>
      <c r="F198" s="34"/>
      <c r="G198" s="34"/>
      <c r="H198" s="34"/>
      <c r="I198" s="34"/>
      <c r="J198" s="34"/>
      <c r="K198" s="34"/>
      <c r="L198" s="34"/>
      <c r="M198" s="34"/>
      <c r="N198" s="34"/>
      <c r="O198" s="28">
        <f t="shared" si="679"/>
        <v>0</v>
      </c>
      <c r="P198" s="34"/>
      <c r="Q198" s="34"/>
      <c r="R198" s="34"/>
      <c r="S198" s="28">
        <f t="shared" si="680"/>
        <v>0</v>
      </c>
      <c r="T198" s="34"/>
      <c r="U198" s="34"/>
      <c r="V198" s="34"/>
      <c r="W198" s="34"/>
      <c r="X198" s="34"/>
      <c r="Y198" s="28">
        <f t="shared" si="681"/>
        <v>0</v>
      </c>
      <c r="Z198" s="28">
        <f t="shared" si="657"/>
        <v>0</v>
      </c>
      <c r="AA198" s="58" t="str">
        <f t="shared" si="579"/>
        <v/>
      </c>
      <c r="AB198" s="29"/>
      <c r="AC198" s="34"/>
      <c r="AD198" s="34"/>
      <c r="AE198" s="34"/>
      <c r="AF198" s="34"/>
      <c r="AG198" s="34"/>
      <c r="AH198" s="28">
        <f t="shared" si="682"/>
        <v>0</v>
      </c>
      <c r="AI198" s="34"/>
      <c r="AJ198" s="34"/>
      <c r="AK198" s="34"/>
      <c r="AL198" s="34"/>
      <c r="AM198" s="34"/>
      <c r="AN198" s="28">
        <f t="shared" si="683"/>
        <v>0</v>
      </c>
      <c r="AO198" s="34"/>
      <c r="AP198" s="34"/>
      <c r="AQ198" s="34"/>
      <c r="AR198" s="34"/>
      <c r="AS198" s="34"/>
      <c r="AT198" s="28">
        <f t="shared" si="684"/>
        <v>0</v>
      </c>
      <c r="AU198" s="34"/>
      <c r="AV198" s="34"/>
      <c r="AW198" s="34"/>
      <c r="AX198" s="34"/>
      <c r="AY198" s="34"/>
      <c r="AZ198" s="28">
        <f t="shared" si="685"/>
        <v>0</v>
      </c>
      <c r="BA198" s="28">
        <f t="shared" si="686"/>
        <v>0</v>
      </c>
      <c r="BB198" s="58" t="str">
        <f t="shared" si="582"/>
        <v/>
      </c>
      <c r="BC198" s="29"/>
      <c r="BD198" s="34"/>
      <c r="BE198" s="34"/>
      <c r="BF198" s="34"/>
      <c r="BG198" s="34">
        <v>3</v>
      </c>
      <c r="BH198" s="34"/>
      <c r="BI198" s="28">
        <f t="shared" si="663"/>
        <v>3</v>
      </c>
      <c r="BJ198" s="34"/>
      <c r="BK198" s="34"/>
      <c r="BL198" s="34"/>
      <c r="BM198" s="34"/>
      <c r="BN198" s="34"/>
      <c r="BO198" s="28">
        <f t="shared" si="664"/>
        <v>0</v>
      </c>
      <c r="BP198" s="34"/>
      <c r="BQ198" s="34"/>
      <c r="BR198" s="34"/>
      <c r="BS198" s="34"/>
      <c r="BT198" s="34"/>
      <c r="BU198" s="28">
        <f t="shared" si="687"/>
        <v>0</v>
      </c>
      <c r="BV198" s="34"/>
      <c r="BW198" s="28">
        <f t="shared" si="666"/>
        <v>0</v>
      </c>
      <c r="BX198" s="34"/>
      <c r="BY198" s="34"/>
      <c r="BZ198" s="34"/>
      <c r="CA198" s="34"/>
      <c r="CB198" s="34"/>
      <c r="CC198" s="28">
        <f>SUM(BX198:CB198)</f>
        <v>0</v>
      </c>
      <c r="CD198" s="28">
        <f t="shared" si="668"/>
        <v>3</v>
      </c>
      <c r="CE198" s="58">
        <f t="shared" si="585"/>
        <v>3.1517965454363908E-4</v>
      </c>
      <c r="CF198" s="29"/>
      <c r="CG198" s="34">
        <v>1.5</v>
      </c>
      <c r="CH198" s="34">
        <v>7.8E-2</v>
      </c>
      <c r="CI198" s="34">
        <v>0.47599999999999998</v>
      </c>
      <c r="CJ198" s="34"/>
      <c r="CK198" s="34"/>
      <c r="CL198" s="34"/>
      <c r="CM198" s="28">
        <f t="shared" si="688"/>
        <v>2.0540000000000003</v>
      </c>
      <c r="CN198" s="34"/>
      <c r="CO198" s="34"/>
      <c r="CP198" s="34"/>
      <c r="CQ198" s="34"/>
      <c r="CR198" s="34"/>
      <c r="CS198" s="34"/>
      <c r="CT198" s="28">
        <f t="shared" si="689"/>
        <v>0</v>
      </c>
      <c r="CU198" s="34"/>
      <c r="CV198" s="34"/>
      <c r="CW198" s="28">
        <f t="shared" si="637"/>
        <v>0</v>
      </c>
      <c r="CX198" s="34"/>
      <c r="CY198" s="34"/>
      <c r="CZ198" s="34"/>
      <c r="DA198" s="34"/>
      <c r="DB198" s="34"/>
      <c r="DC198" s="34"/>
      <c r="DD198" s="28">
        <f t="shared" si="586"/>
        <v>0</v>
      </c>
      <c r="DE198" s="34"/>
      <c r="DF198" s="34"/>
      <c r="DG198" s="34"/>
      <c r="DH198" s="34"/>
      <c r="DI198" s="34"/>
      <c r="DJ198" s="28">
        <f t="shared" si="671"/>
        <v>0</v>
      </c>
      <c r="DK198" s="28">
        <f t="shared" si="646"/>
        <v>2.0540000000000003</v>
      </c>
      <c r="DL198" s="58">
        <f t="shared" si="676"/>
        <v>1.3630286497249016E-4</v>
      </c>
      <c r="DM198" s="29"/>
      <c r="DN198" s="34"/>
      <c r="DO198" s="34"/>
      <c r="DP198" s="34"/>
      <c r="DQ198" s="34"/>
      <c r="DR198" s="34"/>
      <c r="DS198" s="28">
        <f t="shared" si="672"/>
        <v>0</v>
      </c>
      <c r="DT198" s="34"/>
      <c r="DU198" s="34"/>
      <c r="DV198" s="34"/>
      <c r="DW198" s="34"/>
      <c r="DX198" s="34"/>
      <c r="DY198" s="34"/>
      <c r="DZ198" s="34"/>
      <c r="EA198" s="34"/>
      <c r="EB198" s="34"/>
      <c r="EC198" s="34"/>
      <c r="ED198" s="34"/>
      <c r="EE198" s="34"/>
      <c r="EF198" s="28">
        <f t="shared" si="673"/>
        <v>0</v>
      </c>
      <c r="EG198" s="30">
        <f t="shared" si="674"/>
        <v>0</v>
      </c>
      <c r="EH198" s="58" t="str">
        <f t="shared" si="591"/>
        <v/>
      </c>
    </row>
    <row r="199" spans="1:139" s="26" customFormat="1" x14ac:dyDescent="0.25">
      <c r="A199" s="35"/>
      <c r="B199" s="15" t="s">
        <v>127</v>
      </c>
      <c r="C199" s="1"/>
      <c r="D199" s="34"/>
      <c r="E199" s="34"/>
      <c r="F199" s="34"/>
      <c r="G199" s="34"/>
      <c r="H199" s="34"/>
      <c r="I199" s="34"/>
      <c r="J199" s="34"/>
      <c r="K199" s="34"/>
      <c r="L199" s="34"/>
      <c r="M199" s="34"/>
      <c r="N199" s="34"/>
      <c r="O199" s="30">
        <f t="shared" si="679"/>
        <v>0</v>
      </c>
      <c r="P199" s="34"/>
      <c r="Q199" s="34"/>
      <c r="R199" s="34"/>
      <c r="S199" s="30">
        <f t="shared" si="680"/>
        <v>0</v>
      </c>
      <c r="T199" s="34"/>
      <c r="U199" s="34"/>
      <c r="V199" s="34"/>
      <c r="W199" s="34"/>
      <c r="X199" s="34"/>
      <c r="Y199" s="30">
        <f>SUM(T199:X199)</f>
        <v>0</v>
      </c>
      <c r="Z199" s="30">
        <f t="shared" si="657"/>
        <v>0</v>
      </c>
      <c r="AA199" s="56" t="str">
        <f t="shared" si="579"/>
        <v/>
      </c>
      <c r="AB199" s="29"/>
      <c r="AC199" s="34"/>
      <c r="AD199" s="34"/>
      <c r="AE199" s="34"/>
      <c r="AF199" s="34"/>
      <c r="AG199" s="34"/>
      <c r="AH199" s="30">
        <f t="shared" si="682"/>
        <v>0</v>
      </c>
      <c r="AI199" s="34"/>
      <c r="AJ199" s="34"/>
      <c r="AK199" s="34"/>
      <c r="AL199" s="34"/>
      <c r="AM199" s="34"/>
      <c r="AN199" s="30">
        <f t="shared" si="683"/>
        <v>0</v>
      </c>
      <c r="AO199" s="34"/>
      <c r="AP199" s="34"/>
      <c r="AQ199" s="34"/>
      <c r="AR199" s="34"/>
      <c r="AS199" s="34"/>
      <c r="AT199" s="30">
        <f t="shared" si="684"/>
        <v>0</v>
      </c>
      <c r="AU199" s="34"/>
      <c r="AV199" s="34"/>
      <c r="AW199" s="34"/>
      <c r="AX199" s="34"/>
      <c r="AY199" s="34"/>
      <c r="AZ199" s="30">
        <f>SUM(AU199:AY199)</f>
        <v>0</v>
      </c>
      <c r="BA199" s="30">
        <f>SUM(AH199,AN199,AT199,AZ199)</f>
        <v>0</v>
      </c>
      <c r="BB199" s="56" t="str">
        <f t="shared" si="582"/>
        <v/>
      </c>
      <c r="BC199" s="29"/>
      <c r="BD199" s="34"/>
      <c r="BE199" s="34"/>
      <c r="BF199" s="34"/>
      <c r="BG199" s="34"/>
      <c r="BH199" s="34"/>
      <c r="BI199" s="30">
        <f t="shared" si="663"/>
        <v>0</v>
      </c>
      <c r="BJ199" s="34"/>
      <c r="BK199" s="34"/>
      <c r="BL199" s="34"/>
      <c r="BM199" s="34"/>
      <c r="BN199" s="34"/>
      <c r="BO199" s="30">
        <f t="shared" si="664"/>
        <v>0</v>
      </c>
      <c r="BP199" s="34"/>
      <c r="BQ199" s="34"/>
      <c r="BR199" s="34"/>
      <c r="BS199" s="34"/>
      <c r="BT199" s="34"/>
      <c r="BU199" s="30">
        <f t="shared" si="687"/>
        <v>0</v>
      </c>
      <c r="BV199" s="34">
        <v>10</v>
      </c>
      <c r="BW199" s="30">
        <f t="shared" ref="BW199" si="694">SUM(BV199)</f>
        <v>10</v>
      </c>
      <c r="BX199" s="34"/>
      <c r="BY199" s="34"/>
      <c r="BZ199" s="34"/>
      <c r="CA199" s="34"/>
      <c r="CB199" s="34"/>
      <c r="CC199" s="30">
        <f t="shared" ref="CC199:CC200" si="695">SUM(BX199:CB199)</f>
        <v>0</v>
      </c>
      <c r="CD199" s="30">
        <f t="shared" si="668"/>
        <v>10</v>
      </c>
      <c r="CE199" s="56">
        <f t="shared" si="585"/>
        <v>1.050598848478797E-3</v>
      </c>
      <c r="CF199" s="29"/>
      <c r="CG199" s="34"/>
      <c r="CH199" s="34"/>
      <c r="CI199" s="34"/>
      <c r="CJ199" s="34"/>
      <c r="CK199" s="34"/>
      <c r="CL199" s="34"/>
      <c r="CM199" s="30">
        <f t="shared" si="688"/>
        <v>0</v>
      </c>
      <c r="CN199" s="34"/>
      <c r="CO199" s="34"/>
      <c r="CP199" s="34"/>
      <c r="CQ199" s="34"/>
      <c r="CR199" s="34"/>
      <c r="CS199" s="34"/>
      <c r="CT199" s="30">
        <f t="shared" si="689"/>
        <v>0</v>
      </c>
      <c r="CU199" s="34"/>
      <c r="CV199" s="34"/>
      <c r="CW199" s="30">
        <f t="shared" si="637"/>
        <v>0</v>
      </c>
      <c r="CX199" s="34"/>
      <c r="CY199" s="34"/>
      <c r="CZ199" s="34"/>
      <c r="DA199" s="34"/>
      <c r="DB199" s="34"/>
      <c r="DC199" s="34"/>
      <c r="DD199" s="30">
        <f t="shared" si="586"/>
        <v>0</v>
      </c>
      <c r="DE199" s="34"/>
      <c r="DF199" s="34"/>
      <c r="DG199" s="34"/>
      <c r="DH199" s="34"/>
      <c r="DI199" s="34"/>
      <c r="DJ199" s="30">
        <f t="shared" si="671"/>
        <v>0</v>
      </c>
      <c r="DK199" s="30">
        <f t="shared" si="646"/>
        <v>0</v>
      </c>
      <c r="DL199" s="56" t="str">
        <f t="shared" si="676"/>
        <v/>
      </c>
      <c r="DM199" s="29"/>
      <c r="DN199" s="34"/>
      <c r="DO199" s="34"/>
      <c r="DP199" s="34"/>
      <c r="DQ199" s="34"/>
      <c r="DR199" s="34"/>
      <c r="DS199" s="30">
        <f t="shared" si="672"/>
        <v>0</v>
      </c>
      <c r="DT199" s="34"/>
      <c r="DU199" s="34"/>
      <c r="DV199" s="34"/>
      <c r="DW199" s="34"/>
      <c r="DX199" s="34"/>
      <c r="DY199" s="34"/>
      <c r="DZ199" s="34"/>
      <c r="EA199" s="34"/>
      <c r="EB199" s="34"/>
      <c r="EC199" s="34"/>
      <c r="ED199" s="34"/>
      <c r="EE199" s="34"/>
      <c r="EF199" s="30">
        <f t="shared" si="673"/>
        <v>0</v>
      </c>
      <c r="EG199" s="30">
        <f t="shared" si="674"/>
        <v>0</v>
      </c>
      <c r="EH199" s="56" t="str">
        <f t="shared" si="591"/>
        <v/>
      </c>
    </row>
    <row r="200" spans="1:139" s="26" customFormat="1" x14ac:dyDescent="0.25">
      <c r="A200" s="125"/>
      <c r="B200" s="15" t="s">
        <v>143</v>
      </c>
      <c r="C200" s="1"/>
      <c r="D200" s="34"/>
      <c r="E200" s="34"/>
      <c r="F200" s="34"/>
      <c r="G200" s="34"/>
      <c r="H200" s="34"/>
      <c r="I200" s="34"/>
      <c r="J200" s="34"/>
      <c r="K200" s="34"/>
      <c r="L200" s="34"/>
      <c r="M200" s="34"/>
      <c r="N200" s="34"/>
      <c r="O200" s="30">
        <f t="shared" si="679"/>
        <v>0</v>
      </c>
      <c r="P200" s="34"/>
      <c r="Q200" s="34"/>
      <c r="R200" s="34"/>
      <c r="S200" s="30">
        <f t="shared" si="680"/>
        <v>0</v>
      </c>
      <c r="T200" s="34"/>
      <c r="U200" s="34"/>
      <c r="V200" s="34"/>
      <c r="W200" s="34"/>
      <c r="X200" s="34"/>
      <c r="Y200" s="30">
        <f t="shared" ref="Y200" si="696">SUM(T200:X200)</f>
        <v>0</v>
      </c>
      <c r="Z200" s="30">
        <f t="shared" ref="Z200" si="697">SUM(O200,S200,Y200)</f>
        <v>0</v>
      </c>
      <c r="AA200" s="56" t="str">
        <f t="shared" si="579"/>
        <v/>
      </c>
      <c r="AB200" s="29"/>
      <c r="AC200" s="34"/>
      <c r="AD200" s="34"/>
      <c r="AE200" s="34"/>
      <c r="AF200" s="34"/>
      <c r="AG200" s="34"/>
      <c r="AH200" s="30">
        <f t="shared" si="682"/>
        <v>0</v>
      </c>
      <c r="AI200" s="34"/>
      <c r="AJ200" s="34"/>
      <c r="AK200" s="34"/>
      <c r="AL200" s="34"/>
      <c r="AM200" s="34"/>
      <c r="AN200" s="30">
        <f t="shared" si="683"/>
        <v>0</v>
      </c>
      <c r="AO200" s="34"/>
      <c r="AP200" s="34"/>
      <c r="AQ200" s="34"/>
      <c r="AR200" s="34"/>
      <c r="AS200" s="34"/>
      <c r="AT200" s="30">
        <f t="shared" si="684"/>
        <v>0</v>
      </c>
      <c r="AU200" s="34"/>
      <c r="AV200" s="34"/>
      <c r="AW200" s="34"/>
      <c r="AX200" s="34"/>
      <c r="AY200" s="34"/>
      <c r="AZ200" s="30">
        <f t="shared" ref="AZ200" si="698">SUM(AU200:AY200)</f>
        <v>0</v>
      </c>
      <c r="BA200" s="30">
        <f t="shared" ref="BA200" si="699">SUM(AH200,AN200,AT200,AZ200)</f>
        <v>0</v>
      </c>
      <c r="BB200" s="56" t="str">
        <f t="shared" si="582"/>
        <v/>
      </c>
      <c r="BC200" s="29"/>
      <c r="BD200" s="34"/>
      <c r="BE200" s="34"/>
      <c r="BF200" s="34"/>
      <c r="BG200" s="34"/>
      <c r="BH200" s="34"/>
      <c r="BI200" s="30">
        <f t="shared" si="663"/>
        <v>0</v>
      </c>
      <c r="BJ200" s="34"/>
      <c r="BK200" s="34"/>
      <c r="BL200" s="34"/>
      <c r="BM200" s="34"/>
      <c r="BN200" s="34"/>
      <c r="BO200" s="30">
        <f t="shared" ref="BO200:BO201" si="700">SUM(BJ200:BN200)</f>
        <v>0</v>
      </c>
      <c r="BP200" s="34"/>
      <c r="BQ200" s="34"/>
      <c r="BR200" s="34"/>
      <c r="BS200" s="34"/>
      <c r="BT200" s="34"/>
      <c r="BU200" s="30">
        <f t="shared" si="687"/>
        <v>0</v>
      </c>
      <c r="BV200" s="34"/>
      <c r="BW200" s="30">
        <f t="shared" ref="BW200:BW201" si="701">SUM(BV200)</f>
        <v>0</v>
      </c>
      <c r="BX200" s="34"/>
      <c r="BY200" s="34"/>
      <c r="BZ200" s="34"/>
      <c r="CA200" s="34"/>
      <c r="CB200" s="34"/>
      <c r="CC200" s="30">
        <f t="shared" si="695"/>
        <v>0</v>
      </c>
      <c r="CD200" s="30">
        <f t="shared" ref="CD200" si="702">SUM(BI200,BO200,BU200,CC200,BW200)</f>
        <v>0</v>
      </c>
      <c r="CE200" s="56" t="str">
        <f t="shared" si="585"/>
        <v/>
      </c>
      <c r="CF200" s="29"/>
      <c r="CG200" s="34"/>
      <c r="CH200" s="34"/>
      <c r="CI200" s="34"/>
      <c r="CJ200" s="34"/>
      <c r="CK200" s="34"/>
      <c r="CL200" s="34"/>
      <c r="CM200" s="30">
        <f t="shared" si="688"/>
        <v>0</v>
      </c>
      <c r="CN200" s="34">
        <v>1.5</v>
      </c>
      <c r="CO200" s="34"/>
      <c r="CP200" s="34"/>
      <c r="CQ200" s="34"/>
      <c r="CR200" s="34"/>
      <c r="CS200" s="34"/>
      <c r="CT200" s="30">
        <f t="shared" si="689"/>
        <v>1.5</v>
      </c>
      <c r="CU200" s="34"/>
      <c r="CV200" s="34"/>
      <c r="CW200" s="30">
        <f t="shared" si="637"/>
        <v>0</v>
      </c>
      <c r="CX200" s="34"/>
      <c r="CY200" s="34"/>
      <c r="CZ200" s="34"/>
      <c r="DA200" s="34"/>
      <c r="DB200" s="34"/>
      <c r="DC200" s="34"/>
      <c r="DD200" s="30">
        <f t="shared" si="586"/>
        <v>0</v>
      </c>
      <c r="DE200" s="34"/>
      <c r="DF200" s="34"/>
      <c r="DG200" s="34"/>
      <c r="DH200" s="34"/>
      <c r="DI200" s="34"/>
      <c r="DJ200" s="30">
        <f t="shared" ref="DJ200:DJ201" si="703">SUM(DE200:DI200)</f>
        <v>0</v>
      </c>
      <c r="DK200" s="30">
        <f t="shared" si="646"/>
        <v>1.5</v>
      </c>
      <c r="DL200" s="56">
        <f t="shared" si="676"/>
        <v>9.9539580067543922E-5</v>
      </c>
      <c r="DM200" s="29"/>
      <c r="DN200" s="34"/>
      <c r="DO200" s="34"/>
      <c r="DP200" s="34"/>
      <c r="DQ200" s="34"/>
      <c r="DR200" s="34"/>
      <c r="DS200" s="30">
        <f t="shared" ref="DS200:DS201" si="704">SUM(DN200:DR200)</f>
        <v>0</v>
      </c>
      <c r="DT200" s="34"/>
      <c r="DU200" s="34"/>
      <c r="DV200" s="34"/>
      <c r="DW200" s="34"/>
      <c r="DX200" s="34"/>
      <c r="DY200" s="34"/>
      <c r="DZ200" s="34"/>
      <c r="EA200" s="34"/>
      <c r="EB200" s="34"/>
      <c r="EC200" s="34"/>
      <c r="ED200" s="34"/>
      <c r="EE200" s="34"/>
      <c r="EF200" s="30">
        <f t="shared" ref="EF200:EF201" si="705">SUM(DT200:EE200)</f>
        <v>0</v>
      </c>
      <c r="EG200" s="30">
        <f t="shared" ref="EG200" si="706">SUM(EF200,DS200)</f>
        <v>0</v>
      </c>
      <c r="EH200" s="56" t="str">
        <f t="shared" si="591"/>
        <v/>
      </c>
    </row>
    <row r="201" spans="1:139" s="26" customFormat="1" x14ac:dyDescent="0.25">
      <c r="A201" s="35">
        <v>19</v>
      </c>
      <c r="B201" s="15" t="s">
        <v>144</v>
      </c>
      <c r="C201" s="1"/>
      <c r="D201" s="34"/>
      <c r="E201" s="34"/>
      <c r="F201" s="34"/>
      <c r="G201" s="34"/>
      <c r="H201" s="34"/>
      <c r="I201" s="34"/>
      <c r="J201" s="34"/>
      <c r="K201" s="34"/>
      <c r="L201" s="34"/>
      <c r="M201" s="34"/>
      <c r="N201" s="34"/>
      <c r="O201" s="30">
        <f t="shared" si="679"/>
        <v>0</v>
      </c>
      <c r="P201" s="34"/>
      <c r="Q201" s="34"/>
      <c r="R201" s="34"/>
      <c r="S201" s="28">
        <f t="shared" si="680"/>
        <v>0</v>
      </c>
      <c r="T201" s="34"/>
      <c r="U201" s="34"/>
      <c r="V201" s="34"/>
      <c r="W201" s="34"/>
      <c r="X201" s="34"/>
      <c r="Y201" s="30">
        <f t="shared" ref="Y201" si="707">SUM(T201:X201)</f>
        <v>0</v>
      </c>
      <c r="Z201" s="30">
        <f t="shared" ref="Z201" si="708">SUM(O201,S201,Y201)</f>
        <v>0</v>
      </c>
      <c r="AA201" s="56" t="str">
        <f t="shared" si="579"/>
        <v/>
      </c>
      <c r="AB201" s="29"/>
      <c r="AC201" s="34"/>
      <c r="AD201" s="34"/>
      <c r="AE201" s="34"/>
      <c r="AF201" s="34"/>
      <c r="AG201" s="34"/>
      <c r="AH201" s="30">
        <f t="shared" si="682"/>
        <v>0</v>
      </c>
      <c r="AI201" s="34"/>
      <c r="AJ201" s="34"/>
      <c r="AK201" s="34"/>
      <c r="AL201" s="34"/>
      <c r="AM201" s="34"/>
      <c r="AN201" s="30">
        <f t="shared" si="683"/>
        <v>0</v>
      </c>
      <c r="AO201" s="34"/>
      <c r="AP201" s="34"/>
      <c r="AQ201" s="34"/>
      <c r="AR201" s="34"/>
      <c r="AS201" s="34"/>
      <c r="AT201" s="30">
        <f t="shared" si="684"/>
        <v>0</v>
      </c>
      <c r="AU201" s="34"/>
      <c r="AV201" s="34"/>
      <c r="AW201" s="34"/>
      <c r="AX201" s="34"/>
      <c r="AY201" s="34"/>
      <c r="AZ201" s="30">
        <f t="shared" ref="AZ201" si="709">SUM(AU201:AY201)</f>
        <v>0</v>
      </c>
      <c r="BA201" s="30">
        <f t="shared" ref="BA201" si="710">SUM(AH201,AN201,AT201,AZ201)</f>
        <v>0</v>
      </c>
      <c r="BB201" s="56" t="str">
        <f t="shared" si="582"/>
        <v/>
      </c>
      <c r="BC201" s="29"/>
      <c r="BD201" s="34"/>
      <c r="BE201" s="34"/>
      <c r="BF201" s="34"/>
      <c r="BG201" s="34"/>
      <c r="BH201" s="34"/>
      <c r="BI201" s="30">
        <f t="shared" si="663"/>
        <v>0</v>
      </c>
      <c r="BJ201" s="34"/>
      <c r="BK201" s="34"/>
      <c r="BL201" s="34"/>
      <c r="BM201" s="34"/>
      <c r="BN201" s="34"/>
      <c r="BO201" s="30">
        <f t="shared" si="700"/>
        <v>0</v>
      </c>
      <c r="BP201" s="34"/>
      <c r="BQ201" s="34"/>
      <c r="BR201" s="34"/>
      <c r="BS201" s="34"/>
      <c r="BT201" s="34"/>
      <c r="BU201" s="30">
        <f t="shared" si="687"/>
        <v>0</v>
      </c>
      <c r="BV201" s="34"/>
      <c r="BW201" s="30">
        <f t="shared" si="701"/>
        <v>0</v>
      </c>
      <c r="BX201" s="34"/>
      <c r="BY201" s="34"/>
      <c r="BZ201" s="34"/>
      <c r="CA201" s="34"/>
      <c r="CB201" s="34"/>
      <c r="CC201" s="30">
        <f t="shared" ref="CC201" si="711">SUM(BX201:CB201)</f>
        <v>0</v>
      </c>
      <c r="CD201" s="30">
        <f t="shared" ref="CD201" si="712">SUM(BI201,BO201,BU201,CC201,BW201)</f>
        <v>0</v>
      </c>
      <c r="CE201" s="56" t="str">
        <f t="shared" si="585"/>
        <v/>
      </c>
      <c r="CF201" s="29"/>
      <c r="CG201" s="34"/>
      <c r="CH201" s="34"/>
      <c r="CI201" s="34"/>
      <c r="CJ201" s="34"/>
      <c r="CK201" s="34"/>
      <c r="CL201" s="34"/>
      <c r="CM201" s="30">
        <f t="shared" si="688"/>
        <v>0</v>
      </c>
      <c r="CN201" s="34">
        <v>3.9320541099999997</v>
      </c>
      <c r="CO201" s="34"/>
      <c r="CP201" s="34"/>
      <c r="CQ201" s="34"/>
      <c r="CR201" s="34"/>
      <c r="CS201" s="34"/>
      <c r="CT201" s="30">
        <f t="shared" si="689"/>
        <v>3.9320541099999997</v>
      </c>
      <c r="CU201" s="34"/>
      <c r="CV201" s="34"/>
      <c r="CW201" s="28">
        <f t="shared" si="637"/>
        <v>0</v>
      </c>
      <c r="CX201" s="34"/>
      <c r="CY201" s="34"/>
      <c r="CZ201" s="34"/>
      <c r="DA201" s="34"/>
      <c r="DB201" s="34"/>
      <c r="DC201" s="34"/>
      <c r="DD201" s="28">
        <f t="shared" si="586"/>
        <v>0</v>
      </c>
      <c r="DE201" s="34"/>
      <c r="DF201" s="34"/>
      <c r="DG201" s="34"/>
      <c r="DH201" s="34"/>
      <c r="DI201" s="34"/>
      <c r="DJ201" s="30">
        <f t="shared" si="703"/>
        <v>0</v>
      </c>
      <c r="DK201" s="28">
        <f t="shared" si="646"/>
        <v>3.9320541099999997</v>
      </c>
      <c r="DL201" s="56">
        <f t="shared" si="676"/>
        <v>2.6093000994150675E-4</v>
      </c>
      <c r="DM201" s="29"/>
      <c r="DN201" s="34"/>
      <c r="DO201" s="34"/>
      <c r="DP201" s="34"/>
      <c r="DQ201" s="34"/>
      <c r="DR201" s="34"/>
      <c r="DS201" s="30">
        <f t="shared" si="704"/>
        <v>0</v>
      </c>
      <c r="DT201" s="34"/>
      <c r="DU201" s="34"/>
      <c r="DV201" s="34"/>
      <c r="DW201" s="34"/>
      <c r="DX201" s="34"/>
      <c r="DY201" s="34"/>
      <c r="DZ201" s="34"/>
      <c r="EA201" s="34"/>
      <c r="EB201" s="34"/>
      <c r="EC201" s="34"/>
      <c r="ED201" s="34"/>
      <c r="EE201" s="34"/>
      <c r="EF201" s="28">
        <f t="shared" si="705"/>
        <v>0</v>
      </c>
      <c r="EG201" s="30">
        <f>SUM(EF201,DS201)</f>
        <v>0</v>
      </c>
      <c r="EH201" s="58" t="str">
        <f t="shared" si="591"/>
        <v/>
      </c>
    </row>
    <row r="202" spans="1:139" s="26" customFormat="1" ht="15.75" customHeight="1" x14ac:dyDescent="0.25">
      <c r="A202" s="35"/>
      <c r="B202" s="15" t="s">
        <v>111</v>
      </c>
      <c r="C202" s="1"/>
      <c r="D202" s="34"/>
      <c r="E202" s="34"/>
      <c r="F202" s="34"/>
      <c r="G202" s="34"/>
      <c r="H202" s="34"/>
      <c r="I202" s="34"/>
      <c r="J202" s="34"/>
      <c r="K202" s="34"/>
      <c r="L202" s="34"/>
      <c r="M202" s="34"/>
      <c r="N202" s="34"/>
      <c r="O202" s="28">
        <f t="shared" si="679"/>
        <v>0</v>
      </c>
      <c r="P202" s="34"/>
      <c r="Q202" s="34"/>
      <c r="R202" s="34"/>
      <c r="S202" s="28">
        <f t="shared" si="680"/>
        <v>0</v>
      </c>
      <c r="T202" s="34"/>
      <c r="U202" s="34"/>
      <c r="V202" s="34"/>
      <c r="W202" s="34"/>
      <c r="X202" s="34"/>
      <c r="Y202" s="28">
        <f t="shared" si="681"/>
        <v>0</v>
      </c>
      <c r="Z202" s="28">
        <f t="shared" si="657"/>
        <v>0</v>
      </c>
      <c r="AA202" s="58" t="str">
        <f t="shared" si="579"/>
        <v/>
      </c>
      <c r="AB202" s="29"/>
      <c r="AC202" s="34"/>
      <c r="AD202" s="34"/>
      <c r="AE202" s="34"/>
      <c r="AF202" s="34"/>
      <c r="AG202" s="34"/>
      <c r="AH202" s="28">
        <f t="shared" si="682"/>
        <v>0</v>
      </c>
      <c r="AI202" s="34"/>
      <c r="AJ202" s="34"/>
      <c r="AK202" s="34"/>
      <c r="AL202" s="34"/>
      <c r="AM202" s="34"/>
      <c r="AN202" s="28">
        <f t="shared" si="683"/>
        <v>0</v>
      </c>
      <c r="AO202" s="34"/>
      <c r="AP202" s="34"/>
      <c r="AQ202" s="34"/>
      <c r="AR202" s="34"/>
      <c r="AS202" s="34"/>
      <c r="AT202" s="28">
        <f t="shared" si="684"/>
        <v>0</v>
      </c>
      <c r="AU202" s="34"/>
      <c r="AV202" s="34"/>
      <c r="AW202" s="34"/>
      <c r="AX202" s="34"/>
      <c r="AY202" s="34"/>
      <c r="AZ202" s="28">
        <f t="shared" si="685"/>
        <v>0</v>
      </c>
      <c r="BA202" s="28">
        <f t="shared" si="686"/>
        <v>0</v>
      </c>
      <c r="BB202" s="58" t="str">
        <f t="shared" si="582"/>
        <v/>
      </c>
      <c r="BC202" s="29"/>
      <c r="BD202" s="34"/>
      <c r="BE202" s="34"/>
      <c r="BF202" s="34"/>
      <c r="BG202" s="34"/>
      <c r="BH202" s="34"/>
      <c r="BI202" s="28">
        <f>SUM(BD202:BH202)</f>
        <v>0</v>
      </c>
      <c r="BJ202" s="34"/>
      <c r="BK202" s="34"/>
      <c r="BL202" s="34"/>
      <c r="BM202" s="34"/>
      <c r="BN202" s="34">
        <v>10</v>
      </c>
      <c r="BO202" s="28">
        <f t="shared" ref="BO202" si="713">SUM(BJ202:BN202)</f>
        <v>10</v>
      </c>
      <c r="BP202" s="34"/>
      <c r="BQ202" s="34"/>
      <c r="BR202" s="34"/>
      <c r="BS202" s="34"/>
      <c r="BT202" s="34"/>
      <c r="BU202" s="28">
        <f t="shared" si="687"/>
        <v>0</v>
      </c>
      <c r="BV202" s="34"/>
      <c r="BW202" s="28">
        <f t="shared" ref="BW202" si="714">SUM(BV202)</f>
        <v>0</v>
      </c>
      <c r="BX202" s="34"/>
      <c r="BY202" s="34"/>
      <c r="BZ202" s="34"/>
      <c r="CA202" s="34"/>
      <c r="CB202" s="34"/>
      <c r="CC202" s="28">
        <f>SUM(BX202:CB202)</f>
        <v>0</v>
      </c>
      <c r="CD202" s="28">
        <f t="shared" si="668"/>
        <v>10</v>
      </c>
      <c r="CE202" s="58">
        <f t="shared" si="585"/>
        <v>1.050598848478797E-3</v>
      </c>
      <c r="CF202" s="29"/>
      <c r="CG202" s="34"/>
      <c r="CH202" s="34"/>
      <c r="CI202" s="34"/>
      <c r="CJ202" s="34"/>
      <c r="CK202" s="34"/>
      <c r="CL202" s="34"/>
      <c r="CM202" s="28">
        <f t="shared" si="688"/>
        <v>0</v>
      </c>
      <c r="CN202" s="34"/>
      <c r="CO202" s="34"/>
      <c r="CP202" s="34"/>
      <c r="CQ202" s="34"/>
      <c r="CR202" s="34"/>
      <c r="CS202" s="34"/>
      <c r="CT202" s="28">
        <f t="shared" si="689"/>
        <v>0</v>
      </c>
      <c r="CU202" s="34"/>
      <c r="CV202" s="34"/>
      <c r="CW202" s="28">
        <f t="shared" si="637"/>
        <v>0</v>
      </c>
      <c r="CX202" s="34"/>
      <c r="CY202" s="34"/>
      <c r="CZ202" s="34"/>
      <c r="DA202" s="34"/>
      <c r="DB202" s="34"/>
      <c r="DC202" s="34"/>
      <c r="DD202" s="28">
        <f t="shared" si="586"/>
        <v>0</v>
      </c>
      <c r="DE202" s="34"/>
      <c r="DF202" s="34"/>
      <c r="DG202" s="34"/>
      <c r="DH202" s="34"/>
      <c r="DI202" s="34"/>
      <c r="DJ202" s="28">
        <f t="shared" ref="DJ202" si="715">SUM(DE202:DI202)</f>
        <v>0</v>
      </c>
      <c r="DK202" s="28">
        <f t="shared" si="646"/>
        <v>0</v>
      </c>
      <c r="DL202" s="58" t="str">
        <f>IF(DK202=0,"",DK202/($DK$213-$DK$209))</f>
        <v/>
      </c>
      <c r="DM202" s="29"/>
      <c r="DN202" s="34"/>
      <c r="DO202" s="34"/>
      <c r="DP202" s="34"/>
      <c r="DQ202" s="34"/>
      <c r="DR202" s="34"/>
      <c r="DS202" s="28">
        <f t="shared" si="672"/>
        <v>0</v>
      </c>
      <c r="DT202" s="34"/>
      <c r="DU202" s="34"/>
      <c r="DV202" s="34"/>
      <c r="DW202" s="34"/>
      <c r="DX202" s="34"/>
      <c r="DY202" s="34"/>
      <c r="DZ202" s="34"/>
      <c r="EA202" s="34"/>
      <c r="EB202" s="34"/>
      <c r="EC202" s="34"/>
      <c r="ED202" s="34"/>
      <c r="EE202" s="34"/>
      <c r="EF202" s="28">
        <f t="shared" ref="EF202" si="716">SUM(DT202:EE202)</f>
        <v>0</v>
      </c>
      <c r="EG202" s="30">
        <f t="shared" si="674"/>
        <v>0</v>
      </c>
      <c r="EH202" s="58" t="str">
        <f t="shared" si="591"/>
        <v/>
      </c>
    </row>
    <row r="203" spans="1:139" s="26" customFormat="1" ht="15.75" customHeight="1" x14ac:dyDescent="0.25">
      <c r="A203" s="35">
        <v>20</v>
      </c>
      <c r="B203" s="16" t="s">
        <v>106</v>
      </c>
      <c r="C203" s="1"/>
      <c r="D203" s="44"/>
      <c r="E203" s="44"/>
      <c r="F203" s="44"/>
      <c r="G203" s="44"/>
      <c r="H203" s="44"/>
      <c r="I203" s="44"/>
      <c r="J203" s="44"/>
      <c r="K203" s="44"/>
      <c r="L203" s="44"/>
      <c r="M203" s="44"/>
      <c r="N203" s="44"/>
      <c r="O203" s="28">
        <f t="shared" si="679"/>
        <v>0</v>
      </c>
      <c r="P203" s="44"/>
      <c r="Q203" s="44"/>
      <c r="R203" s="44"/>
      <c r="S203" s="28">
        <f t="shared" si="680"/>
        <v>0</v>
      </c>
      <c r="T203" s="44"/>
      <c r="U203" s="44"/>
      <c r="V203" s="44"/>
      <c r="W203" s="44"/>
      <c r="X203" s="44"/>
      <c r="Y203" s="28">
        <f t="shared" si="681"/>
        <v>0</v>
      </c>
      <c r="Z203" s="28">
        <f t="shared" si="657"/>
        <v>0</v>
      </c>
      <c r="AA203" s="58" t="str">
        <f t="shared" si="579"/>
        <v/>
      </c>
      <c r="AB203" s="29"/>
      <c r="AC203" s="44"/>
      <c r="AD203" s="44"/>
      <c r="AE203" s="44"/>
      <c r="AF203" s="44"/>
      <c r="AG203" s="44"/>
      <c r="AH203" s="28">
        <f t="shared" si="682"/>
        <v>0</v>
      </c>
      <c r="AI203" s="44"/>
      <c r="AJ203" s="44"/>
      <c r="AK203" s="44"/>
      <c r="AL203" s="44"/>
      <c r="AM203" s="44"/>
      <c r="AN203" s="28">
        <f t="shared" si="683"/>
        <v>0</v>
      </c>
      <c r="AO203" s="44"/>
      <c r="AP203" s="44"/>
      <c r="AQ203" s="44"/>
      <c r="AR203" s="44"/>
      <c r="AS203" s="44"/>
      <c r="AT203" s="28">
        <f t="shared" si="684"/>
        <v>0</v>
      </c>
      <c r="AU203" s="44"/>
      <c r="AV203" s="44"/>
      <c r="AW203" s="44"/>
      <c r="AX203" s="44"/>
      <c r="AY203" s="44"/>
      <c r="AZ203" s="28">
        <f t="shared" si="685"/>
        <v>0</v>
      </c>
      <c r="BA203" s="28">
        <f t="shared" si="686"/>
        <v>0</v>
      </c>
      <c r="BB203" s="58" t="str">
        <f t="shared" si="582"/>
        <v/>
      </c>
      <c r="BC203" s="29"/>
      <c r="BD203" s="44"/>
      <c r="BE203" s="44"/>
      <c r="BF203" s="44"/>
      <c r="BG203" s="44"/>
      <c r="BH203" s="44"/>
      <c r="BI203" s="28">
        <f>SUM(BD203:BH203)</f>
        <v>0</v>
      </c>
      <c r="BJ203" s="44"/>
      <c r="BK203" s="44"/>
      <c r="BL203" s="44"/>
      <c r="BM203" s="44"/>
      <c r="BN203" s="44"/>
      <c r="BO203" s="28">
        <f t="shared" ref="BO203" si="717">SUM(BJ203:BN203)</f>
        <v>0</v>
      </c>
      <c r="BP203" s="44"/>
      <c r="BQ203" s="44"/>
      <c r="BR203" s="44"/>
      <c r="BS203" s="44"/>
      <c r="BT203" s="44"/>
      <c r="BU203" s="28">
        <f t="shared" si="687"/>
        <v>0</v>
      </c>
      <c r="BV203" s="44">
        <v>3.2370000000000001E-4</v>
      </c>
      <c r="BW203" s="28">
        <f t="shared" ref="BW203" si="718">SUM(BV203)</f>
        <v>3.2370000000000001E-4</v>
      </c>
      <c r="BX203" s="44"/>
      <c r="BY203" s="44"/>
      <c r="BZ203" s="44"/>
      <c r="CA203" s="44"/>
      <c r="CB203" s="44"/>
      <c r="CC203" s="28">
        <f>SUM(BX203:CB203)</f>
        <v>0</v>
      </c>
      <c r="CD203" s="28">
        <f t="shared" si="668"/>
        <v>3.2370000000000001E-4</v>
      </c>
      <c r="CE203" s="58">
        <f t="shared" si="585"/>
        <v>3.4007884725258659E-8</v>
      </c>
      <c r="CF203" s="29"/>
      <c r="CG203" s="44"/>
      <c r="CH203" s="44"/>
      <c r="CI203" s="44"/>
      <c r="CJ203" s="44"/>
      <c r="CK203" s="44"/>
      <c r="CL203" s="44"/>
      <c r="CM203" s="28">
        <f t="shared" si="688"/>
        <v>0</v>
      </c>
      <c r="CN203" s="44"/>
      <c r="CO203" s="44"/>
      <c r="CP203" s="44"/>
      <c r="CQ203" s="44"/>
      <c r="CR203" s="44"/>
      <c r="CS203" s="44"/>
      <c r="CT203" s="28">
        <f t="shared" si="689"/>
        <v>0</v>
      </c>
      <c r="CU203" s="44"/>
      <c r="CV203" s="44">
        <v>4.9996763</v>
      </c>
      <c r="CW203" s="28">
        <f t="shared" si="637"/>
        <v>4.9996763</v>
      </c>
      <c r="CX203" s="44"/>
      <c r="CY203" s="44"/>
      <c r="CZ203" s="44"/>
      <c r="DA203" s="44"/>
      <c r="DB203" s="44"/>
      <c r="DC203" s="44"/>
      <c r="DD203" s="28">
        <f t="shared" si="586"/>
        <v>0</v>
      </c>
      <c r="DE203" s="44"/>
      <c r="DF203" s="44"/>
      <c r="DG203" s="44"/>
      <c r="DH203" s="44"/>
      <c r="DI203" s="44"/>
      <c r="DJ203" s="28">
        <f t="shared" ref="DJ203" si="719">SUM(DE203:DI203)</f>
        <v>0</v>
      </c>
      <c r="DK203" s="28">
        <f t="shared" si="646"/>
        <v>4.9996763</v>
      </c>
      <c r="DL203" s="58">
        <f>IF(DK203=0,"",DK203/($DK$213-$DK$209))</f>
        <v>3.3177711958376781E-4</v>
      </c>
      <c r="DM203" s="29"/>
      <c r="DN203" s="44"/>
      <c r="DO203" s="44"/>
      <c r="DP203" s="44"/>
      <c r="DQ203" s="44"/>
      <c r="DR203" s="44"/>
      <c r="DS203" s="28">
        <f t="shared" si="672"/>
        <v>0</v>
      </c>
      <c r="DT203" s="44"/>
      <c r="DU203" s="44"/>
      <c r="DV203" s="44"/>
      <c r="DW203" s="44"/>
      <c r="DX203" s="44"/>
      <c r="DY203" s="44"/>
      <c r="DZ203" s="44"/>
      <c r="EA203" s="44"/>
      <c r="EB203" s="44"/>
      <c r="EC203" s="44"/>
      <c r="ED203" s="44"/>
      <c r="EE203" s="44"/>
      <c r="EF203" s="28">
        <f t="shared" ref="EF203" si="720">SUM(DT203:EE203)</f>
        <v>0</v>
      </c>
      <c r="EG203" s="30">
        <f t="shared" si="674"/>
        <v>0</v>
      </c>
      <c r="EH203" s="58" t="str">
        <f t="shared" si="591"/>
        <v/>
      </c>
    </row>
    <row r="204" spans="1:139" s="26" customFormat="1" ht="15.75" customHeight="1" x14ac:dyDescent="0.25">
      <c r="A204" s="35"/>
      <c r="B204" s="16" t="s">
        <v>58</v>
      </c>
      <c r="C204" s="1"/>
      <c r="D204" s="44"/>
      <c r="E204" s="44"/>
      <c r="F204" s="44"/>
      <c r="G204" s="44"/>
      <c r="H204" s="44"/>
      <c r="I204" s="44"/>
      <c r="J204" s="44"/>
      <c r="K204" s="44"/>
      <c r="L204" s="44"/>
      <c r="M204" s="44"/>
      <c r="N204" s="44"/>
      <c r="O204" s="28">
        <f t="shared" si="654"/>
        <v>0</v>
      </c>
      <c r="P204" s="44"/>
      <c r="Q204" s="44"/>
      <c r="R204" s="44"/>
      <c r="S204" s="28">
        <f t="shared" si="655"/>
        <v>0</v>
      </c>
      <c r="T204" s="44"/>
      <c r="U204" s="44"/>
      <c r="V204" s="44"/>
      <c r="W204" s="44"/>
      <c r="X204" s="44"/>
      <c r="Y204" s="28">
        <f t="shared" si="656"/>
        <v>0</v>
      </c>
      <c r="Z204" s="28">
        <f t="shared" si="657"/>
        <v>0</v>
      </c>
      <c r="AA204" s="58" t="str">
        <f t="shared" si="579"/>
        <v/>
      </c>
      <c r="AB204" s="29"/>
      <c r="AC204" s="44"/>
      <c r="AD204" s="44"/>
      <c r="AE204" s="44"/>
      <c r="AF204" s="44"/>
      <c r="AG204" s="44"/>
      <c r="AH204" s="28">
        <f t="shared" si="658"/>
        <v>0</v>
      </c>
      <c r="AI204" s="44"/>
      <c r="AJ204" s="44"/>
      <c r="AK204" s="44"/>
      <c r="AL204" s="44"/>
      <c r="AM204" s="44"/>
      <c r="AN204" s="28">
        <f t="shared" si="659"/>
        <v>0</v>
      </c>
      <c r="AO204" s="44"/>
      <c r="AP204" s="44"/>
      <c r="AQ204" s="44"/>
      <c r="AR204" s="44"/>
      <c r="AS204" s="44"/>
      <c r="AT204" s="28">
        <f t="shared" si="660"/>
        <v>0</v>
      </c>
      <c r="AU204" s="44"/>
      <c r="AV204" s="44"/>
      <c r="AW204" s="44"/>
      <c r="AX204" s="44"/>
      <c r="AY204" s="44"/>
      <c r="AZ204" s="28">
        <f t="shared" si="661"/>
        <v>0</v>
      </c>
      <c r="BA204" s="28">
        <f t="shared" si="662"/>
        <v>0</v>
      </c>
      <c r="BB204" s="58" t="str">
        <f t="shared" si="582"/>
        <v/>
      </c>
      <c r="BC204" s="29"/>
      <c r="BD204" s="44"/>
      <c r="BE204" s="44"/>
      <c r="BF204" s="44"/>
      <c r="BG204" s="44"/>
      <c r="BH204" s="44"/>
      <c r="BI204" s="28">
        <f>SUM(BD204:BH204)</f>
        <v>0</v>
      </c>
      <c r="BJ204" s="44">
        <v>1.0444</v>
      </c>
      <c r="BK204" s="44">
        <v>1.10490844</v>
      </c>
      <c r="BL204" s="44">
        <v>1.0774045000000001</v>
      </c>
      <c r="BM204" s="44">
        <v>0.55359999999999998</v>
      </c>
      <c r="BN204" s="44">
        <v>1.9135925</v>
      </c>
      <c r="BO204" s="28">
        <f t="shared" si="664"/>
        <v>5.69390544</v>
      </c>
      <c r="BP204" s="44"/>
      <c r="BQ204" s="44"/>
      <c r="BR204" s="44"/>
      <c r="BS204" s="44"/>
      <c r="BT204" s="44"/>
      <c r="BU204" s="28">
        <f t="shared" si="665"/>
        <v>0</v>
      </c>
      <c r="BV204" s="44"/>
      <c r="BW204" s="28">
        <f t="shared" si="666"/>
        <v>0</v>
      </c>
      <c r="BX204" s="44"/>
      <c r="BY204" s="44"/>
      <c r="BZ204" s="44"/>
      <c r="CA204" s="44"/>
      <c r="CB204" s="44"/>
      <c r="CC204" s="28">
        <f t="shared" si="667"/>
        <v>0</v>
      </c>
      <c r="CD204" s="28">
        <f t="shared" si="668"/>
        <v>5.69390544</v>
      </c>
      <c r="CE204" s="58">
        <f t="shared" si="585"/>
        <v>5.9820104986111581E-4</v>
      </c>
      <c r="CF204" s="29"/>
      <c r="CG204" s="44"/>
      <c r="CH204" s="44"/>
      <c r="CI204" s="44"/>
      <c r="CJ204" s="44"/>
      <c r="CK204" s="44"/>
      <c r="CL204" s="44"/>
      <c r="CM204" s="28">
        <f t="shared" ref="CM204:CM206" si="721">SUM(CG204:CL204)</f>
        <v>0</v>
      </c>
      <c r="CN204" s="44">
        <v>1.127</v>
      </c>
      <c r="CO204" s="44">
        <v>1.18</v>
      </c>
      <c r="CP204" s="44"/>
      <c r="CQ204" s="44"/>
      <c r="CR204" s="44"/>
      <c r="CS204" s="44"/>
      <c r="CT204" s="28">
        <f t="shared" ref="CT204:CT206" si="722">SUM(CN204:CS204)</f>
        <v>2.3069999999999999</v>
      </c>
      <c r="CU204" s="44"/>
      <c r="CV204" s="44"/>
      <c r="CW204" s="28">
        <f t="shared" si="637"/>
        <v>0</v>
      </c>
      <c r="CX204" s="44"/>
      <c r="CY204" s="44"/>
      <c r="CZ204" s="44"/>
      <c r="DA204" s="44"/>
      <c r="DB204" s="44"/>
      <c r="DC204" s="44"/>
      <c r="DD204" s="28">
        <f t="shared" si="586"/>
        <v>0</v>
      </c>
      <c r="DE204" s="44"/>
      <c r="DF204" s="44"/>
      <c r="DG204" s="44"/>
      <c r="DH204" s="44"/>
      <c r="DI204" s="44"/>
      <c r="DJ204" s="28">
        <f t="shared" si="671"/>
        <v>0</v>
      </c>
      <c r="DK204" s="28">
        <f t="shared" si="646"/>
        <v>2.3069999999999999</v>
      </c>
      <c r="DL204" s="58">
        <f>IF(DK204=0,"",DK204/($DK$213-$DK$209))</f>
        <v>1.5309187414388255E-4</v>
      </c>
      <c r="DM204" s="29"/>
      <c r="DN204" s="44"/>
      <c r="DO204" s="44"/>
      <c r="DP204" s="44"/>
      <c r="DQ204" s="44"/>
      <c r="DR204" s="44"/>
      <c r="DS204" s="28">
        <f t="shared" si="672"/>
        <v>0</v>
      </c>
      <c r="DT204" s="44"/>
      <c r="DU204" s="44"/>
      <c r="DV204" s="44"/>
      <c r="DW204" s="44"/>
      <c r="DX204" s="44"/>
      <c r="DY204" s="44"/>
      <c r="DZ204" s="44"/>
      <c r="EA204" s="44"/>
      <c r="EB204" s="44"/>
      <c r="EC204" s="44"/>
      <c r="ED204" s="44"/>
      <c r="EE204" s="44"/>
      <c r="EF204" s="28">
        <f t="shared" si="673"/>
        <v>0</v>
      </c>
      <c r="EG204" s="30">
        <f t="shared" si="674"/>
        <v>0</v>
      </c>
      <c r="EH204" s="58" t="str">
        <f t="shared" si="591"/>
        <v/>
      </c>
    </row>
    <row r="205" spans="1:139" s="26" customFormat="1" ht="15.75" customHeight="1" x14ac:dyDescent="0.25">
      <c r="A205" s="35"/>
      <c r="B205" s="15" t="s">
        <v>100</v>
      </c>
      <c r="C205" s="1"/>
      <c r="D205" s="34"/>
      <c r="E205" s="34"/>
      <c r="F205" s="34"/>
      <c r="G205" s="34"/>
      <c r="H205" s="34"/>
      <c r="I205" s="34"/>
      <c r="J205" s="34"/>
      <c r="K205" s="34"/>
      <c r="L205" s="34"/>
      <c r="M205" s="34"/>
      <c r="N205" s="34"/>
      <c r="O205" s="28">
        <f>SUM(D205:N205)</f>
        <v>0</v>
      </c>
      <c r="P205" s="34"/>
      <c r="Q205" s="34"/>
      <c r="R205" s="34"/>
      <c r="S205" s="28">
        <f>SUM(P205:R205)</f>
        <v>0</v>
      </c>
      <c r="T205" s="34"/>
      <c r="U205" s="34"/>
      <c r="V205" s="34"/>
      <c r="W205" s="34"/>
      <c r="X205" s="34"/>
      <c r="Y205" s="28">
        <f>SUM(T205:X205)</f>
        <v>0</v>
      </c>
      <c r="Z205" s="28">
        <f t="shared" si="657"/>
        <v>0</v>
      </c>
      <c r="AA205" s="58" t="str">
        <f t="shared" si="579"/>
        <v/>
      </c>
      <c r="AB205" s="29"/>
      <c r="AC205" s="34"/>
      <c r="AD205" s="34"/>
      <c r="AE205" s="34"/>
      <c r="AF205" s="34"/>
      <c r="AG205" s="34"/>
      <c r="AH205" s="28">
        <f>SUM(AC205:AG205)</f>
        <v>0</v>
      </c>
      <c r="AI205" s="34"/>
      <c r="AJ205" s="34"/>
      <c r="AK205" s="34"/>
      <c r="AL205" s="34"/>
      <c r="AM205" s="34"/>
      <c r="AN205" s="28">
        <f>SUM(AI205:AM205)</f>
        <v>0</v>
      </c>
      <c r="AO205" s="34"/>
      <c r="AP205" s="34"/>
      <c r="AQ205" s="34"/>
      <c r="AR205" s="34"/>
      <c r="AS205" s="34"/>
      <c r="AT205" s="28">
        <f>SUM(AO205:AS205)</f>
        <v>0</v>
      </c>
      <c r="AU205" s="34"/>
      <c r="AV205" s="34"/>
      <c r="AW205" s="34"/>
      <c r="AX205" s="34"/>
      <c r="AY205" s="34"/>
      <c r="AZ205" s="28">
        <f>SUM(AU205:AY205)</f>
        <v>0</v>
      </c>
      <c r="BA205" s="28">
        <f>SUM(AH205,AN205,AT205,AZ205)</f>
        <v>0</v>
      </c>
      <c r="BB205" s="58" t="str">
        <f t="shared" si="582"/>
        <v/>
      </c>
      <c r="BC205" s="29"/>
      <c r="BD205" s="34"/>
      <c r="BE205" s="34"/>
      <c r="BF205" s="34"/>
      <c r="BG205" s="34"/>
      <c r="BH205" s="34"/>
      <c r="BI205" s="28">
        <f>SUM(BD205:BH205)</f>
        <v>0</v>
      </c>
      <c r="BJ205" s="34"/>
      <c r="BK205" s="34"/>
      <c r="BL205" s="34"/>
      <c r="BM205" s="34"/>
      <c r="BN205" s="34">
        <v>0.75</v>
      </c>
      <c r="BO205" s="28">
        <f t="shared" si="664"/>
        <v>0.75</v>
      </c>
      <c r="BP205" s="34"/>
      <c r="BQ205" s="34"/>
      <c r="BR205" s="34"/>
      <c r="BS205" s="34"/>
      <c r="BT205" s="34"/>
      <c r="BU205" s="28">
        <f>SUM(BP205:BT205)</f>
        <v>0</v>
      </c>
      <c r="BV205" s="34"/>
      <c r="BW205" s="28">
        <f t="shared" si="666"/>
        <v>0</v>
      </c>
      <c r="BX205" s="34"/>
      <c r="BY205" s="34"/>
      <c r="BZ205" s="34"/>
      <c r="CA205" s="34"/>
      <c r="CB205" s="34"/>
      <c r="CC205" s="28">
        <f>SUM(BX205:CB205)</f>
        <v>0</v>
      </c>
      <c r="CD205" s="28">
        <f t="shared" si="668"/>
        <v>0.75</v>
      </c>
      <c r="CE205" s="58">
        <f t="shared" si="585"/>
        <v>7.8794913635909771E-5</v>
      </c>
      <c r="CF205" s="29"/>
      <c r="CG205" s="34"/>
      <c r="CH205" s="34"/>
      <c r="CI205" s="34"/>
      <c r="CJ205" s="34"/>
      <c r="CK205" s="34"/>
      <c r="CL205" s="34"/>
      <c r="CM205" s="28">
        <f>SUM(CG205:CL205)</f>
        <v>0</v>
      </c>
      <c r="CN205" s="34">
        <v>0.4</v>
      </c>
      <c r="CO205" s="34">
        <v>0.52500000000000002</v>
      </c>
      <c r="CP205" s="34">
        <v>0.32500000000000001</v>
      </c>
      <c r="CQ205" s="34"/>
      <c r="CR205" s="34"/>
      <c r="CS205" s="34"/>
      <c r="CT205" s="28">
        <f>SUM(CN205:CS205)</f>
        <v>1.25</v>
      </c>
      <c r="CU205" s="34"/>
      <c r="CV205" s="34"/>
      <c r="CW205" s="28">
        <f t="shared" si="637"/>
        <v>0</v>
      </c>
      <c r="CX205" s="34"/>
      <c r="CY205" s="34"/>
      <c r="CZ205" s="34"/>
      <c r="DA205" s="34"/>
      <c r="DB205" s="34"/>
      <c r="DC205" s="34"/>
      <c r="DD205" s="28">
        <f t="shared" si="586"/>
        <v>0</v>
      </c>
      <c r="DE205" s="34"/>
      <c r="DF205" s="34"/>
      <c r="DG205" s="34"/>
      <c r="DH205" s="34"/>
      <c r="DI205" s="34"/>
      <c r="DJ205" s="28">
        <f t="shared" si="671"/>
        <v>0</v>
      </c>
      <c r="DK205" s="28">
        <f t="shared" si="646"/>
        <v>1.25</v>
      </c>
      <c r="DL205" s="58">
        <f>IF(DK205=0,"",DK205/($DK$213-$DK$209))</f>
        <v>8.2949650056286599E-5</v>
      </c>
      <c r="DM205" s="29"/>
      <c r="DN205" s="34"/>
      <c r="DO205" s="34"/>
      <c r="DP205" s="34"/>
      <c r="DQ205" s="34"/>
      <c r="DR205" s="34"/>
      <c r="DS205" s="28">
        <f t="shared" si="672"/>
        <v>0</v>
      </c>
      <c r="DT205" s="34"/>
      <c r="DU205" s="34"/>
      <c r="DV205" s="34"/>
      <c r="DW205" s="34"/>
      <c r="DX205" s="34"/>
      <c r="DY205" s="34"/>
      <c r="DZ205" s="34"/>
      <c r="EA205" s="34"/>
      <c r="EB205" s="34"/>
      <c r="EC205" s="34"/>
      <c r="ED205" s="34"/>
      <c r="EE205" s="34"/>
      <c r="EF205" s="28">
        <f t="shared" si="673"/>
        <v>0</v>
      </c>
      <c r="EG205" s="30">
        <f t="shared" si="674"/>
        <v>0</v>
      </c>
      <c r="EH205" s="58" t="str">
        <f t="shared" si="591"/>
        <v/>
      </c>
    </row>
    <row r="206" spans="1:139" s="10" customFormat="1" ht="25.5" customHeight="1" x14ac:dyDescent="0.25">
      <c r="A206" s="35">
        <v>21</v>
      </c>
      <c r="B206" s="15" t="s">
        <v>59</v>
      </c>
      <c r="C206" s="1"/>
      <c r="D206" s="33">
        <v>0.02</v>
      </c>
      <c r="E206" s="33"/>
      <c r="F206" s="33">
        <v>1.6303609999999999</v>
      </c>
      <c r="G206" s="33">
        <v>2.5808469999999999</v>
      </c>
      <c r="H206" s="33">
        <v>1.805051</v>
      </c>
      <c r="I206" s="33">
        <v>0.47348000000000001</v>
      </c>
      <c r="J206" s="33">
        <v>1.904352</v>
      </c>
      <c r="K206" s="33">
        <v>1.1000000000000001</v>
      </c>
      <c r="L206" s="33">
        <v>0.8</v>
      </c>
      <c r="M206" s="33">
        <v>1</v>
      </c>
      <c r="N206" s="33">
        <v>1</v>
      </c>
      <c r="O206" s="30">
        <f t="shared" si="654"/>
        <v>12.314090999999999</v>
      </c>
      <c r="P206" s="33"/>
      <c r="Q206" s="33"/>
      <c r="R206" s="33"/>
      <c r="S206" s="30">
        <f t="shared" si="655"/>
        <v>0</v>
      </c>
      <c r="T206" s="33"/>
      <c r="U206" s="33"/>
      <c r="V206" s="33"/>
      <c r="W206" s="33"/>
      <c r="X206" s="33"/>
      <c r="Y206" s="30">
        <f t="shared" si="656"/>
        <v>0</v>
      </c>
      <c r="Z206" s="30">
        <f t="shared" si="657"/>
        <v>12.314090999999999</v>
      </c>
      <c r="AA206" s="58">
        <f t="shared" si="579"/>
        <v>2.3745598624657243E-3</v>
      </c>
      <c r="AB206" s="29"/>
      <c r="AC206" s="33">
        <v>0.82699999999999996</v>
      </c>
      <c r="AD206" s="33">
        <v>0.80000044084999999</v>
      </c>
      <c r="AE206" s="33">
        <v>1.7053503400000003</v>
      </c>
      <c r="AF206" s="33">
        <v>2.2795870900000001</v>
      </c>
      <c r="AG206" s="33">
        <v>0.85855386999999994</v>
      </c>
      <c r="AH206" s="30">
        <f t="shared" si="658"/>
        <v>6.47049174085</v>
      </c>
      <c r="AI206" s="33">
        <v>3.3610000000000002</v>
      </c>
      <c r="AJ206" s="33">
        <v>2.6104000000000003</v>
      </c>
      <c r="AK206" s="33">
        <v>4.681</v>
      </c>
      <c r="AL206" s="33">
        <v>0.5</v>
      </c>
      <c r="AM206" s="33"/>
      <c r="AN206" s="30">
        <f t="shared" si="659"/>
        <v>11.1524</v>
      </c>
      <c r="AO206" s="33"/>
      <c r="AP206" s="33"/>
      <c r="AQ206" s="33"/>
      <c r="AR206" s="33"/>
      <c r="AS206" s="33"/>
      <c r="AT206" s="30">
        <f t="shared" si="660"/>
        <v>0</v>
      </c>
      <c r="AU206" s="33"/>
      <c r="AV206" s="33"/>
      <c r="AW206" s="33"/>
      <c r="AX206" s="33"/>
      <c r="AY206" s="33"/>
      <c r="AZ206" s="30">
        <f t="shared" si="661"/>
        <v>0</v>
      </c>
      <c r="BA206" s="30">
        <f t="shared" si="662"/>
        <v>17.622891740850001</v>
      </c>
      <c r="BB206" s="58">
        <f t="shared" si="582"/>
        <v>2.5186075901915557E-3</v>
      </c>
      <c r="BC206" s="29"/>
      <c r="BD206" s="33">
        <v>0.12480490000000002</v>
      </c>
      <c r="BE206" s="33">
        <v>0.18140292</v>
      </c>
      <c r="BF206" s="33">
        <v>8.4956599999999993E-2</v>
      </c>
      <c r="BG206" s="33">
        <v>1.43882139</v>
      </c>
      <c r="BH206" s="33">
        <v>1.1763695899999997</v>
      </c>
      <c r="BI206" s="30">
        <f>SUM(BD206:BH206)</f>
        <v>3.0063553999999995</v>
      </c>
      <c r="BJ206" s="33"/>
      <c r="BK206" s="33"/>
      <c r="BL206" s="33"/>
      <c r="BM206" s="33"/>
      <c r="BN206" s="33"/>
      <c r="BO206" s="30">
        <f t="shared" si="664"/>
        <v>0</v>
      </c>
      <c r="BP206" s="33"/>
      <c r="BQ206" s="33"/>
      <c r="BR206" s="33"/>
      <c r="BS206" s="33"/>
      <c r="BT206" s="33"/>
      <c r="BU206" s="30">
        <f t="shared" si="665"/>
        <v>0</v>
      </c>
      <c r="BV206" s="33">
        <v>4.3314999999999999E-2</v>
      </c>
      <c r="BW206" s="30">
        <f t="shared" si="666"/>
        <v>4.3314999999999999E-2</v>
      </c>
      <c r="BX206" s="33"/>
      <c r="BY206" s="33"/>
      <c r="BZ206" s="33"/>
      <c r="CA206" s="33"/>
      <c r="CB206" s="33"/>
      <c r="CC206" s="30">
        <f t="shared" si="667"/>
        <v>0</v>
      </c>
      <c r="CD206" s="30">
        <f t="shared" si="668"/>
        <v>3.0496703999999997</v>
      </c>
      <c r="CE206" s="58">
        <f t="shared" si="585"/>
        <v>3.203980210479872E-4</v>
      </c>
      <c r="CF206" s="29"/>
      <c r="CG206" s="33">
        <v>0</v>
      </c>
      <c r="CH206" s="33"/>
      <c r="CI206" s="33"/>
      <c r="CJ206" s="33"/>
      <c r="CK206" s="33"/>
      <c r="CL206" s="33"/>
      <c r="CM206" s="30">
        <f t="shared" si="721"/>
        <v>0</v>
      </c>
      <c r="CN206" s="33">
        <v>1.6644235599999999</v>
      </c>
      <c r="CO206" s="33"/>
      <c r="CP206" s="33"/>
      <c r="CQ206" s="33"/>
      <c r="CR206" s="33"/>
      <c r="CS206" s="33"/>
      <c r="CT206" s="30">
        <f t="shared" si="722"/>
        <v>1.6644235599999999</v>
      </c>
      <c r="CU206" s="33">
        <v>0.51458088000000002</v>
      </c>
      <c r="CV206" s="33"/>
      <c r="CW206" s="30">
        <f t="shared" si="637"/>
        <v>0.51458088000000002</v>
      </c>
      <c r="CX206" s="33"/>
      <c r="CY206" s="33"/>
      <c r="CZ206" s="33"/>
      <c r="DA206" s="33"/>
      <c r="DB206" s="33"/>
      <c r="DC206" s="33"/>
      <c r="DD206" s="30">
        <f t="shared" si="586"/>
        <v>0</v>
      </c>
      <c r="DE206" s="33"/>
      <c r="DF206" s="33"/>
      <c r="DG206" s="33"/>
      <c r="DH206" s="33"/>
      <c r="DI206" s="33"/>
      <c r="DJ206" s="30">
        <f t="shared" si="671"/>
        <v>0</v>
      </c>
      <c r="DK206" s="30">
        <f t="shared" si="646"/>
        <v>2.1790044399999999</v>
      </c>
      <c r="DL206" s="58">
        <f>IF(DK206=0,"",DK206/($DK$213-$DK$209))</f>
        <v>1.4459812461527579E-4</v>
      </c>
      <c r="DM206" s="29"/>
      <c r="DN206" s="33"/>
      <c r="DO206" s="33"/>
      <c r="DP206" s="33"/>
      <c r="DQ206" s="33"/>
      <c r="DR206" s="33"/>
      <c r="DS206" s="30">
        <f t="shared" si="672"/>
        <v>0</v>
      </c>
      <c r="DT206" s="33"/>
      <c r="DU206" s="33"/>
      <c r="DV206" s="33"/>
      <c r="DW206" s="33"/>
      <c r="DX206" s="33"/>
      <c r="DY206" s="33"/>
      <c r="DZ206" s="33"/>
      <c r="EA206" s="33"/>
      <c r="EB206" s="33"/>
      <c r="EC206" s="33"/>
      <c r="ED206" s="33"/>
      <c r="EE206" s="33"/>
      <c r="EF206" s="30">
        <f t="shared" si="673"/>
        <v>0</v>
      </c>
      <c r="EG206" s="30">
        <f t="shared" si="674"/>
        <v>0</v>
      </c>
      <c r="EH206" s="58" t="str">
        <f t="shared" si="591"/>
        <v/>
      </c>
      <c r="EI206" s="26"/>
    </row>
    <row r="207" spans="1:139" s="26" customFormat="1" ht="35.25" customHeight="1" x14ac:dyDescent="0.25">
      <c r="A207" s="129">
        <v>22</v>
      </c>
      <c r="B207" s="52" t="s">
        <v>60</v>
      </c>
      <c r="C207" s="1"/>
      <c r="D207" s="46">
        <f>SUM(D171:D206)</f>
        <v>325.02</v>
      </c>
      <c r="E207" s="46">
        <f t="shared" ref="E207" si="723">SUM(E171:E206)</f>
        <v>425</v>
      </c>
      <c r="F207" s="46">
        <f t="shared" ref="F207" si="724">SUM(F171:F206)</f>
        <v>1.6303609999999999</v>
      </c>
      <c r="G207" s="46">
        <f t="shared" ref="G207" si="725">SUM(G171:G206)</f>
        <v>6.0808470000000003</v>
      </c>
      <c r="H207" s="46">
        <f t="shared" ref="H207" si="726">SUM(H171:H206)</f>
        <v>6.8050509999999997</v>
      </c>
      <c r="I207" s="46">
        <f t="shared" ref="I207" si="727">SUM(I171:I206)</f>
        <v>154.81147999999999</v>
      </c>
      <c r="J207" s="46">
        <f t="shared" ref="J207" si="728">SUM(J171:J206)</f>
        <v>1.904352</v>
      </c>
      <c r="K207" s="46">
        <f t="shared" ref="K207" si="729">SUM(K171:K206)</f>
        <v>76.099999999999994</v>
      </c>
      <c r="L207" s="46">
        <f t="shared" ref="L207" si="730">SUM(L171:L206)</f>
        <v>81.599999999999994</v>
      </c>
      <c r="M207" s="46">
        <f t="shared" ref="M207" si="731">SUM(M171:M206)</f>
        <v>81.900000000000006</v>
      </c>
      <c r="N207" s="46">
        <f t="shared" ref="N207" si="732">SUM(N171:N206)</f>
        <v>80</v>
      </c>
      <c r="O207" s="47">
        <f t="shared" ref="O207" si="733">SUM(O171:O206)</f>
        <v>1240.852091</v>
      </c>
      <c r="P207" s="46">
        <f t="shared" ref="P207" si="734">SUM(P171:P206)</f>
        <v>0</v>
      </c>
      <c r="Q207" s="46">
        <f t="shared" ref="Q207" si="735">SUM(Q171:Q206)</f>
        <v>0</v>
      </c>
      <c r="R207" s="46">
        <f t="shared" ref="R207" si="736">SUM(R171:R206)</f>
        <v>2.5568039604342649</v>
      </c>
      <c r="S207" s="47">
        <f t="shared" ref="S207" si="737">SUM(S171:S206)</f>
        <v>2.5568039604342649</v>
      </c>
      <c r="T207" s="46">
        <f t="shared" ref="T207" si="738">SUM(T171:T206)</f>
        <v>0</v>
      </c>
      <c r="U207" s="46">
        <f t="shared" ref="U207" si="739">SUM(U171:U206)</f>
        <v>0</v>
      </c>
      <c r="V207" s="46">
        <f t="shared" ref="V207" si="740">SUM(V171:V206)</f>
        <v>0</v>
      </c>
      <c r="W207" s="46">
        <f t="shared" ref="W207" si="741">SUM(W171:W206)</f>
        <v>0</v>
      </c>
      <c r="X207" s="46">
        <f t="shared" ref="X207" si="742">SUM(X171:X206)</f>
        <v>0</v>
      </c>
      <c r="Y207" s="47">
        <f t="shared" ref="Y207" si="743">SUM(Y171:Y206)</f>
        <v>0</v>
      </c>
      <c r="Z207" s="67">
        <f t="shared" ref="Z207" si="744">SUM(Z171:Z206)</f>
        <v>1243.4088949604343</v>
      </c>
      <c r="AA207" s="68">
        <f>IF(Z207=0,"",Z207/$Z$213)</f>
        <v>0.2397699395437233</v>
      </c>
      <c r="AB207" s="29"/>
      <c r="AC207" s="46">
        <f t="shared" ref="AC207" si="745">SUM(AC171:AC206)</f>
        <v>229.00460749999999</v>
      </c>
      <c r="AD207" s="46">
        <f t="shared" ref="AD207" si="746">SUM(AD171:AD206)</f>
        <v>278.42548594085002</v>
      </c>
      <c r="AE207" s="46">
        <f t="shared" ref="AE207" si="747">SUM(AE171:AE206)</f>
        <v>294.90225734000001</v>
      </c>
      <c r="AF207" s="46">
        <f t="shared" ref="AF207" si="748">SUM(AF171:AF206)</f>
        <v>227.87958709</v>
      </c>
      <c r="AG207" s="46">
        <f t="shared" ref="AG207" si="749">SUM(AG171:AG206)</f>
        <v>246.90855387000002</v>
      </c>
      <c r="AH207" s="47">
        <f t="shared" ref="AH207" si="750">SUM(AH171:AH206)</f>
        <v>1277.12049174085</v>
      </c>
      <c r="AI207" s="46">
        <f t="shared" ref="AI207" si="751">SUM(AI171:AI206)</f>
        <v>56.499030899999987</v>
      </c>
      <c r="AJ207" s="46">
        <f t="shared" ref="AJ207" si="752">SUM(AJ171:AJ206)</f>
        <v>14.62976212865</v>
      </c>
      <c r="AK207" s="46">
        <f t="shared" ref="AK207" si="753">SUM(AK171:AK206)</f>
        <v>18.085269110000002</v>
      </c>
      <c r="AL207" s="46">
        <f t="shared" ref="AL207" si="754">SUM(AL171:AL206)</f>
        <v>32.41937969</v>
      </c>
      <c r="AM207" s="46">
        <f t="shared" ref="AM207" si="755">SUM(AM171:AM206)</f>
        <v>26.21930935</v>
      </c>
      <c r="AN207" s="47">
        <f t="shared" ref="AN207" si="756">SUM(AN171:AN206)</f>
        <v>147.85275117865001</v>
      </c>
      <c r="AO207" s="46">
        <f t="shared" ref="AO207" si="757">SUM(AO171:AO206)</f>
        <v>7.5523020501137639</v>
      </c>
      <c r="AP207" s="46">
        <f t="shared" ref="AP207" si="758">SUM(AP171:AP206)</f>
        <v>14.706663087101028</v>
      </c>
      <c r="AQ207" s="46">
        <f t="shared" ref="AQ207" si="759">SUM(AQ171:AQ206)</f>
        <v>13.380003007896082</v>
      </c>
      <c r="AR207" s="46">
        <f t="shared" ref="AR207" si="760">SUM(AR171:AR206)</f>
        <v>4.6343797279899874</v>
      </c>
      <c r="AS207" s="46">
        <f t="shared" ref="AS207" si="761">SUM(AS171:AS206)</f>
        <v>0.78726014876394146</v>
      </c>
      <c r="AT207" s="47">
        <f t="shared" ref="AT207" si="762">SUM(AT171:AT206)</f>
        <v>41.060608021864802</v>
      </c>
      <c r="AU207" s="46">
        <f t="shared" ref="AU207" si="763">SUM(AU171:AU206)</f>
        <v>0</v>
      </c>
      <c r="AV207" s="46">
        <f t="shared" ref="AV207" si="764">SUM(AV171:AV206)</f>
        <v>0</v>
      </c>
      <c r="AW207" s="46">
        <f t="shared" ref="AW207" si="765">SUM(AW171:AW206)</f>
        <v>0</v>
      </c>
      <c r="AX207" s="46">
        <f t="shared" ref="AX207" si="766">SUM(AX171:AX206)</f>
        <v>0</v>
      </c>
      <c r="AY207" s="46">
        <f t="shared" ref="AY207" si="767">SUM(AY171:AY206)</f>
        <v>0</v>
      </c>
      <c r="AZ207" s="47">
        <f t="shared" ref="AZ207" si="768">SUM(AZ171:AZ206)</f>
        <v>0</v>
      </c>
      <c r="BA207" s="67">
        <f t="shared" ref="BA207" si="769">SUM(BA171:BA206)</f>
        <v>1466.0338509413646</v>
      </c>
      <c r="BB207" s="68">
        <f t="shared" si="582"/>
        <v>0.20952089127913939</v>
      </c>
      <c r="BC207" s="29"/>
      <c r="BD207" s="46">
        <f t="shared" ref="BD207" si="770">SUM(BD171:BD206)</f>
        <v>261.6260049</v>
      </c>
      <c r="BE207" s="46">
        <f t="shared" ref="BE207" si="771">SUM(BE171:BE206)</f>
        <v>306.38260291999995</v>
      </c>
      <c r="BF207" s="46">
        <f t="shared" ref="BF207" si="772">SUM(BF171:BF206)</f>
        <v>326.68615659999995</v>
      </c>
      <c r="BG207" s="46">
        <f t="shared" ref="BG207" si="773">SUM(BG171:BG206)</f>
        <v>309.28444339000004</v>
      </c>
      <c r="BH207" s="46">
        <f t="shared" ref="BH207" si="774">SUM(BH171:BH206)</f>
        <v>298.67756958999996</v>
      </c>
      <c r="BI207" s="47">
        <f t="shared" ref="BI207" si="775">SUM(BI171:BI206)</f>
        <v>1502.6567774</v>
      </c>
      <c r="BJ207" s="46">
        <f t="shared" ref="BJ207" si="776">SUM(BJ171:BJ206)</f>
        <v>33.616001350000005</v>
      </c>
      <c r="BK207" s="46">
        <f t="shared" ref="BK207" si="777">SUM(BK171:BK206)</f>
        <v>38.964578952680014</v>
      </c>
      <c r="BL207" s="46">
        <f t="shared" ref="BL207" si="778">SUM(BL171:BL206)</f>
        <v>26.165820002888882</v>
      </c>
      <c r="BM207" s="46">
        <f t="shared" ref="BM207" si="779">SUM(BM171:BM206)</f>
        <v>27.390877700000001</v>
      </c>
      <c r="BN207" s="46">
        <f t="shared" ref="BN207" si="780">SUM(BN171:BN206)</f>
        <v>19.140145190000002</v>
      </c>
      <c r="BO207" s="47">
        <f t="shared" ref="BO207" si="781">SUM(BO171:BO206)</f>
        <v>145.27742319556893</v>
      </c>
      <c r="BP207" s="46">
        <f t="shared" ref="BP207" si="782">SUM(BP171:BP206)</f>
        <v>0.13258801770093309</v>
      </c>
      <c r="BQ207" s="46">
        <f t="shared" ref="BQ207" si="783">SUM(BQ171:BQ206)</f>
        <v>0</v>
      </c>
      <c r="BR207" s="46">
        <f t="shared" ref="BR207" si="784">SUM(BR171:BR206)</f>
        <v>0</v>
      </c>
      <c r="BS207" s="46">
        <f t="shared" ref="BS207" si="785">SUM(BS171:BS206)</f>
        <v>0</v>
      </c>
      <c r="BT207" s="46">
        <f t="shared" ref="BT207" si="786">SUM(BT171:BT206)</f>
        <v>0</v>
      </c>
      <c r="BU207" s="47">
        <f t="shared" ref="BU207" si="787">SUM(BU171:BU206)</f>
        <v>0.13258801770093309</v>
      </c>
      <c r="BV207" s="46">
        <f t="shared" ref="BV207" si="788">SUM(BV171:BV206)</f>
        <v>62.043638700000002</v>
      </c>
      <c r="BW207" s="47">
        <f t="shared" ref="BW207" si="789">SUM(BW171:BW206)</f>
        <v>62.043638700000002</v>
      </c>
      <c r="BX207" s="46">
        <f t="shared" ref="BX207" si="790">SUM(BX171:BX206)</f>
        <v>0</v>
      </c>
      <c r="BY207" s="46">
        <f t="shared" ref="BY207" si="791">SUM(BY171:BY206)</f>
        <v>0</v>
      </c>
      <c r="BZ207" s="46">
        <f t="shared" ref="BZ207" si="792">SUM(BZ171:BZ206)</f>
        <v>0</v>
      </c>
      <c r="CA207" s="46">
        <f t="shared" ref="CA207" si="793">SUM(CA171:CA206)</f>
        <v>0</v>
      </c>
      <c r="CB207" s="46">
        <f t="shared" ref="CB207" si="794">SUM(CB171:CB206)</f>
        <v>0</v>
      </c>
      <c r="CC207" s="47">
        <f t="shared" ref="CC207" si="795">SUM(CC171:CC206)</f>
        <v>0</v>
      </c>
      <c r="CD207" s="67">
        <f t="shared" ref="CD207" si="796">SUM(CD171:CD206)</f>
        <v>1710.1104273132696</v>
      </c>
      <c r="CE207" s="68">
        <f t="shared" si="585"/>
        <v>0.17966400457069046</v>
      </c>
      <c r="CF207" s="29"/>
      <c r="CG207" s="46">
        <f t="shared" ref="CG207" si="797">SUM(CG171:CG206)</f>
        <v>3.7195469999999999</v>
      </c>
      <c r="CH207" s="46">
        <f t="shared" ref="CH207" si="798">SUM(CH171:CH206)</f>
        <v>1.0780000000000001</v>
      </c>
      <c r="CI207" s="46">
        <f t="shared" ref="CI207" si="799">SUM(CI171:CI206)</f>
        <v>1.476</v>
      </c>
      <c r="CJ207" s="46">
        <f t="shared" ref="CJ207" si="800">SUM(CJ171:CJ206)</f>
        <v>0</v>
      </c>
      <c r="CK207" s="46">
        <f t="shared" ref="CK207" si="801">SUM(CK171:CK206)</f>
        <v>0</v>
      </c>
      <c r="CL207" s="46">
        <f t="shared" ref="CL207" si="802">SUM(CL171:CL206)</f>
        <v>1531.5</v>
      </c>
      <c r="CM207" s="47">
        <f t="shared" ref="CM207" si="803">SUM(CM171:CM206)</f>
        <v>1537.773547</v>
      </c>
      <c r="CN207" s="46">
        <f t="shared" ref="CN207" si="804">SUM(CN171:CN206)</f>
        <v>37.843958084431115</v>
      </c>
      <c r="CO207" s="46">
        <f t="shared" ref="CO207" si="805">SUM(CO171:CO206)</f>
        <v>1.7050000000000001</v>
      </c>
      <c r="CP207" s="46">
        <f t="shared" ref="CP207" si="806">SUM(CP171:CP206)</f>
        <v>0.32500000000000001</v>
      </c>
      <c r="CQ207" s="46">
        <f t="shared" ref="CQ207" si="807">SUM(CQ171:CQ206)</f>
        <v>0</v>
      </c>
      <c r="CR207" s="46">
        <f t="shared" ref="CR207" si="808">SUM(CR171:CR206)</f>
        <v>0</v>
      </c>
      <c r="CS207" s="46">
        <f t="shared" ref="CS207" si="809">SUM(CS171:CS206)</f>
        <v>77.88</v>
      </c>
      <c r="CT207" s="47">
        <f t="shared" ref="CT207" si="810">SUM(CT171:CT206)</f>
        <v>117.7539580844311</v>
      </c>
      <c r="CU207" s="46">
        <f t="shared" ref="CU207" si="811">SUM(CU171:CU206)</f>
        <v>203.10408088</v>
      </c>
      <c r="CV207" s="46">
        <f t="shared" ref="CV207" si="812">SUM(CV171:CV206)</f>
        <v>4.9996763</v>
      </c>
      <c r="CW207" s="47">
        <f t="shared" ref="CW207" si="813">SUM(CW171:CW206)</f>
        <v>208.10375718</v>
      </c>
      <c r="CX207" s="46">
        <f t="shared" ref="CX207" si="814">SUM(CX171:CX206)</f>
        <v>0</v>
      </c>
      <c r="CY207" s="46">
        <f t="shared" ref="CY207" si="815">SUM(CY171:CY206)</f>
        <v>0</v>
      </c>
      <c r="CZ207" s="46">
        <f t="shared" ref="CZ207" si="816">SUM(CZ171:CZ206)</f>
        <v>0</v>
      </c>
      <c r="DA207" s="46">
        <f t="shared" ref="DA207" si="817">SUM(DA171:DA206)</f>
        <v>0</v>
      </c>
      <c r="DB207" s="46">
        <f t="shared" ref="DB207:DC207" si="818">SUM(DB171:DB206)</f>
        <v>0</v>
      </c>
      <c r="DC207" s="46">
        <f t="shared" si="818"/>
        <v>0</v>
      </c>
      <c r="DD207" s="47">
        <f t="shared" ref="DD207" si="819">SUM(DD171:DD206)</f>
        <v>0</v>
      </c>
      <c r="DE207" s="46">
        <f t="shared" ref="DE207" si="820">SUM(DE171:DE206)</f>
        <v>0</v>
      </c>
      <c r="DF207" s="46">
        <f t="shared" ref="DF207" si="821">SUM(DF171:DF206)</f>
        <v>0</v>
      </c>
      <c r="DG207" s="46">
        <f t="shared" ref="DG207" si="822">SUM(DG171:DG206)</f>
        <v>0</v>
      </c>
      <c r="DH207" s="46">
        <f t="shared" ref="DH207" si="823">SUM(DH171:DH206)</f>
        <v>0</v>
      </c>
      <c r="DI207" s="46">
        <f t="shared" ref="DI207" si="824">SUM(DI171:DI206)</f>
        <v>0</v>
      </c>
      <c r="DJ207" s="47">
        <f t="shared" ref="DJ207" si="825">SUM(DJ171:DJ206)</f>
        <v>0</v>
      </c>
      <c r="DK207" s="67">
        <f t="shared" ref="DK207" si="826">SUM(DK171:DK206)</f>
        <v>1863.6312622644311</v>
      </c>
      <c r="DL207" s="68">
        <f>IF(DK207=0,"",DK207/($DK$213-$DK$209))</f>
        <v>0.12367004883103219</v>
      </c>
      <c r="DM207" s="29"/>
      <c r="DN207" s="46">
        <f t="shared" ref="DN207" si="827">SUM(DN171:DN206)</f>
        <v>0</v>
      </c>
      <c r="DO207" s="46">
        <f t="shared" ref="DO207" si="828">SUM(DO171:DO206)</f>
        <v>0</v>
      </c>
      <c r="DP207" s="46">
        <f t="shared" ref="DP207" si="829">SUM(DP171:DP206)</f>
        <v>0</v>
      </c>
      <c r="DQ207" s="46">
        <f t="shared" ref="DQ207" si="830">SUM(DQ171:DQ206)</f>
        <v>0</v>
      </c>
      <c r="DR207" s="46">
        <f t="shared" ref="DR207" si="831">SUM(DR171:DR206)</f>
        <v>0</v>
      </c>
      <c r="DS207" s="47">
        <f t="shared" ref="DS207" si="832">SUM(DS171:DS206)</f>
        <v>0</v>
      </c>
      <c r="DT207" s="46">
        <f t="shared" ref="DT207" si="833">SUM(DT171:DT206)</f>
        <v>0</v>
      </c>
      <c r="DU207" s="46">
        <f t="shared" ref="DU207" si="834">SUM(DU171:DU206)</f>
        <v>0</v>
      </c>
      <c r="DV207" s="46">
        <f t="shared" ref="DV207" si="835">SUM(DV171:DV206)</f>
        <v>0</v>
      </c>
      <c r="DW207" s="46">
        <f t="shared" ref="DW207" si="836">SUM(DW171:DW206)</f>
        <v>0</v>
      </c>
      <c r="DX207" s="46">
        <f t="shared" ref="DX207" si="837">SUM(DX171:DX206)</f>
        <v>0</v>
      </c>
      <c r="DY207" s="46">
        <f t="shared" ref="DY207" si="838">SUM(DY171:DY206)</f>
        <v>0</v>
      </c>
      <c r="DZ207" s="46">
        <f t="shared" ref="DZ207" si="839">SUM(DZ171:DZ206)</f>
        <v>0</v>
      </c>
      <c r="EA207" s="46">
        <f t="shared" ref="EA207" si="840">SUM(EA171:EA206)</f>
        <v>0</v>
      </c>
      <c r="EB207" s="46">
        <f t="shared" ref="EB207" si="841">SUM(EB171:EB206)</f>
        <v>0</v>
      </c>
      <c r="EC207" s="46">
        <f t="shared" ref="EC207" si="842">SUM(EC171:EC206)</f>
        <v>0</v>
      </c>
      <c r="ED207" s="46">
        <f t="shared" ref="ED207" si="843">SUM(ED171:ED206)</f>
        <v>0</v>
      </c>
      <c r="EE207" s="46">
        <f t="shared" ref="EE207" si="844">SUM(EE171:EE206)</f>
        <v>0</v>
      </c>
      <c r="EF207" s="47">
        <f t="shared" ref="EF207" si="845">SUM(EF171:EF206)</f>
        <v>0</v>
      </c>
      <c r="EG207" s="67">
        <f t="shared" ref="EG207" si="846">SUM(EG171:EG206)</f>
        <v>0</v>
      </c>
      <c r="EH207" s="68" t="str">
        <f t="shared" si="591"/>
        <v/>
      </c>
    </row>
    <row r="208" spans="1:139" s="26" customFormat="1" ht="8.25" customHeight="1" x14ac:dyDescent="0.25">
      <c r="AA208" s="59"/>
      <c r="BB208" s="59"/>
      <c r="CE208" s="59"/>
      <c r="DL208" s="59"/>
      <c r="EH208" s="59"/>
    </row>
    <row r="209" spans="1:139" s="26" customFormat="1" ht="15.75" customHeight="1" x14ac:dyDescent="0.25">
      <c r="A209" s="35"/>
      <c r="B209" s="15" t="s">
        <v>171</v>
      </c>
      <c r="C209" s="1"/>
      <c r="D209" s="34"/>
      <c r="E209" s="34"/>
      <c r="F209" s="34"/>
      <c r="G209" s="34"/>
      <c r="H209" s="34"/>
      <c r="I209" s="34"/>
      <c r="J209" s="34"/>
      <c r="K209" s="34"/>
      <c r="L209" s="34"/>
      <c r="M209" s="34"/>
      <c r="N209" s="34"/>
      <c r="O209" s="30"/>
      <c r="P209" s="34"/>
      <c r="Q209" s="34"/>
      <c r="R209" s="34"/>
      <c r="S209" s="30"/>
      <c r="T209" s="34"/>
      <c r="U209" s="34"/>
      <c r="V209" s="34"/>
      <c r="W209" s="34"/>
      <c r="X209" s="34"/>
      <c r="Y209" s="30"/>
      <c r="Z209" s="30"/>
      <c r="AA209" s="58"/>
      <c r="AB209" s="29"/>
      <c r="AC209" s="34"/>
      <c r="AD209" s="34"/>
      <c r="AE209" s="34"/>
      <c r="AF209" s="34"/>
      <c r="AG209" s="34"/>
      <c r="AH209" s="30"/>
      <c r="AI209" s="34"/>
      <c r="AJ209" s="34"/>
      <c r="AK209" s="34"/>
      <c r="AL209" s="34"/>
      <c r="AM209" s="34"/>
      <c r="AN209" s="30"/>
      <c r="AO209" s="34"/>
      <c r="AP209" s="34"/>
      <c r="AQ209" s="34"/>
      <c r="AR209" s="34"/>
      <c r="AS209" s="34"/>
      <c r="AT209" s="30"/>
      <c r="AU209" s="34"/>
      <c r="AV209" s="34"/>
      <c r="AW209" s="34"/>
      <c r="AX209" s="34"/>
      <c r="AY209" s="34"/>
      <c r="AZ209" s="30"/>
      <c r="BA209" s="30"/>
      <c r="BB209" s="58"/>
      <c r="BC209" s="29"/>
      <c r="BD209" s="34"/>
      <c r="BE209" s="34"/>
      <c r="BF209" s="34"/>
      <c r="BG209" s="34"/>
      <c r="BH209" s="34"/>
      <c r="BI209" s="30"/>
      <c r="BJ209" s="34"/>
      <c r="BK209" s="34"/>
      <c r="BL209" s="34"/>
      <c r="BM209" s="34"/>
      <c r="BN209" s="34"/>
      <c r="BO209" s="30"/>
      <c r="BP209" s="34"/>
      <c r="BQ209" s="34"/>
      <c r="BR209" s="34"/>
      <c r="BS209" s="34"/>
      <c r="BT209" s="34"/>
      <c r="BU209" s="30"/>
      <c r="BV209" s="34"/>
      <c r="BW209" s="30"/>
      <c r="BX209" s="85"/>
      <c r="BY209" s="86">
        <v>-100</v>
      </c>
      <c r="BZ209" s="86">
        <v>-300.00000000000006</v>
      </c>
      <c r="CA209" s="86">
        <v>-100.00000000000001</v>
      </c>
      <c r="CB209" s="86">
        <v>-214</v>
      </c>
      <c r="CC209" s="87">
        <f>SUM(BX209:CB209)</f>
        <v>-714</v>
      </c>
      <c r="CD209" s="87">
        <f>SUM(BI209,BO209,BU209,CC209,BW209)</f>
        <v>-714</v>
      </c>
      <c r="CE209" s="58"/>
      <c r="CF209" s="29"/>
      <c r="CG209" s="34"/>
      <c r="CH209" s="34"/>
      <c r="CI209" s="34"/>
      <c r="CJ209" s="34"/>
      <c r="CK209" s="34"/>
      <c r="CL209" s="34"/>
      <c r="CM209" s="30"/>
      <c r="CN209" s="34"/>
      <c r="CO209" s="34"/>
      <c r="CP209" s="34"/>
      <c r="CQ209" s="34"/>
      <c r="CR209" s="34"/>
      <c r="CS209" s="34"/>
      <c r="CT209" s="30"/>
      <c r="CU209" s="34"/>
      <c r="CV209" s="34"/>
      <c r="CW209" s="30"/>
      <c r="CX209" s="34"/>
      <c r="CY209" s="34"/>
      <c r="CZ209" s="34"/>
      <c r="DA209" s="34"/>
      <c r="DB209" s="34"/>
      <c r="DC209" s="34"/>
      <c r="DD209" s="30">
        <f t="shared" ref="DD209" si="847">SUM(CX209:DC209)</f>
        <v>0</v>
      </c>
      <c r="DE209" s="85">
        <v>154.4</v>
      </c>
      <c r="DF209" s="86">
        <v>154.4</v>
      </c>
      <c r="DG209" s="86">
        <v>154.4</v>
      </c>
      <c r="DH209" s="86">
        <v>154.4</v>
      </c>
      <c r="DI209" s="87">
        <v>96.4</v>
      </c>
      <c r="DJ209" s="87">
        <f>SUM(DE209:DI209)</f>
        <v>714</v>
      </c>
      <c r="DK209" s="87">
        <f>SUM(CM209,CT209,CW209,DD209,DJ209)</f>
        <v>714</v>
      </c>
      <c r="DL209" s="58"/>
      <c r="DM209" s="29"/>
      <c r="DN209" s="34"/>
      <c r="DO209" s="34"/>
      <c r="DP209" s="34"/>
      <c r="DQ209" s="34"/>
      <c r="DR209" s="34"/>
      <c r="DS209" s="30"/>
      <c r="DT209" s="85"/>
      <c r="DU209" s="86"/>
      <c r="DV209" s="86"/>
      <c r="DW209" s="86"/>
      <c r="DX209" s="86"/>
      <c r="DY209" s="34"/>
      <c r="DZ209" s="34"/>
      <c r="EA209" s="34"/>
      <c r="EB209" s="34"/>
      <c r="EC209" s="34"/>
      <c r="ED209" s="34"/>
      <c r="EE209" s="34"/>
      <c r="EF209" s="28"/>
      <c r="EG209" s="28"/>
      <c r="EH209" s="104"/>
    </row>
    <row r="210" spans="1:139" s="26" customFormat="1" ht="8.25" customHeight="1" x14ac:dyDescent="0.25">
      <c r="AA210" s="59"/>
      <c r="BB210" s="59"/>
      <c r="CE210" s="59"/>
      <c r="DL210" s="59"/>
      <c r="EH210" s="59"/>
    </row>
    <row r="211" spans="1:139" s="26" customFormat="1" ht="15.75" customHeight="1" x14ac:dyDescent="0.25">
      <c r="A211" s="35"/>
      <c r="B211" s="15" t="s">
        <v>172</v>
      </c>
      <c r="C211" s="1"/>
      <c r="D211" s="34"/>
      <c r="E211" s="34"/>
      <c r="F211" s="34"/>
      <c r="G211" s="34"/>
      <c r="H211" s="34"/>
      <c r="I211" s="34"/>
      <c r="J211" s="34"/>
      <c r="K211" s="34"/>
      <c r="L211" s="34"/>
      <c r="M211" s="34"/>
      <c r="N211" s="34"/>
      <c r="O211" s="30"/>
      <c r="P211" s="34"/>
      <c r="Q211" s="34"/>
      <c r="R211" s="34"/>
      <c r="S211" s="30"/>
      <c r="T211" s="34"/>
      <c r="U211" s="34"/>
      <c r="V211" s="34"/>
      <c r="W211" s="34"/>
      <c r="X211" s="34"/>
      <c r="Y211" s="30"/>
      <c r="Z211" s="30"/>
      <c r="AA211" s="58"/>
      <c r="AB211" s="29"/>
      <c r="AC211" s="34"/>
      <c r="AD211" s="34"/>
      <c r="AE211" s="34"/>
      <c r="AF211" s="34"/>
      <c r="AG211" s="34"/>
      <c r="AH211" s="30"/>
      <c r="AI211" s="34"/>
      <c r="AJ211" s="34"/>
      <c r="AK211" s="34"/>
      <c r="AL211" s="34"/>
      <c r="AM211" s="34"/>
      <c r="AN211" s="30"/>
      <c r="AO211" s="34"/>
      <c r="AP211" s="34"/>
      <c r="AQ211" s="34"/>
      <c r="AR211" s="34"/>
      <c r="AS211" s="34"/>
      <c r="AT211" s="30"/>
      <c r="AU211" s="34"/>
      <c r="AV211" s="34"/>
      <c r="AW211" s="34"/>
      <c r="AX211" s="34"/>
      <c r="AY211" s="34"/>
      <c r="AZ211" s="30"/>
      <c r="BA211" s="30"/>
      <c r="BB211" s="58"/>
      <c r="BC211" s="29"/>
      <c r="BD211" s="34"/>
      <c r="BE211" s="34"/>
      <c r="BF211" s="34"/>
      <c r="BG211" s="34"/>
      <c r="BH211" s="34"/>
      <c r="BI211" s="30"/>
      <c r="BJ211" s="34"/>
      <c r="BK211" s="34"/>
      <c r="BL211" s="34"/>
      <c r="BM211" s="34"/>
      <c r="BN211" s="34"/>
      <c r="BO211" s="30"/>
      <c r="BP211" s="34"/>
      <c r="BQ211" s="34"/>
      <c r="BR211" s="34"/>
      <c r="BS211" s="34"/>
      <c r="BT211" s="34"/>
      <c r="BU211" s="30"/>
      <c r="BV211" s="34"/>
      <c r="BW211" s="30"/>
      <c r="BX211" s="85"/>
      <c r="BY211" s="86"/>
      <c r="BZ211" s="86"/>
      <c r="CA211" s="86"/>
      <c r="CB211" s="86"/>
      <c r="CC211" s="30">
        <f>SUM(BX211:CB211)</f>
        <v>0</v>
      </c>
      <c r="CD211" s="30">
        <f>SUM(BI211,BO211,BU211,CC211,BW211)</f>
        <v>0</v>
      </c>
      <c r="CE211" s="58"/>
      <c r="CF211" s="29"/>
      <c r="CG211" s="34"/>
      <c r="CH211" s="34"/>
      <c r="CI211" s="34"/>
      <c r="CJ211" s="34"/>
      <c r="CK211" s="34"/>
      <c r="CL211" s="34"/>
      <c r="CM211" s="30"/>
      <c r="CN211" s="34"/>
      <c r="CO211" s="34"/>
      <c r="CP211" s="34"/>
      <c r="CQ211" s="34"/>
      <c r="CR211" s="34"/>
      <c r="CS211" s="34"/>
      <c r="CT211" s="30"/>
      <c r="CU211" s="34"/>
      <c r="CV211" s="34"/>
      <c r="CW211" s="30"/>
      <c r="CX211" s="34"/>
      <c r="CY211" s="34"/>
      <c r="CZ211" s="34"/>
      <c r="DA211" s="34"/>
      <c r="DB211" s="34"/>
      <c r="DC211" s="34">
        <f>30.4+59+258.075</f>
        <v>347.47500000000002</v>
      </c>
      <c r="DD211" s="30">
        <f t="shared" ref="DD211" si="848">SUM(CX211:DC211)</f>
        <v>347.47500000000002</v>
      </c>
      <c r="DE211" s="85"/>
      <c r="DF211" s="86"/>
      <c r="DG211" s="86"/>
      <c r="DH211" s="86"/>
      <c r="DI211" s="87"/>
      <c r="DJ211" s="30">
        <f>SUM(DE211:DI211)</f>
        <v>0</v>
      </c>
      <c r="DK211" s="87">
        <f>SUM(CM211,CT211,CW211,DD211,DJ211)</f>
        <v>347.47500000000002</v>
      </c>
      <c r="DL211" s="58"/>
      <c r="DM211" s="29"/>
      <c r="DN211" s="34"/>
      <c r="DO211" s="34"/>
      <c r="DP211" s="34"/>
      <c r="DQ211" s="34"/>
      <c r="DR211" s="34"/>
      <c r="DS211" s="30"/>
      <c r="DT211" s="85"/>
      <c r="DU211" s="86"/>
      <c r="DV211" s="86"/>
      <c r="DW211" s="86"/>
      <c r="DX211" s="86"/>
      <c r="DY211" s="34"/>
      <c r="DZ211" s="34"/>
      <c r="EA211" s="34"/>
      <c r="EB211" s="34"/>
      <c r="EC211" s="34"/>
      <c r="ED211" s="34"/>
      <c r="EE211" s="34"/>
      <c r="EF211" s="28"/>
      <c r="EG211" s="28"/>
      <c r="EH211" s="104"/>
    </row>
    <row r="212" spans="1:139" s="26" customFormat="1" ht="8.25" customHeight="1" x14ac:dyDescent="0.25">
      <c r="AA212" s="59"/>
      <c r="BB212" s="59"/>
      <c r="CE212" s="59"/>
      <c r="DL212" s="59"/>
      <c r="EH212" s="59"/>
    </row>
    <row r="213" spans="1:139" s="39" customFormat="1" ht="18" customHeight="1" thickBot="1" x14ac:dyDescent="0.3">
      <c r="B213" s="51" t="s">
        <v>68</v>
      </c>
      <c r="C213" s="40"/>
      <c r="D213" s="48">
        <f t="shared" ref="D213:Z213" si="849">SUM(D168,D207)</f>
        <v>329.48339999999996</v>
      </c>
      <c r="E213" s="48">
        <f t="shared" si="849"/>
        <v>518.08656500000006</v>
      </c>
      <c r="F213" s="48">
        <f t="shared" si="849"/>
        <v>107.88534499999999</v>
      </c>
      <c r="G213" s="48">
        <f t="shared" si="849"/>
        <v>116.994879</v>
      </c>
      <c r="H213" s="48">
        <f t="shared" si="849"/>
        <v>167.20320199999998</v>
      </c>
      <c r="I213" s="48">
        <f t="shared" si="849"/>
        <v>429.73539599999992</v>
      </c>
      <c r="J213" s="48">
        <f t="shared" si="849"/>
        <v>218.10446099999999</v>
      </c>
      <c r="K213" s="48">
        <f t="shared" si="849"/>
        <v>358.39137800000003</v>
      </c>
      <c r="L213" s="48">
        <f t="shared" si="849"/>
        <v>350.92894000000001</v>
      </c>
      <c r="M213" s="48">
        <f t="shared" si="849"/>
        <v>337.88826011000003</v>
      </c>
      <c r="N213" s="48">
        <f t="shared" si="849"/>
        <v>332.64002439000001</v>
      </c>
      <c r="O213" s="49">
        <f t="shared" si="849"/>
        <v>3267.3418505</v>
      </c>
      <c r="P213" s="48">
        <f t="shared" si="849"/>
        <v>0</v>
      </c>
      <c r="Q213" s="48">
        <f t="shared" si="849"/>
        <v>0</v>
      </c>
      <c r="R213" s="48">
        <f t="shared" si="849"/>
        <v>42.900000000000006</v>
      </c>
      <c r="S213" s="49">
        <f t="shared" si="849"/>
        <v>42.900000000000006</v>
      </c>
      <c r="T213" s="48">
        <f t="shared" si="849"/>
        <v>524.72587774116073</v>
      </c>
      <c r="U213" s="48">
        <f t="shared" si="849"/>
        <v>428.24976240046055</v>
      </c>
      <c r="V213" s="48">
        <f t="shared" si="849"/>
        <v>272.62597155160734</v>
      </c>
      <c r="W213" s="48">
        <f t="shared" si="849"/>
        <v>330.01227863184613</v>
      </c>
      <c r="X213" s="48">
        <f t="shared" si="849"/>
        <v>319.98572590179219</v>
      </c>
      <c r="Y213" s="49">
        <f t="shared" si="849"/>
        <v>1875.5996162268673</v>
      </c>
      <c r="Z213" s="69">
        <f t="shared" si="849"/>
        <v>5185.8414667268671</v>
      </c>
      <c r="AA213" s="70">
        <f>IF(Z213=0,"",Z213/$Z$213)</f>
        <v>1</v>
      </c>
      <c r="AB213" s="53"/>
      <c r="AC213" s="48">
        <f t="shared" ref="AC213:BA213" si="850">SUM(AC168,AC207)</f>
        <v>738.58597755999995</v>
      </c>
      <c r="AD213" s="48">
        <f t="shared" si="850"/>
        <v>885.78717552085004</v>
      </c>
      <c r="AE213" s="48">
        <f t="shared" si="850"/>
        <v>1274.81449049</v>
      </c>
      <c r="AF213" s="48">
        <f t="shared" si="850"/>
        <v>1127.3375653905355</v>
      </c>
      <c r="AG213" s="48">
        <f t="shared" si="850"/>
        <v>1234.9928002519421</v>
      </c>
      <c r="AH213" s="49">
        <f t="shared" si="850"/>
        <v>5261.5180092133269</v>
      </c>
      <c r="AI213" s="48">
        <f t="shared" si="850"/>
        <v>59.951500899999985</v>
      </c>
      <c r="AJ213" s="48">
        <f t="shared" si="850"/>
        <v>22.464762128650001</v>
      </c>
      <c r="AK213" s="48">
        <f t="shared" si="850"/>
        <v>32.509569110000001</v>
      </c>
      <c r="AL213" s="48">
        <f t="shared" si="850"/>
        <v>53.769029815349995</v>
      </c>
      <c r="AM213" s="48">
        <f t="shared" si="850"/>
        <v>40.121577154649998</v>
      </c>
      <c r="AN213" s="49">
        <f t="shared" si="850"/>
        <v>208.81643910865</v>
      </c>
      <c r="AO213" s="48">
        <f t="shared" si="850"/>
        <v>128.19999999999999</v>
      </c>
      <c r="AP213" s="48">
        <f t="shared" si="850"/>
        <v>223.5</v>
      </c>
      <c r="AQ213" s="48">
        <f t="shared" si="850"/>
        <v>214.4</v>
      </c>
      <c r="AR213" s="48">
        <f t="shared" si="850"/>
        <v>237.69999999999993</v>
      </c>
      <c r="AS213" s="48">
        <f t="shared" si="850"/>
        <v>122.94275000000016</v>
      </c>
      <c r="AT213" s="49">
        <f t="shared" si="850"/>
        <v>926.74275000000023</v>
      </c>
      <c r="AU213" s="48">
        <f t="shared" si="850"/>
        <v>300.00000000000006</v>
      </c>
      <c r="AV213" s="48">
        <f t="shared" si="850"/>
        <v>100</v>
      </c>
      <c r="AW213" s="48">
        <f t="shared" si="850"/>
        <v>200</v>
      </c>
      <c r="AX213" s="48">
        <f t="shared" si="850"/>
        <v>0</v>
      </c>
      <c r="AY213" s="48">
        <f t="shared" si="850"/>
        <v>0</v>
      </c>
      <c r="AZ213" s="49">
        <f t="shared" si="850"/>
        <v>600.00000000000011</v>
      </c>
      <c r="BA213" s="69">
        <f t="shared" si="850"/>
        <v>6997.0771983219784</v>
      </c>
      <c r="BB213" s="70">
        <f>IF(BA213=0,"",BA213/$BA$213)</f>
        <v>1</v>
      </c>
      <c r="BC213" s="53"/>
      <c r="BD213" s="48">
        <f t="shared" ref="BD213:BW213" si="851">SUM(BD168,BD207)</f>
        <v>1434.8821916723296</v>
      </c>
      <c r="BE213" s="48">
        <f t="shared" si="851"/>
        <v>1430.0700629868652</v>
      </c>
      <c r="BF213" s="48">
        <f t="shared" si="851"/>
        <v>1461.9530082064878</v>
      </c>
      <c r="BG213" s="48">
        <f t="shared" si="851"/>
        <v>1585.2610174827323</v>
      </c>
      <c r="BH213" s="48">
        <f t="shared" si="851"/>
        <v>1446.5303033158161</v>
      </c>
      <c r="BI213" s="49">
        <f t="shared" si="851"/>
        <v>7358.6965836642303</v>
      </c>
      <c r="BJ213" s="48">
        <f t="shared" si="851"/>
        <v>33.616001350000005</v>
      </c>
      <c r="BK213" s="48">
        <f t="shared" si="851"/>
        <v>40.821280062680017</v>
      </c>
      <c r="BL213" s="48">
        <f t="shared" si="851"/>
        <v>28.869138182888882</v>
      </c>
      <c r="BM213" s="48">
        <f t="shared" si="851"/>
        <v>31.445991820000003</v>
      </c>
      <c r="BN213" s="48">
        <f t="shared" si="851"/>
        <v>21.99506629</v>
      </c>
      <c r="BO213" s="49">
        <f t="shared" si="851"/>
        <v>156.74747770556894</v>
      </c>
      <c r="BP213" s="48">
        <f t="shared" si="851"/>
        <v>103.06419910480673</v>
      </c>
      <c r="BQ213" s="48">
        <f t="shared" si="851"/>
        <v>38.79305089519292</v>
      </c>
      <c r="BR213" s="48">
        <f t="shared" si="851"/>
        <v>56.542499999999997</v>
      </c>
      <c r="BS213" s="48">
        <f t="shared" si="851"/>
        <v>69.45750000000001</v>
      </c>
      <c r="BT213" s="48">
        <f t="shared" si="851"/>
        <v>75</v>
      </c>
      <c r="BU213" s="49">
        <f t="shared" si="851"/>
        <v>342.85724999999962</v>
      </c>
      <c r="BV213" s="48">
        <f t="shared" si="851"/>
        <v>346.07957633000001</v>
      </c>
      <c r="BW213" s="49">
        <f t="shared" si="851"/>
        <v>346.07957633000001</v>
      </c>
      <c r="BX213" s="48">
        <f t="shared" ref="BX213:CD213" si="852">SUM(BX168,BX207,BX209)</f>
        <v>99.999999999999972</v>
      </c>
      <c r="BY213" s="48">
        <f t="shared" si="852"/>
        <v>0</v>
      </c>
      <c r="BZ213" s="48">
        <f t="shared" si="852"/>
        <v>50</v>
      </c>
      <c r="CA213" s="48">
        <f t="shared" si="852"/>
        <v>250.00000000000011</v>
      </c>
      <c r="CB213" s="48">
        <f t="shared" si="852"/>
        <v>200.00000000000011</v>
      </c>
      <c r="CC213" s="49">
        <f t="shared" si="852"/>
        <v>600</v>
      </c>
      <c r="CD213" s="69">
        <f t="shared" si="852"/>
        <v>8804.380887699801</v>
      </c>
      <c r="CE213" s="70">
        <f>IF(CD213=0,"",CD213/$CD$213)</f>
        <v>1</v>
      </c>
      <c r="CF213" s="53"/>
      <c r="CG213" s="48">
        <f t="shared" ref="CG213:CW213" si="853">SUM(CG168,CG207)</f>
        <v>814.99368338642842</v>
      </c>
      <c r="CH213" s="48">
        <f t="shared" si="853"/>
        <v>692.68099500002245</v>
      </c>
      <c r="CI213" s="48">
        <f t="shared" si="853"/>
        <v>718.73339198230985</v>
      </c>
      <c r="CJ213" s="48">
        <f t="shared" si="853"/>
        <v>427.45048375750133</v>
      </c>
      <c r="CK213" s="48">
        <f t="shared" si="853"/>
        <v>423.92111481861656</v>
      </c>
      <c r="CL213" s="48">
        <f t="shared" si="853"/>
        <v>4485.8912141893779</v>
      </c>
      <c r="CM213" s="49">
        <f t="shared" si="853"/>
        <v>7563.6708831342557</v>
      </c>
      <c r="CN213" s="48">
        <f t="shared" si="853"/>
        <v>48.543958084431111</v>
      </c>
      <c r="CO213" s="48">
        <f t="shared" si="853"/>
        <v>12.404999999999999</v>
      </c>
      <c r="CP213" s="48">
        <f t="shared" si="853"/>
        <v>11.024999999999999</v>
      </c>
      <c r="CQ213" s="48">
        <f t="shared" si="853"/>
        <v>10.7</v>
      </c>
      <c r="CR213" s="48">
        <f t="shared" si="853"/>
        <v>10.7</v>
      </c>
      <c r="CS213" s="48">
        <f t="shared" si="853"/>
        <v>111.65459999999999</v>
      </c>
      <c r="CT213" s="49">
        <f t="shared" si="853"/>
        <v>205.0285580844311</v>
      </c>
      <c r="CU213" s="48">
        <f t="shared" si="853"/>
        <v>5057.6833229351996</v>
      </c>
      <c r="CV213" s="48">
        <f t="shared" si="853"/>
        <v>4.9996763</v>
      </c>
      <c r="CW213" s="49">
        <f t="shared" si="853"/>
        <v>5062.6829992351995</v>
      </c>
      <c r="CX213" s="48">
        <f t="shared" ref="CX213:DB213" si="854">SUM(CX168,CX207,CX211)</f>
        <v>779.99999999999989</v>
      </c>
      <c r="CY213" s="48">
        <f t="shared" si="854"/>
        <v>0</v>
      </c>
      <c r="CZ213" s="48">
        <f t="shared" si="854"/>
        <v>0</v>
      </c>
      <c r="DA213" s="48">
        <f t="shared" si="854"/>
        <v>0</v>
      </c>
      <c r="DB213" s="48">
        <f t="shared" si="854"/>
        <v>0</v>
      </c>
      <c r="DC213" s="48">
        <f>SUM(DC168,DC207,DC211)</f>
        <v>347.47500000000002</v>
      </c>
      <c r="DD213" s="49">
        <f>SUM(DD168,DD207,DD211)</f>
        <v>1127.4749999999999</v>
      </c>
      <c r="DE213" s="48">
        <f t="shared" ref="DE213:DK213" si="855">SUM(DE168,DE207,DE209)</f>
        <v>434.4</v>
      </c>
      <c r="DF213" s="48">
        <f t="shared" si="855"/>
        <v>434.4</v>
      </c>
      <c r="DG213" s="48">
        <f t="shared" si="855"/>
        <v>434.4</v>
      </c>
      <c r="DH213" s="48">
        <f t="shared" si="855"/>
        <v>434.4</v>
      </c>
      <c r="DI213" s="48">
        <f t="shared" si="855"/>
        <v>434.4</v>
      </c>
      <c r="DJ213" s="49">
        <f t="shared" si="855"/>
        <v>2172</v>
      </c>
      <c r="DK213" s="69">
        <f t="shared" si="855"/>
        <v>15783.382440453886</v>
      </c>
      <c r="DL213" s="70">
        <f>IF(DK213=0,"",DK213/$DK$213)</f>
        <v>1</v>
      </c>
      <c r="DM213" s="53"/>
      <c r="DN213" s="48">
        <f t="shared" ref="DN213:DS213" si="856">SUM(DN168,DN207)</f>
        <v>0</v>
      </c>
      <c r="DO213" s="48">
        <f t="shared" si="856"/>
        <v>0</v>
      </c>
      <c r="DP213" s="48">
        <f t="shared" si="856"/>
        <v>0</v>
      </c>
      <c r="DQ213" s="48">
        <f t="shared" si="856"/>
        <v>0</v>
      </c>
      <c r="DR213" s="48">
        <f t="shared" si="856"/>
        <v>0</v>
      </c>
      <c r="DS213" s="49">
        <f t="shared" si="856"/>
        <v>0</v>
      </c>
      <c r="DT213" s="48">
        <f t="shared" ref="DT213:EG213" si="857">SUM(DT168,DT207,DT209)</f>
        <v>35</v>
      </c>
      <c r="DU213" s="48">
        <f t="shared" si="857"/>
        <v>0</v>
      </c>
      <c r="DV213" s="48">
        <f t="shared" si="857"/>
        <v>0</v>
      </c>
      <c r="DW213" s="48">
        <f t="shared" si="857"/>
        <v>5</v>
      </c>
      <c r="DX213" s="48">
        <f t="shared" si="857"/>
        <v>0</v>
      </c>
      <c r="DY213" s="48">
        <f t="shared" si="857"/>
        <v>0</v>
      </c>
      <c r="DZ213" s="48">
        <f t="shared" si="857"/>
        <v>0</v>
      </c>
      <c r="EA213" s="48">
        <f t="shared" si="857"/>
        <v>0</v>
      </c>
      <c r="EB213" s="48">
        <f t="shared" si="857"/>
        <v>0</v>
      </c>
      <c r="EC213" s="48">
        <f t="shared" si="857"/>
        <v>0</v>
      </c>
      <c r="ED213" s="48">
        <f t="shared" si="857"/>
        <v>0</v>
      </c>
      <c r="EE213" s="48">
        <f t="shared" si="857"/>
        <v>0</v>
      </c>
      <c r="EF213" s="49">
        <f t="shared" si="857"/>
        <v>40</v>
      </c>
      <c r="EG213" s="69">
        <f t="shared" si="857"/>
        <v>40</v>
      </c>
      <c r="EH213" s="70">
        <f>IF(EG213=0,"",EG213/$EG$213)</f>
        <v>1</v>
      </c>
    </row>
    <row r="214" spans="1:139" s="26" customFormat="1" ht="16.5" customHeight="1" x14ac:dyDescent="0.25">
      <c r="A214" s="1"/>
      <c r="B214" s="84"/>
      <c r="C214" s="1"/>
      <c r="BP214"/>
      <c r="BQ214"/>
      <c r="BR214"/>
      <c r="BS214"/>
      <c r="BT214"/>
      <c r="BX214" s="95"/>
      <c r="BY214" s="95"/>
      <c r="BZ214" s="95"/>
      <c r="CA214" s="95"/>
      <c r="CB214" s="95"/>
      <c r="CC214" s="95"/>
      <c r="CD214" s="95"/>
      <c r="CE214" s="95"/>
      <c r="CF214" s="95"/>
    </row>
    <row r="215" spans="1:139" s="26" customFormat="1" ht="22.5" customHeight="1" x14ac:dyDescent="0.25">
      <c r="A215" s="1"/>
      <c r="B215" s="118" t="s">
        <v>117</v>
      </c>
      <c r="C215" s="1"/>
      <c r="D215" s="95"/>
      <c r="E215" s="95"/>
      <c r="F215" s="95"/>
      <c r="G215" s="95"/>
      <c r="H215" s="95"/>
      <c r="I215" s="95"/>
      <c r="J215" s="95"/>
      <c r="K215" s="95"/>
      <c r="L215" s="95"/>
      <c r="M215" s="95"/>
      <c r="N215" s="95"/>
      <c r="O215" s="95"/>
      <c r="P215" s="95"/>
      <c r="Q215" s="95"/>
      <c r="R215" s="95"/>
      <c r="S215" s="95"/>
      <c r="T215" s="95"/>
      <c r="U215" s="95"/>
      <c r="V215" s="95"/>
      <c r="W215" s="95"/>
      <c r="X215" s="95"/>
      <c r="Y215" s="95"/>
      <c r="Z215" s="95"/>
      <c r="AA215" s="95"/>
      <c r="AB215" s="95"/>
      <c r="AC215" s="95"/>
      <c r="AD215" s="95"/>
      <c r="AE215" s="95"/>
      <c r="AF215" s="95"/>
      <c r="AG215" s="95"/>
      <c r="AH215" s="95"/>
      <c r="AI215" s="95"/>
      <c r="AJ215" s="95"/>
      <c r="AK215" s="95"/>
      <c r="AL215" s="95"/>
      <c r="AM215" s="95"/>
      <c r="AN215" s="95"/>
      <c r="AO215" s="95"/>
      <c r="AP215" s="95"/>
      <c r="AQ215" s="95"/>
      <c r="AR215" s="95"/>
      <c r="AS215" s="95"/>
      <c r="AT215" s="95"/>
      <c r="AU215" s="95"/>
      <c r="AV215" s="95"/>
      <c r="AW215" s="95"/>
      <c r="AX215" s="95"/>
      <c r="AY215" s="95"/>
      <c r="AZ215" s="95"/>
      <c r="BA215" s="95"/>
      <c r="BB215" s="95"/>
      <c r="BC215" s="95"/>
      <c r="BD215" s="95"/>
      <c r="BE215" s="95"/>
      <c r="BF215" s="95"/>
      <c r="BG215" s="95"/>
      <c r="BH215" s="95"/>
      <c r="BI215" s="95"/>
      <c r="BJ215" s="95"/>
      <c r="BK215" s="95"/>
      <c r="BL215" s="95"/>
      <c r="BM215" s="95"/>
      <c r="BN215" s="95"/>
      <c r="BO215" s="95"/>
      <c r="BP215"/>
      <c r="BQ215"/>
      <c r="BR215"/>
      <c r="BS215"/>
      <c r="BT215"/>
      <c r="BU215" s="95"/>
      <c r="BV215" s="95"/>
      <c r="BW215" s="95"/>
      <c r="BX215" s="95"/>
      <c r="BY215" s="95"/>
      <c r="BZ215" s="95"/>
      <c r="CC215" s="95"/>
      <c r="CD215" s="95"/>
      <c r="CE215" s="95"/>
      <c r="CF215" s="95"/>
      <c r="CG215" s="95"/>
      <c r="CH215" s="95"/>
      <c r="CI215" s="95"/>
      <c r="CJ215" s="95"/>
      <c r="CK215" s="95"/>
      <c r="CL215" s="95"/>
      <c r="CM215" s="95"/>
      <c r="CN215" s="95"/>
      <c r="CO215" s="95"/>
      <c r="CP215" s="95"/>
      <c r="CQ215" s="95"/>
      <c r="CR215" s="95"/>
      <c r="CS215" s="95"/>
      <c r="CT215" s="95"/>
      <c r="CU215" s="95"/>
      <c r="CV215" s="95"/>
      <c r="CW215" s="95"/>
      <c r="CX215" s="95"/>
      <c r="CY215" s="95"/>
      <c r="CZ215" s="95"/>
      <c r="DA215" s="95"/>
      <c r="DB215" s="95"/>
      <c r="DC215" s="95"/>
      <c r="DD215" s="95"/>
      <c r="DE215"/>
      <c r="DF215"/>
      <c r="DG215"/>
      <c r="DH215"/>
      <c r="DI215"/>
      <c r="DJ215"/>
      <c r="DK215" s="95"/>
      <c r="DL215" s="95"/>
      <c r="DM215" s="95"/>
      <c r="DN215" s="95"/>
      <c r="DO215" s="95"/>
      <c r="DP215" s="95"/>
      <c r="DQ215" s="95"/>
      <c r="DR215" s="95"/>
      <c r="DS215" s="95"/>
      <c r="DT215" s="95"/>
      <c r="DU215" s="95"/>
      <c r="DV215" s="95"/>
      <c r="DW215" s="95"/>
      <c r="DX215" s="95"/>
      <c r="DY215" s="95"/>
      <c r="DZ215" s="95"/>
      <c r="EA215" s="95"/>
      <c r="EB215" s="95"/>
      <c r="EC215" s="95"/>
      <c r="ED215" s="95"/>
      <c r="EE215" s="95"/>
      <c r="EF215" s="95"/>
      <c r="EG215" s="95"/>
      <c r="EH215" s="95"/>
    </row>
    <row r="216" spans="1:139" s="26" customFormat="1" ht="18" customHeight="1" x14ac:dyDescent="0.25">
      <c r="A216" s="1"/>
      <c r="B216" s="16" t="s">
        <v>24</v>
      </c>
      <c r="C216" s="1"/>
      <c r="D216" s="95"/>
      <c r="E216" s="95"/>
      <c r="F216" s="95"/>
      <c r="G216" s="95"/>
      <c r="H216" s="95"/>
      <c r="I216" s="95"/>
      <c r="J216" s="95"/>
      <c r="K216" s="95"/>
      <c r="L216" s="95"/>
      <c r="M216" s="95"/>
      <c r="N216" s="95"/>
      <c r="O216" s="95"/>
      <c r="P216" s="95"/>
      <c r="Q216" s="95"/>
      <c r="R216" s="95"/>
      <c r="S216" s="95"/>
      <c r="T216" s="95"/>
      <c r="U216" s="95"/>
      <c r="V216" s="95"/>
      <c r="W216" s="95"/>
      <c r="X216" s="95"/>
      <c r="Y216" s="95"/>
      <c r="Z216" s="95"/>
      <c r="AA216" s="95"/>
      <c r="AB216" s="95"/>
      <c r="AC216" s="95"/>
      <c r="AD216" s="95"/>
      <c r="AE216" s="95"/>
      <c r="AF216" s="95"/>
      <c r="AG216" s="95"/>
      <c r="AH216" s="95"/>
      <c r="AI216" s="95"/>
      <c r="AJ216" s="95"/>
      <c r="AK216" s="95"/>
      <c r="AL216" s="95"/>
      <c r="AM216" s="95"/>
      <c r="AN216" s="95"/>
      <c r="AO216" s="95"/>
      <c r="AP216" s="95"/>
      <c r="AQ216" s="95"/>
      <c r="AR216" s="95"/>
      <c r="AS216" s="95"/>
      <c r="AT216" s="95"/>
      <c r="AU216" s="95"/>
      <c r="AV216" s="95"/>
      <c r="AW216" s="95"/>
      <c r="AX216" s="95"/>
      <c r="AY216" s="95"/>
      <c r="AZ216" s="95"/>
      <c r="BA216" s="95"/>
      <c r="BB216" s="95"/>
      <c r="BC216" s="95"/>
      <c r="BD216" s="95"/>
      <c r="BE216" s="95"/>
      <c r="BF216" s="95"/>
      <c r="BG216" s="95"/>
      <c r="BH216" s="95"/>
      <c r="BI216" s="95"/>
      <c r="BJ216" s="95"/>
      <c r="BK216" s="95"/>
      <c r="BL216" s="95"/>
      <c r="BM216" s="95"/>
      <c r="BN216" s="95"/>
      <c r="BO216" s="95"/>
      <c r="BP216" s="95"/>
      <c r="BQ216" s="95"/>
      <c r="BR216" s="95"/>
      <c r="BS216" s="95"/>
      <c r="BT216" s="95"/>
      <c r="BU216" s="95"/>
      <c r="BV216" s="95"/>
      <c r="BW216" s="95"/>
      <c r="BX216" s="34"/>
      <c r="BY216" s="34"/>
      <c r="BZ216" s="34"/>
      <c r="CA216" s="34"/>
      <c r="CB216" s="34">
        <v>6.0775000099999996</v>
      </c>
      <c r="CC216" s="87">
        <f t="shared" ref="CC216" si="858">SUM(BX216:CB216)</f>
        <v>6.0775000099999996</v>
      </c>
      <c r="CD216" s="95"/>
      <c r="CE216" s="95"/>
      <c r="CF216" s="95"/>
      <c r="CG216" s="95"/>
      <c r="CH216" s="95"/>
      <c r="CI216" s="95"/>
      <c r="CJ216" s="95"/>
      <c r="CK216" s="95"/>
      <c r="CL216" s="95"/>
      <c r="CM216" s="95"/>
      <c r="CN216" s="95"/>
      <c r="CO216" s="95"/>
      <c r="CP216" s="95"/>
      <c r="CQ216" s="95"/>
      <c r="CR216" s="95"/>
      <c r="CS216" s="95"/>
      <c r="CT216" s="95"/>
      <c r="CU216" s="95"/>
      <c r="CV216" s="95"/>
      <c r="CW216" s="95"/>
      <c r="CX216" s="95"/>
      <c r="CY216" s="95"/>
      <c r="CZ216" s="95"/>
      <c r="DA216" s="95"/>
      <c r="DB216" s="95"/>
      <c r="DC216" s="95"/>
      <c r="DD216" s="95"/>
      <c r="DK216" s="95"/>
      <c r="DL216" s="95"/>
      <c r="DM216" s="95"/>
      <c r="DN216" s="95"/>
      <c r="DO216" s="95"/>
      <c r="DP216" s="95"/>
      <c r="DQ216" s="95"/>
      <c r="DR216" s="95"/>
      <c r="DS216" s="95"/>
      <c r="DT216" s="95"/>
      <c r="DU216" s="95"/>
      <c r="DV216" s="95"/>
      <c r="DW216" s="95"/>
      <c r="DX216" s="95"/>
      <c r="DY216" s="95"/>
      <c r="DZ216" s="95"/>
      <c r="EA216" s="95"/>
      <c r="EB216" s="95"/>
      <c r="EC216" s="95"/>
      <c r="ED216" s="95"/>
      <c r="EE216" s="95"/>
      <c r="EF216" s="95"/>
      <c r="EG216" s="95"/>
      <c r="EH216" s="95"/>
    </row>
    <row r="217" spans="1:139" s="26" customFormat="1" ht="18" customHeight="1" x14ac:dyDescent="0.25">
      <c r="A217" s="1"/>
      <c r="B217" s="16" t="s">
        <v>30</v>
      </c>
      <c r="C217" s="1"/>
      <c r="D217" s="95"/>
      <c r="E217" s="95"/>
      <c r="F217" s="95"/>
      <c r="G217" s="95"/>
      <c r="H217" s="95"/>
      <c r="I217" s="95"/>
      <c r="J217" s="95"/>
      <c r="K217" s="95"/>
      <c r="L217" s="95"/>
      <c r="M217" s="95"/>
      <c r="N217" s="95"/>
      <c r="O217" s="95"/>
      <c r="P217" s="95"/>
      <c r="Q217" s="95"/>
      <c r="R217" s="95"/>
      <c r="S217" s="95"/>
      <c r="T217" s="95"/>
      <c r="U217" s="95"/>
      <c r="V217" s="95"/>
      <c r="W217" s="95"/>
      <c r="X217" s="95"/>
      <c r="Y217" s="95"/>
      <c r="Z217" s="95"/>
      <c r="AA217" s="95"/>
      <c r="AB217" s="95"/>
      <c r="AC217" s="95"/>
      <c r="AD217" s="95"/>
      <c r="AE217" s="95"/>
      <c r="AF217" s="95"/>
      <c r="AG217" s="95"/>
      <c r="AH217" s="95"/>
      <c r="AI217" s="95"/>
      <c r="AJ217" s="95"/>
      <c r="AK217" s="95"/>
      <c r="AL217" s="95"/>
      <c r="AM217" s="95"/>
      <c r="AN217" s="95"/>
      <c r="AO217" s="95"/>
      <c r="AP217" s="95"/>
      <c r="AQ217" s="95"/>
      <c r="AR217" s="95"/>
      <c r="AS217" s="95"/>
      <c r="AT217" s="95"/>
      <c r="AU217" s="95"/>
      <c r="AV217" s="95"/>
      <c r="AW217" s="95"/>
      <c r="AX217" s="95"/>
      <c r="AY217" s="95"/>
      <c r="AZ217" s="95"/>
      <c r="BA217" s="95"/>
      <c r="BB217" s="95"/>
      <c r="BC217" s="95"/>
      <c r="BD217" s="95"/>
      <c r="BE217" s="95"/>
      <c r="BF217" s="95"/>
      <c r="BG217" s="95"/>
      <c r="BH217" s="95"/>
      <c r="BI217" s="95"/>
      <c r="BJ217" s="95"/>
      <c r="BK217" s="95"/>
      <c r="BL217" s="95"/>
      <c r="BM217" s="95"/>
      <c r="BN217" s="95"/>
      <c r="BO217" s="95"/>
      <c r="BP217" s="95"/>
      <c r="BQ217" s="95"/>
      <c r="BR217" s="95"/>
      <c r="BS217" s="95"/>
      <c r="BT217" s="95"/>
      <c r="BU217" s="95"/>
      <c r="BV217" s="95"/>
      <c r="BW217" s="95"/>
      <c r="BX217" s="34"/>
      <c r="BY217" s="34"/>
      <c r="BZ217" s="34"/>
      <c r="CA217" s="34">
        <v>65.699982449999993</v>
      </c>
      <c r="CB217" s="34">
        <v>200.36460761999999</v>
      </c>
      <c r="CC217" s="87">
        <f t="shared" ref="CC217:CC218" si="859">SUM(BX217:CB217)</f>
        <v>266.06459007000001</v>
      </c>
      <c r="CD217" s="95"/>
      <c r="CE217" s="95"/>
      <c r="CF217" s="95"/>
      <c r="CG217" s="95"/>
      <c r="CH217" s="95"/>
      <c r="CI217" s="95"/>
      <c r="CJ217" s="95"/>
      <c r="CK217" s="95"/>
      <c r="CL217" s="95"/>
      <c r="CM217" s="95"/>
      <c r="CN217" s="95"/>
      <c r="CO217" s="95"/>
      <c r="CP217" s="95"/>
      <c r="CQ217" s="95"/>
      <c r="CR217" s="95"/>
      <c r="CS217" s="95"/>
      <c r="CT217" s="95"/>
      <c r="CU217" s="95"/>
      <c r="CV217" s="95"/>
      <c r="CW217" s="95"/>
      <c r="CX217" s="95"/>
      <c r="CY217" s="95"/>
      <c r="CZ217" s="95"/>
      <c r="DA217" s="95"/>
      <c r="DB217" s="95"/>
      <c r="DC217" s="95"/>
      <c r="DD217" s="95"/>
      <c r="DE217"/>
      <c r="DF217"/>
      <c r="DG217"/>
      <c r="DH217"/>
      <c r="DI217"/>
      <c r="DJ217"/>
      <c r="DK217" s="95"/>
      <c r="DL217" s="95"/>
      <c r="DM217" s="95"/>
      <c r="DN217" s="95"/>
      <c r="DO217" s="95"/>
      <c r="DP217" s="95"/>
      <c r="DQ217" s="95"/>
      <c r="DR217" s="95"/>
      <c r="DS217" s="95"/>
      <c r="DT217" s="95"/>
      <c r="DU217" s="95"/>
      <c r="DV217" s="95"/>
      <c r="DW217" s="95"/>
      <c r="DX217" s="95"/>
      <c r="DY217" s="95"/>
      <c r="DZ217" s="95"/>
      <c r="EA217" s="95"/>
      <c r="EB217" s="95"/>
      <c r="EC217" s="95"/>
      <c r="ED217" s="95"/>
      <c r="EE217" s="95"/>
      <c r="EF217" s="95"/>
      <c r="EG217" s="95"/>
      <c r="EH217" s="95"/>
    </row>
    <row r="218" spans="1:139" s="26" customFormat="1" ht="22.5" customHeight="1" thickBot="1" x14ac:dyDescent="0.3">
      <c r="A218" s="1"/>
      <c r="B218" s="52" t="s">
        <v>116</v>
      </c>
      <c r="C218" s="1"/>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95"/>
      <c r="AS218" s="95"/>
      <c r="AT218" s="95"/>
      <c r="AU218" s="95"/>
      <c r="AV218" s="95"/>
      <c r="AW218" s="95"/>
      <c r="AX218" s="95"/>
      <c r="AY218" s="95"/>
      <c r="AZ218" s="95"/>
      <c r="BA218" s="95"/>
      <c r="BB218" s="95"/>
      <c r="BC218" s="95"/>
      <c r="BD218" s="95"/>
      <c r="BE218" s="95"/>
      <c r="BF218" s="95"/>
      <c r="BG218" s="95"/>
      <c r="BH218" s="95"/>
      <c r="BI218" s="95"/>
      <c r="BJ218" s="95"/>
      <c r="BK218" s="95"/>
      <c r="BL218" s="95"/>
      <c r="BM218" s="95"/>
      <c r="BN218" s="95"/>
      <c r="BO218" s="95"/>
      <c r="BP218" s="95"/>
      <c r="BQ218" s="95"/>
      <c r="BR218" s="95"/>
      <c r="BS218" s="95"/>
      <c r="BT218" s="95"/>
      <c r="BU218" s="95"/>
      <c r="BV218" s="95"/>
      <c r="BW218" s="95"/>
      <c r="BX218" s="48"/>
      <c r="BY218" s="48"/>
      <c r="BZ218" s="48"/>
      <c r="CA218" s="48">
        <f>SUM(CA216:CA217)</f>
        <v>65.699982449999993</v>
      </c>
      <c r="CB218" s="48">
        <f>SUM(CB216:CB217)</f>
        <v>206.44210762999998</v>
      </c>
      <c r="CC218" s="119">
        <f t="shared" si="859"/>
        <v>272.14209008</v>
      </c>
      <c r="CD218" s="95"/>
      <c r="CE218" s="95"/>
      <c r="CF218" s="95"/>
      <c r="CG218" s="95"/>
      <c r="CH218" s="95"/>
      <c r="CI218" s="95"/>
      <c r="CJ218" s="95"/>
      <c r="CK218" s="95"/>
      <c r="CL218" s="95"/>
      <c r="CM218" s="95"/>
      <c r="CN218" s="95"/>
      <c r="CO218" s="95"/>
      <c r="CP218" s="95"/>
      <c r="CQ218" s="95"/>
      <c r="CR218" s="95"/>
      <c r="CS218" s="95"/>
      <c r="CT218" s="95"/>
      <c r="CU218" s="95"/>
      <c r="CV218" s="95"/>
      <c r="CW218" s="95"/>
      <c r="CX218" s="95"/>
      <c r="CY218" s="95"/>
      <c r="CZ218" s="95"/>
      <c r="DA218" s="95"/>
      <c r="DB218" s="95"/>
      <c r="DC218" s="95"/>
      <c r="DD218" s="95"/>
      <c r="DE218"/>
      <c r="DF218"/>
      <c r="DG218"/>
      <c r="DH218"/>
      <c r="DI218"/>
      <c r="DJ218"/>
      <c r="DK218" s="95"/>
      <c r="DL218" s="95"/>
      <c r="DM218" s="95"/>
      <c r="DN218" s="95"/>
      <c r="DO218" s="95"/>
      <c r="DP218" s="95"/>
      <c r="DQ218" s="95"/>
      <c r="DR218" s="95"/>
      <c r="DS218" s="95"/>
      <c r="DT218" s="95"/>
      <c r="DU218" s="95"/>
      <c r="DV218" s="95"/>
      <c r="DW218" s="95"/>
      <c r="DX218" s="95"/>
      <c r="DY218" s="95"/>
      <c r="DZ218" s="95"/>
      <c r="EA218" s="95"/>
      <c r="EB218" s="95"/>
      <c r="EC218" s="95"/>
      <c r="ED218" s="95"/>
      <c r="EE218" s="95"/>
      <c r="EF218" s="95"/>
      <c r="EG218" s="95"/>
      <c r="EH218" s="95"/>
    </row>
    <row r="219" spans="1:139" s="26" customFormat="1" ht="10.5" customHeight="1" x14ac:dyDescent="0.25">
      <c r="A219" s="1"/>
      <c r="B219" s="84"/>
      <c r="C219" s="1"/>
      <c r="D219" s="95"/>
      <c r="E219" s="95"/>
      <c r="F219" s="95"/>
      <c r="G219" s="95"/>
      <c r="H219" s="95"/>
      <c r="I219" s="95"/>
      <c r="J219" s="95"/>
      <c r="K219" s="95"/>
      <c r="L219" s="95"/>
      <c r="M219" s="95"/>
      <c r="N219" s="95"/>
      <c r="O219" s="95"/>
      <c r="P219" s="95"/>
      <c r="Q219" s="95"/>
      <c r="R219" s="95"/>
      <c r="S219" s="95"/>
      <c r="T219" s="95"/>
      <c r="U219" s="95"/>
      <c r="V219" s="95"/>
      <c r="W219" s="95"/>
      <c r="X219" s="95"/>
      <c r="Y219" s="95"/>
      <c r="Z219" s="95"/>
      <c r="AA219" s="95"/>
      <c r="AB219" s="95"/>
      <c r="AC219" s="95"/>
      <c r="AD219" s="95"/>
      <c r="AE219" s="95"/>
      <c r="AF219" s="95"/>
      <c r="AG219" s="95"/>
      <c r="AH219" s="95"/>
      <c r="AI219" s="95"/>
      <c r="AJ219" s="95"/>
      <c r="AK219" s="95"/>
      <c r="AL219" s="95"/>
      <c r="AM219" s="95"/>
      <c r="AN219" s="95"/>
      <c r="AO219" s="95"/>
      <c r="AP219" s="95"/>
      <c r="AQ219" s="95"/>
      <c r="AR219" s="95"/>
      <c r="AS219" s="95"/>
      <c r="AT219" s="95"/>
      <c r="AU219" s="95"/>
      <c r="AV219" s="95"/>
      <c r="AW219" s="95"/>
      <c r="AX219" s="95"/>
      <c r="AY219" s="95"/>
      <c r="AZ219" s="95"/>
      <c r="BA219" s="95"/>
      <c r="BB219" s="95"/>
      <c r="BC219" s="95"/>
      <c r="BD219" s="95"/>
      <c r="BE219" s="95"/>
      <c r="BF219" s="95"/>
      <c r="BG219" s="95"/>
      <c r="BH219" s="95"/>
      <c r="BI219" s="95"/>
      <c r="BJ219" s="95"/>
      <c r="BK219" s="95"/>
      <c r="BL219" s="95"/>
      <c r="BM219" s="95"/>
      <c r="BN219" s="95"/>
      <c r="BO219" s="95"/>
      <c r="BP219" s="95"/>
      <c r="BQ219" s="95"/>
      <c r="BR219" s="95"/>
      <c r="BS219" s="95"/>
      <c r="BT219" s="95"/>
      <c r="BU219" s="95"/>
      <c r="BV219" s="95"/>
      <c r="BW219" s="95"/>
      <c r="BX219" s="95"/>
      <c r="BY219" s="95"/>
      <c r="BZ219" s="95"/>
      <c r="CA219" s="95"/>
      <c r="CB219" s="95"/>
      <c r="CC219" s="95"/>
      <c r="CD219" s="95"/>
      <c r="CE219" s="95"/>
      <c r="CF219" s="95"/>
      <c r="CG219" s="95"/>
      <c r="CH219" s="95"/>
      <c r="CI219" s="95"/>
      <c r="CJ219" s="95"/>
      <c r="CK219" s="95"/>
      <c r="CL219" s="95"/>
      <c r="CM219" s="95"/>
      <c r="CN219" s="95"/>
      <c r="CO219" s="95"/>
      <c r="CP219" s="95"/>
      <c r="CQ219" s="95"/>
      <c r="CR219" s="95"/>
      <c r="CS219" s="95"/>
      <c r="CT219" s="95"/>
      <c r="CU219" s="95"/>
      <c r="CV219" s="95"/>
      <c r="CW219" s="95"/>
      <c r="CX219" s="95"/>
      <c r="CY219" s="95"/>
      <c r="CZ219" s="95"/>
      <c r="DA219" s="95"/>
      <c r="DB219" s="95"/>
      <c r="DC219" s="95"/>
      <c r="DD219" s="95"/>
      <c r="DE219"/>
      <c r="DF219"/>
      <c r="DG219"/>
      <c r="DH219"/>
      <c r="DI219"/>
      <c r="DJ219"/>
      <c r="DK219" s="95"/>
      <c r="DL219" s="95"/>
      <c r="DM219" s="95"/>
      <c r="DN219" s="95"/>
      <c r="DO219" s="95"/>
      <c r="DP219" s="95"/>
      <c r="DQ219" s="95"/>
      <c r="DR219" s="95"/>
      <c r="DS219" s="95"/>
      <c r="DT219" s="95"/>
      <c r="DU219" s="95"/>
      <c r="DV219" s="95"/>
      <c r="DW219" s="95"/>
      <c r="DX219" s="95"/>
      <c r="DY219" s="95"/>
      <c r="DZ219" s="95"/>
      <c r="EA219" s="95"/>
      <c r="EB219" s="95"/>
      <c r="EC219" s="95"/>
      <c r="ED219" s="95"/>
      <c r="EE219" s="95"/>
      <c r="EF219" s="95"/>
      <c r="EG219" s="95"/>
      <c r="EH219" s="95"/>
    </row>
    <row r="220" spans="1:139" s="26" customFormat="1" ht="22.5" customHeight="1" thickBot="1" x14ac:dyDescent="0.3">
      <c r="A220" s="1"/>
      <c r="B220" s="51" t="s">
        <v>118</v>
      </c>
      <c r="C220" s="1"/>
      <c r="D220" s="95"/>
      <c r="E220" s="95"/>
      <c r="F220" s="95"/>
      <c r="G220" s="95"/>
      <c r="H220" s="95"/>
      <c r="I220" s="95"/>
      <c r="J220" s="95"/>
      <c r="K220" s="95"/>
      <c r="L220" s="95"/>
      <c r="M220" s="95"/>
      <c r="N220" s="95"/>
      <c r="O220" s="95"/>
      <c r="P220" s="95"/>
      <c r="Q220" s="95"/>
      <c r="R220" s="95"/>
      <c r="S220" s="95"/>
      <c r="T220" s="95"/>
      <c r="U220" s="95"/>
      <c r="V220" s="95"/>
      <c r="W220" s="95"/>
      <c r="X220" s="95"/>
      <c r="Y220" s="95"/>
      <c r="Z220" s="95"/>
      <c r="AA220" s="95"/>
      <c r="AB220" s="95"/>
      <c r="AC220" s="95"/>
      <c r="AD220" s="95"/>
      <c r="AE220" s="95"/>
      <c r="AF220" s="95"/>
      <c r="AG220" s="95"/>
      <c r="AH220" s="95"/>
      <c r="AI220" s="95"/>
      <c r="AJ220" s="95"/>
      <c r="AK220" s="95"/>
      <c r="AL220" s="95"/>
      <c r="AM220" s="95"/>
      <c r="AN220" s="95"/>
      <c r="AO220" s="95"/>
      <c r="AP220" s="95"/>
      <c r="AQ220" s="95"/>
      <c r="AR220" s="95"/>
      <c r="AS220" s="95"/>
      <c r="AT220" s="95"/>
      <c r="AU220" s="95"/>
      <c r="AV220" s="95"/>
      <c r="AW220" s="95"/>
      <c r="AX220" s="95"/>
      <c r="AY220" s="95"/>
      <c r="AZ220" s="95"/>
      <c r="BA220" s="95"/>
      <c r="BB220" s="95"/>
      <c r="BC220" s="95"/>
      <c r="BD220" s="95"/>
      <c r="BE220" s="95"/>
      <c r="BF220" s="95"/>
      <c r="BG220" s="95"/>
      <c r="BH220" s="95"/>
      <c r="BI220" s="95"/>
      <c r="BJ220" s="95"/>
      <c r="BK220" s="95"/>
      <c r="BL220" s="95"/>
      <c r="BM220" s="95"/>
      <c r="BN220" s="95"/>
      <c r="BO220" s="95"/>
      <c r="BP220" s="95"/>
      <c r="BQ220" s="95"/>
      <c r="BR220" s="95"/>
      <c r="BS220" s="95"/>
      <c r="BT220" s="95"/>
      <c r="BU220" s="95"/>
      <c r="BV220" s="95"/>
      <c r="BW220" s="95"/>
      <c r="BX220" s="48">
        <f>SUM(BX218,BX213)</f>
        <v>99.999999999999972</v>
      </c>
      <c r="BY220" s="48">
        <f>SUM(BY218,BY213)</f>
        <v>0</v>
      </c>
      <c r="BZ220" s="48">
        <f>SUM(BZ218,BZ213)</f>
        <v>50</v>
      </c>
      <c r="CA220" s="48">
        <f>SUM(CA218,CA213)</f>
        <v>315.69998245000011</v>
      </c>
      <c r="CB220" s="48">
        <f>SUM(CB218,CB213)</f>
        <v>406.44210763000012</v>
      </c>
      <c r="CC220" s="49">
        <f>SUM(BX220:CB220)</f>
        <v>872.14209008000023</v>
      </c>
      <c r="CD220" s="69">
        <f>SUM(CD213,CC218)</f>
        <v>9076.5229777798013</v>
      </c>
      <c r="CE220" s="95"/>
      <c r="CF220" s="95"/>
      <c r="CG220" s="95"/>
      <c r="CH220" s="95"/>
      <c r="CI220" s="95"/>
      <c r="CJ220" s="95"/>
      <c r="CK220" s="95"/>
      <c r="CL220" s="95"/>
      <c r="CM220" s="95"/>
      <c r="CN220" s="95"/>
      <c r="CO220" s="95"/>
      <c r="CP220" s="95"/>
      <c r="CQ220" s="95"/>
      <c r="CR220" s="95"/>
      <c r="CS220" s="95"/>
      <c r="CT220" s="95"/>
      <c r="CU220" s="95"/>
      <c r="CV220" s="95"/>
      <c r="CW220" s="95"/>
      <c r="CX220" s="95"/>
      <c r="CY220" s="95"/>
      <c r="CZ220" s="95"/>
      <c r="DA220" s="95"/>
      <c r="DB220" s="95"/>
      <c r="DC220" s="95"/>
      <c r="DD220" s="95"/>
      <c r="DE220"/>
      <c r="DF220"/>
      <c r="DG220"/>
      <c r="DH220"/>
      <c r="DI220"/>
      <c r="DJ220"/>
      <c r="DK220" s="95"/>
      <c r="DL220" s="95"/>
      <c r="DM220" s="95"/>
      <c r="DN220" s="95"/>
      <c r="DO220" s="95"/>
      <c r="DP220" s="95"/>
      <c r="DQ220" s="95"/>
      <c r="DR220" s="95"/>
      <c r="DS220" s="95"/>
      <c r="DT220" s="95"/>
      <c r="DU220" s="95"/>
      <c r="DV220" s="95"/>
      <c r="DW220" s="95"/>
      <c r="DX220" s="95"/>
      <c r="DY220" s="95"/>
      <c r="DZ220" s="95"/>
      <c r="EA220" s="95"/>
      <c r="EB220" s="95"/>
      <c r="EC220" s="95"/>
      <c r="ED220" s="95"/>
      <c r="EE220" s="95"/>
      <c r="EF220" s="95"/>
      <c r="EG220" s="95"/>
      <c r="EH220" s="95"/>
    </row>
    <row r="221" spans="1:139" s="26" customFormat="1" ht="22.5" customHeight="1" x14ac:dyDescent="0.25">
      <c r="A221" s="1"/>
      <c r="B221" s="84"/>
      <c r="C221" s="1"/>
      <c r="D221" s="95"/>
      <c r="E221" s="95"/>
      <c r="F221" s="95"/>
      <c r="G221" s="95"/>
      <c r="H221" s="95"/>
      <c r="I221" s="95"/>
      <c r="J221" s="95"/>
      <c r="K221" s="95"/>
      <c r="L221" s="95"/>
      <c r="M221" s="95"/>
      <c r="N221" s="95"/>
      <c r="O221" s="95"/>
      <c r="P221" s="95"/>
      <c r="Q221" s="95"/>
      <c r="R221" s="95"/>
      <c r="S221" s="95"/>
      <c r="T221" s="95"/>
      <c r="U221" s="95"/>
      <c r="V221" s="95"/>
      <c r="W221" s="95"/>
      <c r="X221" s="95"/>
      <c r="Y221" s="95"/>
      <c r="Z221" s="95"/>
      <c r="AA221" s="95"/>
      <c r="AB221" s="95"/>
      <c r="AC221" s="95"/>
      <c r="AD221" s="95"/>
      <c r="AE221" s="95"/>
      <c r="AF221" s="95"/>
      <c r="AG221" s="95"/>
      <c r="AH221" s="95"/>
      <c r="AI221" s="95"/>
      <c r="AJ221" s="95"/>
      <c r="AK221" s="95"/>
      <c r="AL221" s="95"/>
      <c r="AM221" s="95"/>
      <c r="AN221" s="95"/>
      <c r="AO221" s="95"/>
      <c r="AP221" s="95"/>
      <c r="AQ221" s="95"/>
      <c r="AR221" s="95"/>
      <c r="AS221" s="95"/>
      <c r="AT221" s="95"/>
      <c r="AU221" s="95"/>
      <c r="AV221" s="95"/>
      <c r="AW221" s="95"/>
      <c r="AX221" s="95"/>
      <c r="AY221" s="95"/>
      <c r="AZ221" s="95"/>
      <c r="BA221" s="95"/>
      <c r="BB221" s="95"/>
      <c r="BC221" s="95"/>
      <c r="BD221" s="95"/>
      <c r="BE221" s="95"/>
      <c r="BF221" s="95"/>
      <c r="BG221" s="95"/>
      <c r="BH221" s="95"/>
      <c r="BI221" s="95"/>
      <c r="BJ221" s="95"/>
      <c r="BK221" s="95"/>
      <c r="BL221" s="95"/>
      <c r="BM221" s="95"/>
      <c r="BN221" s="95"/>
      <c r="BO221" s="95"/>
      <c r="BP221" s="95"/>
      <c r="BQ221" s="95"/>
      <c r="BR221" s="95"/>
      <c r="BS221" s="95"/>
      <c r="BT221" s="95"/>
      <c r="BU221" s="95"/>
      <c r="BV221" s="95"/>
      <c r="BW221" s="95"/>
      <c r="BX221" s="95"/>
      <c r="BY221" s="95"/>
      <c r="BZ221" s="95"/>
      <c r="CA221" s="95"/>
      <c r="CB221" s="95"/>
      <c r="CC221" s="95"/>
      <c r="CD221" s="95"/>
      <c r="CE221" s="95"/>
      <c r="CF221" s="95"/>
      <c r="CG221" s="95"/>
      <c r="CH221" s="95"/>
      <c r="CI221" s="95"/>
      <c r="CJ221" s="95"/>
      <c r="CK221" s="95"/>
      <c r="CL221" s="95"/>
      <c r="CM221" s="95"/>
      <c r="CN221" s="95"/>
      <c r="CO221" s="95"/>
      <c r="CP221" s="95"/>
      <c r="CQ221" s="95"/>
      <c r="CR221" s="95"/>
      <c r="CS221" s="95"/>
      <c r="CT221" s="95"/>
      <c r="CU221" s="95"/>
      <c r="CV221" s="95"/>
      <c r="CW221" s="95"/>
      <c r="CX221" s="95"/>
      <c r="CY221" s="95"/>
      <c r="CZ221" s="95"/>
      <c r="DA221" s="95"/>
      <c r="DB221" s="95"/>
      <c r="DC221" s="95"/>
      <c r="DD221" s="95"/>
      <c r="DE221" s="95"/>
      <c r="DF221" s="95"/>
      <c r="DG221" s="95"/>
      <c r="DH221" s="95"/>
      <c r="DI221" s="95"/>
      <c r="DJ221" s="95"/>
      <c r="DK221" s="95"/>
      <c r="DL221" s="95"/>
      <c r="DM221" s="95"/>
      <c r="DN221" s="95"/>
      <c r="DO221" s="95"/>
      <c r="DP221" s="95"/>
      <c r="DQ221" s="95"/>
      <c r="DR221" s="95"/>
      <c r="DS221" s="95"/>
      <c r="DT221" s="95"/>
      <c r="DU221" s="95"/>
      <c r="DV221" s="95"/>
      <c r="DW221" s="95"/>
      <c r="DX221" s="95"/>
      <c r="DY221" s="95"/>
      <c r="DZ221" s="95"/>
      <c r="EA221" s="95"/>
      <c r="EB221" s="95"/>
      <c r="EC221" s="95"/>
      <c r="ED221" s="95"/>
      <c r="EE221" s="95"/>
      <c r="EF221" s="95"/>
      <c r="EG221" s="95"/>
      <c r="EH221" s="95"/>
    </row>
    <row r="222" spans="1:139" s="26" customFormat="1" ht="18.75" customHeight="1" x14ac:dyDescent="0.25">
      <c r="A222" s="1"/>
      <c r="B222" s="71" t="s">
        <v>69</v>
      </c>
      <c r="C222" s="172"/>
      <c r="D222" s="179"/>
      <c r="E222" s="179"/>
      <c r="F222" s="179"/>
      <c r="G222" s="179"/>
      <c r="H222" s="179"/>
      <c r="I222" s="179"/>
      <c r="J222" s="179"/>
      <c r="K222" s="179"/>
      <c r="L222" s="179"/>
      <c r="M222" s="179"/>
      <c r="N222" s="179"/>
      <c r="O222" s="180"/>
      <c r="P222" s="179"/>
      <c r="Q222" s="179"/>
      <c r="R222" s="179"/>
      <c r="S222" s="180"/>
      <c r="T222" s="179"/>
      <c r="U222" s="179"/>
      <c r="V222" s="179"/>
      <c r="W222" s="179"/>
      <c r="X222" s="179"/>
      <c r="Y222" s="180"/>
      <c r="Z222" s="180"/>
      <c r="AA222" s="180"/>
      <c r="AB222" s="180"/>
      <c r="AC222" s="179"/>
      <c r="AD222" s="179"/>
      <c r="AE222" s="179"/>
      <c r="AF222" s="179"/>
      <c r="AG222" s="179"/>
      <c r="AH222" s="180"/>
      <c r="AI222" s="179"/>
      <c r="AJ222" s="179"/>
      <c r="AK222" s="179"/>
      <c r="AL222" s="179"/>
      <c r="AM222" s="179"/>
      <c r="AN222" s="180"/>
      <c r="AO222" s="179"/>
      <c r="AP222" s="179"/>
      <c r="AQ222" s="179"/>
      <c r="AR222" s="179"/>
      <c r="AS222" s="179"/>
      <c r="AT222" s="180"/>
      <c r="AU222" s="179"/>
      <c r="AV222" s="179"/>
      <c r="AW222" s="179"/>
      <c r="AX222" s="179"/>
      <c r="AY222" s="179"/>
      <c r="AZ222" s="180"/>
      <c r="BA222" s="180"/>
      <c r="BB222" s="180"/>
      <c r="BC222" s="180"/>
      <c r="BD222" s="179"/>
      <c r="BE222" s="179"/>
      <c r="BF222" s="179"/>
      <c r="BG222" s="179"/>
      <c r="BH222" s="179"/>
      <c r="BI222" s="180"/>
      <c r="BJ222" s="179"/>
      <c r="BK222" s="179"/>
      <c r="BL222" s="179"/>
      <c r="BM222" s="179"/>
      <c r="BN222" s="179"/>
      <c r="BO222" s="179"/>
      <c r="BP222" s="179"/>
      <c r="BQ222" s="179"/>
      <c r="BR222" s="179"/>
      <c r="BS222" s="179"/>
      <c r="BT222" s="179"/>
      <c r="BU222" s="180"/>
      <c r="BV222" s="179"/>
      <c r="BW222" s="180"/>
      <c r="BX222" s="179"/>
      <c r="BY222" s="179"/>
      <c r="BZ222" s="179"/>
      <c r="CA222" s="179"/>
      <c r="CB222" s="179"/>
      <c r="CC222" s="180"/>
      <c r="CD222" s="180"/>
      <c r="CE222" s="180"/>
      <c r="CF222" s="180"/>
      <c r="CG222" s="179"/>
      <c r="CH222" s="179"/>
      <c r="CI222" s="179"/>
      <c r="CJ222" s="179"/>
      <c r="CK222" s="179"/>
      <c r="CL222" s="179"/>
      <c r="CM222" s="180"/>
      <c r="CN222" s="179"/>
      <c r="CO222" s="179"/>
      <c r="CP222" s="179"/>
      <c r="CQ222" s="179"/>
      <c r="CR222" s="179"/>
      <c r="CS222" s="179"/>
      <c r="CT222" s="180"/>
      <c r="CU222" s="179"/>
      <c r="CV222" s="179"/>
      <c r="CW222" s="180"/>
      <c r="CX222" s="179"/>
      <c r="CY222" s="179"/>
      <c r="CZ222" s="179"/>
      <c r="DA222" s="179"/>
      <c r="DB222" s="179"/>
      <c r="DC222" s="179"/>
      <c r="DD222" s="180"/>
      <c r="DE222" s="179"/>
      <c r="DF222" s="179"/>
      <c r="DG222" s="179"/>
      <c r="DH222" s="179"/>
      <c r="DI222" s="179"/>
      <c r="DJ222" s="180"/>
      <c r="DK222" s="180"/>
      <c r="DL222" s="180"/>
      <c r="DM222" s="180"/>
      <c r="DN222" s="179"/>
      <c r="DO222" s="179"/>
      <c r="DP222" s="179"/>
      <c r="DQ222" s="179"/>
      <c r="DR222" s="179"/>
      <c r="DS222" s="180"/>
      <c r="DT222" s="179"/>
      <c r="DU222" s="179"/>
      <c r="DV222" s="179"/>
      <c r="DW222" s="179"/>
      <c r="DX222" s="179"/>
      <c r="DY222" s="179"/>
      <c r="DZ222" s="179"/>
      <c r="EA222" s="179"/>
      <c r="EB222" s="179"/>
      <c r="EC222" s="179"/>
      <c r="ED222" s="179"/>
      <c r="EE222" s="179"/>
      <c r="EF222" s="180"/>
      <c r="EG222" s="180"/>
      <c r="EH222" s="180"/>
    </row>
    <row r="223" spans="1:139" ht="15" customHeight="1" x14ac:dyDescent="0.25">
      <c r="B223" s="8" t="s">
        <v>70</v>
      </c>
      <c r="C223" s="172"/>
      <c r="D223" s="172"/>
      <c r="E223" s="172"/>
      <c r="F223" s="172"/>
      <c r="G223" s="173"/>
      <c r="H223" s="173"/>
      <c r="I223" s="173"/>
      <c r="J223" s="173"/>
      <c r="K223" s="173"/>
      <c r="L223" s="173"/>
      <c r="M223" s="173"/>
      <c r="N223" s="173"/>
      <c r="O223" s="173"/>
      <c r="P223" s="173"/>
      <c r="Q223" s="173"/>
      <c r="R223" s="173"/>
      <c r="S223" s="173"/>
      <c r="T223" s="173"/>
      <c r="U223" s="173"/>
      <c r="V223" s="173"/>
      <c r="W223" s="173"/>
      <c r="X223" s="173"/>
      <c r="Y223" s="173"/>
      <c r="Z223" s="173"/>
      <c r="AA223" s="178"/>
      <c r="AB223" s="173"/>
      <c r="AC223" s="173"/>
      <c r="AD223" s="173"/>
      <c r="AE223" s="173"/>
      <c r="AF223" s="173"/>
      <c r="AG223" s="173"/>
      <c r="AH223" s="173"/>
      <c r="AI223" s="173"/>
      <c r="AJ223" s="173"/>
      <c r="AK223" s="173"/>
      <c r="AL223" s="173"/>
      <c r="AM223" s="173"/>
      <c r="AN223" s="173"/>
      <c r="AO223" s="173"/>
      <c r="AP223" s="173"/>
      <c r="AQ223" s="173"/>
      <c r="AR223" s="173"/>
      <c r="AS223" s="173"/>
      <c r="AT223" s="173"/>
      <c r="AU223" s="173"/>
      <c r="AV223" s="173"/>
      <c r="AW223" s="173"/>
      <c r="AX223" s="173"/>
      <c r="AY223" s="173"/>
      <c r="AZ223" s="173"/>
      <c r="BA223" s="173"/>
      <c r="BB223" s="178"/>
      <c r="BC223" s="173"/>
      <c r="BD223" s="173"/>
      <c r="BE223" s="173"/>
      <c r="BF223" s="173"/>
      <c r="BG223" s="173"/>
      <c r="BH223" s="173"/>
      <c r="BI223" s="173"/>
      <c r="BJ223" s="173"/>
      <c r="BK223" s="173"/>
      <c r="BL223" s="173"/>
      <c r="BM223" s="173"/>
      <c r="BN223" s="173"/>
      <c r="BO223" s="173"/>
      <c r="BP223" s="173"/>
      <c r="BQ223" s="173"/>
      <c r="BR223" s="173"/>
      <c r="BS223" s="173"/>
      <c r="BT223" s="173"/>
      <c r="BU223" s="173"/>
      <c r="BV223" s="173"/>
      <c r="BW223" s="173"/>
      <c r="BX223" s="173"/>
      <c r="BY223" s="173"/>
      <c r="BZ223" s="173"/>
      <c r="CA223" s="173"/>
      <c r="CB223" s="173"/>
      <c r="CC223" s="173"/>
      <c r="CD223" s="181"/>
      <c r="CE223" s="178"/>
      <c r="CF223" s="173"/>
      <c r="CG223" s="173"/>
      <c r="CH223" s="173"/>
      <c r="CI223" s="173"/>
      <c r="CJ223" s="173"/>
      <c r="CK223" s="173"/>
      <c r="CL223" s="173"/>
      <c r="CM223" s="173"/>
      <c r="CN223" s="173"/>
      <c r="CO223" s="173"/>
      <c r="CP223" s="173"/>
      <c r="CQ223" s="173"/>
      <c r="CR223" s="173"/>
      <c r="CS223" s="173"/>
      <c r="CT223" s="173"/>
      <c r="CU223" s="173"/>
      <c r="CV223" s="173"/>
      <c r="CW223" s="173"/>
      <c r="CX223" s="173"/>
      <c r="CY223" s="173"/>
      <c r="CZ223" s="173"/>
      <c r="DA223" s="173"/>
      <c r="DB223" s="173"/>
      <c r="DC223" s="173"/>
      <c r="DD223" s="173"/>
      <c r="DE223" s="173"/>
      <c r="DF223" s="173"/>
      <c r="DG223" s="173"/>
      <c r="DH223" s="173"/>
      <c r="DI223" s="173"/>
      <c r="DJ223" s="173"/>
      <c r="DK223" s="181"/>
      <c r="DL223" s="178"/>
      <c r="DM223" s="173"/>
      <c r="DN223" s="173"/>
      <c r="DO223" s="173"/>
      <c r="DP223" s="173"/>
      <c r="DQ223" s="173"/>
      <c r="DR223" s="173"/>
      <c r="DS223" s="173"/>
      <c r="DT223" s="173"/>
      <c r="DU223" s="173"/>
      <c r="DV223" s="173"/>
      <c r="DW223" s="173"/>
      <c r="DX223" s="173"/>
      <c r="DY223" s="173"/>
      <c r="DZ223" s="173"/>
      <c r="EA223" s="173"/>
      <c r="EB223" s="173"/>
      <c r="EC223" s="173"/>
      <c r="ED223" s="173"/>
      <c r="EE223" s="173"/>
      <c r="EF223" s="173"/>
      <c r="EG223" s="173"/>
      <c r="EH223" s="178"/>
      <c r="EI223" s="26"/>
    </row>
    <row r="224" spans="1:139" ht="15.75" customHeight="1" x14ac:dyDescent="0.25">
      <c r="B224" s="145" t="s">
        <v>71</v>
      </c>
      <c r="C224" s="145"/>
      <c r="D224" s="145"/>
      <c r="E224" s="145"/>
      <c r="F224" s="145"/>
      <c r="G224" s="145"/>
      <c r="H224" s="145"/>
      <c r="I224" s="145"/>
      <c r="J224" s="145"/>
      <c r="K224" s="145"/>
      <c r="L224" s="145"/>
      <c r="M224" s="145"/>
      <c r="N224" s="145"/>
      <c r="O224" s="145"/>
      <c r="P224" s="145"/>
      <c r="Q224" s="145"/>
      <c r="R224" s="145"/>
      <c r="S224" s="145"/>
      <c r="T224" s="145"/>
      <c r="U224" s="145"/>
      <c r="V224" s="145"/>
      <c r="W224" s="145"/>
      <c r="X224" s="145"/>
      <c r="Y224" s="145"/>
      <c r="Z224" s="145"/>
      <c r="AA224" s="145"/>
      <c r="AB224" s="145"/>
      <c r="AC224" s="145"/>
      <c r="AD224" s="145"/>
      <c r="AE224" s="145"/>
      <c r="AF224" s="145"/>
      <c r="AG224" s="145"/>
      <c r="AH224" s="145"/>
      <c r="AI224" s="145"/>
      <c r="AJ224" s="145"/>
      <c r="AK224" s="145"/>
      <c r="AL224" s="145"/>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c r="BH224" s="145"/>
      <c r="BI224" s="145"/>
      <c r="BJ224" s="145"/>
      <c r="BK224" s="145"/>
      <c r="BL224" s="145"/>
      <c r="BM224" s="145"/>
      <c r="BN224" s="145"/>
      <c r="BO224" s="145"/>
      <c r="BP224" s="145"/>
      <c r="BQ224" s="145"/>
      <c r="BR224" s="145"/>
      <c r="BS224" s="145"/>
      <c r="BT224" s="145"/>
      <c r="BU224" s="145"/>
      <c r="BV224" s="145"/>
      <c r="BW224" s="145"/>
      <c r="BX224" s="145"/>
      <c r="BY224" s="145"/>
      <c r="BZ224" s="145"/>
      <c r="CA224" s="145"/>
      <c r="CB224" s="145"/>
      <c r="CC224" s="145"/>
      <c r="CD224" s="145"/>
      <c r="CE224" s="145"/>
      <c r="CF224" s="145"/>
      <c r="CG224" s="145"/>
      <c r="CH224" s="145"/>
      <c r="CI224" s="145"/>
      <c r="CJ224" s="145"/>
      <c r="CK224" s="145"/>
      <c r="CL224" s="145"/>
      <c r="CM224" s="145"/>
      <c r="CN224" s="145"/>
      <c r="CO224" s="145"/>
      <c r="CP224" s="145"/>
      <c r="CQ224" s="145"/>
      <c r="CR224" s="145"/>
      <c r="CS224" s="145"/>
      <c r="CT224" s="145"/>
      <c r="CU224" s="145"/>
      <c r="CV224" s="145"/>
      <c r="CW224" s="145"/>
      <c r="CX224" s="145"/>
      <c r="CY224" s="145"/>
      <c r="CZ224" s="145"/>
      <c r="DA224" s="145"/>
      <c r="DB224" s="145"/>
      <c r="DC224" s="145"/>
      <c r="DD224" s="145"/>
      <c r="DE224" s="145"/>
      <c r="DF224" s="145"/>
      <c r="DG224" s="145"/>
      <c r="DH224" s="145"/>
      <c r="DI224" s="145"/>
      <c r="DJ224" s="145"/>
      <c r="DK224" s="145"/>
      <c r="DL224" s="145"/>
      <c r="DM224" s="145"/>
      <c r="DN224" s="145"/>
      <c r="DO224" s="145"/>
      <c r="DP224" s="145"/>
      <c r="DQ224" s="145"/>
      <c r="DR224" s="145"/>
      <c r="DS224" s="145"/>
      <c r="DT224" s="145"/>
      <c r="DU224" s="145"/>
      <c r="DV224" s="145"/>
      <c r="DW224" s="145"/>
      <c r="DX224" s="145"/>
      <c r="DY224" s="145"/>
      <c r="DZ224" s="145"/>
      <c r="EA224" s="145"/>
      <c r="EB224" s="145"/>
      <c r="EC224" s="145"/>
      <c r="ED224" s="145"/>
      <c r="EE224" s="145"/>
      <c r="EF224" s="145"/>
      <c r="EG224" s="145"/>
      <c r="EH224" s="178"/>
      <c r="EI224" s="26"/>
    </row>
    <row r="225" spans="1:139" s="26" customFormat="1" ht="15.75" customHeight="1" x14ac:dyDescent="0.25">
      <c r="A225" s="1"/>
      <c r="B225" s="8" t="s">
        <v>130</v>
      </c>
      <c r="C225" s="172"/>
      <c r="D225" s="172"/>
      <c r="E225" s="172"/>
      <c r="F225" s="172"/>
      <c r="G225" s="173"/>
      <c r="H225" s="173"/>
      <c r="I225" s="173"/>
      <c r="J225" s="173"/>
      <c r="K225" s="173"/>
      <c r="L225" s="173"/>
      <c r="M225" s="173"/>
      <c r="N225" s="173"/>
      <c r="O225" s="173"/>
      <c r="P225" s="173"/>
      <c r="Q225" s="173"/>
      <c r="R225" s="173"/>
      <c r="S225" s="173"/>
      <c r="T225" s="173"/>
      <c r="U225" s="173"/>
      <c r="V225" s="173"/>
      <c r="W225" s="173"/>
      <c r="X225" s="173"/>
      <c r="Y225" s="173"/>
      <c r="Z225" s="173"/>
      <c r="AA225" s="178"/>
      <c r="AB225" s="173"/>
      <c r="AC225" s="173"/>
      <c r="AD225" s="173"/>
      <c r="AE225" s="173"/>
      <c r="AF225" s="173"/>
      <c r="AG225" s="173"/>
      <c r="AH225" s="173"/>
      <c r="AI225" s="173"/>
      <c r="AJ225" s="173"/>
      <c r="AK225" s="173"/>
      <c r="AL225" s="173"/>
      <c r="AM225" s="173"/>
      <c r="AN225" s="173"/>
      <c r="AO225" s="173"/>
      <c r="AP225" s="173"/>
      <c r="AQ225" s="173"/>
      <c r="AR225" s="173"/>
      <c r="AS225" s="173"/>
      <c r="AT225" s="173"/>
      <c r="AU225" s="173"/>
      <c r="AV225" s="173"/>
      <c r="AW225" s="173"/>
      <c r="AX225" s="173"/>
      <c r="AY225" s="173"/>
      <c r="AZ225" s="173"/>
      <c r="BA225" s="173"/>
      <c r="BB225" s="178"/>
      <c r="BC225" s="173"/>
      <c r="BD225" s="173"/>
      <c r="BE225" s="173"/>
      <c r="BF225" s="173"/>
      <c r="BG225" s="173"/>
      <c r="BH225" s="173"/>
      <c r="BI225" s="173"/>
      <c r="BJ225" s="173"/>
      <c r="BK225" s="173"/>
      <c r="BL225" s="173"/>
      <c r="BM225" s="173"/>
      <c r="BN225" s="173"/>
      <c r="BO225" s="173"/>
      <c r="BP225" s="173"/>
      <c r="BQ225" s="173"/>
      <c r="BR225" s="173"/>
      <c r="BS225" s="173"/>
      <c r="BT225" s="173"/>
      <c r="BU225" s="173"/>
      <c r="BV225" s="173"/>
      <c r="BW225" s="173"/>
      <c r="BX225" s="173"/>
      <c r="BY225" s="173"/>
      <c r="BZ225" s="173"/>
      <c r="CA225" s="173"/>
      <c r="CB225" s="173"/>
      <c r="CC225" s="173"/>
      <c r="CD225" s="173"/>
      <c r="CE225" s="178"/>
      <c r="CF225" s="173"/>
      <c r="CG225" s="173"/>
      <c r="CH225" s="173"/>
      <c r="CI225" s="173"/>
      <c r="CJ225" s="173"/>
      <c r="CK225" s="173"/>
      <c r="CL225" s="173"/>
      <c r="CM225" s="173"/>
      <c r="CN225" s="173"/>
      <c r="CO225" s="173"/>
      <c r="CP225" s="173"/>
      <c r="CQ225" s="173"/>
      <c r="CR225" s="173"/>
      <c r="CS225" s="173"/>
      <c r="CT225" s="173"/>
      <c r="CU225" s="173"/>
      <c r="CV225" s="173"/>
      <c r="CW225" s="173"/>
      <c r="CX225" s="173"/>
      <c r="CY225" s="173"/>
      <c r="CZ225" s="173"/>
      <c r="DA225" s="173"/>
      <c r="DB225" s="173"/>
      <c r="DC225" s="173"/>
      <c r="DD225" s="173"/>
      <c r="DE225" s="173"/>
      <c r="DF225" s="173"/>
      <c r="DG225" s="173"/>
      <c r="DH225" s="173"/>
      <c r="DI225" s="173"/>
      <c r="DJ225" s="173"/>
      <c r="DK225" s="173"/>
      <c r="DL225" s="178"/>
      <c r="DM225" s="173"/>
      <c r="DN225" s="173"/>
      <c r="DO225" s="173"/>
      <c r="DP225" s="173"/>
      <c r="DQ225" s="173"/>
      <c r="DR225" s="173"/>
      <c r="DS225" s="173"/>
      <c r="DT225" s="173"/>
      <c r="DU225" s="173"/>
      <c r="DV225" s="173"/>
      <c r="DW225" s="173"/>
      <c r="DX225" s="173"/>
      <c r="DY225" s="173"/>
      <c r="DZ225" s="173"/>
      <c r="EA225" s="173"/>
      <c r="EB225" s="173"/>
      <c r="EC225" s="173"/>
      <c r="ED225" s="173"/>
      <c r="EE225" s="173"/>
      <c r="EF225" s="173"/>
      <c r="EG225" s="173"/>
      <c r="EH225" s="178"/>
    </row>
    <row r="226" spans="1:139" s="26" customFormat="1" ht="30" customHeight="1" x14ac:dyDescent="0.25">
      <c r="A226" s="1"/>
      <c r="B226" s="148" t="s">
        <v>155</v>
      </c>
      <c r="C226" s="148"/>
      <c r="D226" s="148"/>
      <c r="E226" s="148"/>
      <c r="F226" s="148"/>
      <c r="G226" s="148"/>
      <c r="H226" s="148"/>
      <c r="I226" s="148"/>
      <c r="J226" s="148"/>
      <c r="K226" s="148"/>
      <c r="L226" s="148"/>
      <c r="M226" s="148"/>
      <c r="N226" s="148"/>
      <c r="O226" s="148"/>
      <c r="P226" s="148"/>
      <c r="Q226" s="148"/>
      <c r="R226" s="148"/>
      <c r="S226" s="148"/>
      <c r="T226" s="148"/>
      <c r="U226" s="148"/>
      <c r="V226" s="148"/>
      <c r="W226" s="148"/>
      <c r="X226" s="148"/>
      <c r="Y226" s="148"/>
      <c r="Z226" s="148"/>
      <c r="AA226" s="148"/>
      <c r="AB226" s="148"/>
      <c r="AC226" s="148"/>
      <c r="AD226" s="148"/>
      <c r="AE226" s="148"/>
      <c r="AF226" s="148"/>
      <c r="AG226" s="148"/>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c r="BI226" s="148"/>
      <c r="BJ226" s="148"/>
      <c r="BK226" s="148"/>
      <c r="BL226" s="148"/>
      <c r="BM226" s="148"/>
      <c r="BN226" s="148"/>
      <c r="BO226" s="148"/>
      <c r="BP226" s="148"/>
      <c r="BQ226" s="148"/>
      <c r="BR226" s="148"/>
      <c r="BS226" s="148"/>
      <c r="BT226" s="148"/>
      <c r="BU226" s="148"/>
      <c r="BV226" s="148"/>
      <c r="BW226" s="148"/>
      <c r="BX226" s="148"/>
      <c r="BY226" s="148"/>
      <c r="BZ226" s="148"/>
      <c r="CA226" s="148"/>
      <c r="CB226" s="148"/>
      <c r="CC226" s="148"/>
      <c r="CD226" s="148"/>
      <c r="CE226" s="148"/>
      <c r="CF226" s="148"/>
      <c r="CG226" s="148"/>
      <c r="CH226" s="148"/>
      <c r="CI226" s="148"/>
      <c r="CJ226" s="148"/>
      <c r="CK226" s="148"/>
      <c r="CL226" s="148"/>
      <c r="CM226" s="148"/>
      <c r="CN226" s="148"/>
      <c r="CO226" s="148"/>
      <c r="CP226" s="148"/>
      <c r="CQ226" s="148"/>
      <c r="CR226" s="148"/>
      <c r="CS226" s="148"/>
      <c r="CT226" s="148"/>
      <c r="CU226" s="148"/>
      <c r="CV226" s="148"/>
      <c r="CW226" s="148"/>
      <c r="CX226" s="148"/>
      <c r="CY226" s="148"/>
      <c r="CZ226" s="148"/>
      <c r="DA226" s="148"/>
      <c r="DB226" s="148"/>
      <c r="DC226" s="148"/>
      <c r="DD226" s="148"/>
      <c r="DE226" s="148"/>
      <c r="DF226" s="148"/>
      <c r="DG226" s="148"/>
      <c r="DH226" s="148"/>
      <c r="DI226" s="148"/>
      <c r="DJ226" s="148"/>
      <c r="DK226" s="148"/>
      <c r="DL226" s="148"/>
      <c r="DM226" s="148"/>
      <c r="DN226" s="148"/>
      <c r="DO226" s="148"/>
      <c r="DP226" s="148"/>
      <c r="DQ226" s="148"/>
      <c r="DR226" s="148"/>
      <c r="DS226" s="148"/>
      <c r="DT226" s="148"/>
      <c r="DU226" s="148"/>
      <c r="DV226" s="148"/>
      <c r="DW226" s="148"/>
      <c r="DX226" s="148"/>
      <c r="DY226" s="148"/>
      <c r="DZ226" s="148"/>
      <c r="EA226" s="148"/>
      <c r="EB226" s="148"/>
      <c r="EC226" s="148"/>
      <c r="ED226" s="148"/>
      <c r="EE226" s="148"/>
      <c r="EF226" s="148"/>
      <c r="EG226" s="148"/>
      <c r="EH226" s="178"/>
    </row>
    <row r="227" spans="1:139" s="26" customFormat="1" ht="15.75" customHeight="1" x14ac:dyDescent="0.25">
      <c r="A227" s="1"/>
      <c r="B227" s="72" t="s">
        <v>162</v>
      </c>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7"/>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7"/>
      <c r="BC227" s="176"/>
      <c r="BD227" s="176"/>
      <c r="BE227" s="176"/>
      <c r="BF227" s="176"/>
      <c r="BG227" s="173"/>
      <c r="BH227" s="173"/>
      <c r="BI227" s="173"/>
      <c r="BJ227" s="173"/>
      <c r="BK227" s="173"/>
      <c r="BL227" s="173"/>
      <c r="BM227" s="173"/>
      <c r="BN227" s="173"/>
      <c r="BO227" s="173"/>
      <c r="BP227" s="173"/>
      <c r="BQ227" s="173"/>
      <c r="BR227" s="173"/>
      <c r="BS227" s="173"/>
      <c r="BT227" s="173"/>
      <c r="BU227" s="173"/>
      <c r="BV227" s="173"/>
      <c r="BW227" s="173"/>
      <c r="BX227" s="173"/>
      <c r="BY227" s="173"/>
      <c r="BZ227" s="173"/>
      <c r="CA227" s="173"/>
      <c r="CB227" s="173"/>
      <c r="CC227" s="173"/>
      <c r="CD227" s="173"/>
      <c r="CE227" s="178"/>
      <c r="CF227" s="173"/>
      <c r="CG227" s="176"/>
      <c r="CH227" s="176"/>
      <c r="CI227" s="176"/>
      <c r="CJ227" s="173"/>
      <c r="CK227" s="173"/>
      <c r="CL227" s="173"/>
      <c r="CM227" s="173"/>
      <c r="CN227" s="173"/>
      <c r="CO227" s="173"/>
      <c r="CP227" s="173"/>
      <c r="CQ227" s="173"/>
      <c r="CR227" s="173"/>
      <c r="CS227" s="173"/>
      <c r="CT227" s="173"/>
      <c r="CU227" s="173"/>
      <c r="CV227" s="173"/>
      <c r="CW227" s="173"/>
      <c r="CX227" s="173"/>
      <c r="CY227" s="173"/>
      <c r="CZ227" s="173"/>
      <c r="DA227" s="173"/>
      <c r="DB227" s="173"/>
      <c r="DC227" s="173"/>
      <c r="DD227" s="173"/>
      <c r="DE227" s="173"/>
      <c r="DF227" s="173"/>
      <c r="DG227" s="173"/>
      <c r="DH227" s="173"/>
      <c r="DI227" s="173"/>
      <c r="DJ227" s="173"/>
      <c r="DK227" s="173"/>
      <c r="DL227" s="178"/>
      <c r="DM227" s="173"/>
      <c r="DN227" s="173"/>
      <c r="DO227" s="173"/>
      <c r="DP227" s="173"/>
      <c r="DQ227" s="173"/>
      <c r="DR227" s="173"/>
      <c r="DS227" s="173"/>
      <c r="DT227" s="173"/>
      <c r="DU227" s="173"/>
      <c r="DV227" s="173"/>
      <c r="DW227" s="173"/>
      <c r="DX227" s="173"/>
      <c r="DY227" s="173"/>
      <c r="DZ227" s="173"/>
      <c r="EA227" s="173"/>
      <c r="EB227" s="173"/>
      <c r="EC227" s="173"/>
      <c r="ED227" s="173"/>
      <c r="EE227" s="173"/>
      <c r="EF227" s="173"/>
      <c r="EG227" s="173"/>
      <c r="EH227" s="178"/>
    </row>
    <row r="228" spans="1:139" s="26" customFormat="1" ht="15.75" customHeight="1" x14ac:dyDescent="0.25">
      <c r="A228" s="1"/>
      <c r="B228" s="149" t="s">
        <v>154</v>
      </c>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c r="AA228" s="149"/>
      <c r="AB228" s="149"/>
      <c r="AC228" s="149"/>
      <c r="AD228" s="149"/>
      <c r="AE228" s="149"/>
      <c r="AF228" s="149"/>
      <c r="AG228" s="149"/>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c r="BI228" s="149"/>
      <c r="BJ228" s="149"/>
      <c r="BK228" s="149"/>
      <c r="BL228" s="149"/>
      <c r="BM228" s="149"/>
      <c r="BN228" s="149"/>
      <c r="BO228" s="149"/>
      <c r="BP228" s="149"/>
      <c r="BQ228" s="149"/>
      <c r="BR228" s="149"/>
      <c r="BS228" s="149"/>
      <c r="BT228" s="149"/>
      <c r="BU228" s="149"/>
      <c r="BV228" s="149"/>
      <c r="BW228" s="149"/>
      <c r="BX228" s="149"/>
      <c r="BY228" s="149"/>
      <c r="BZ228" s="149"/>
      <c r="CA228" s="149"/>
      <c r="CB228" s="149"/>
      <c r="CC228" s="149"/>
      <c r="CD228" s="149"/>
      <c r="CE228" s="149"/>
      <c r="CF228" s="149"/>
      <c r="CG228" s="149"/>
      <c r="CH228" s="149"/>
      <c r="CI228" s="149"/>
      <c r="CJ228" s="149"/>
      <c r="CK228" s="149"/>
      <c r="CL228" s="149"/>
      <c r="CM228" s="149"/>
      <c r="CN228" s="149"/>
      <c r="CO228" s="149"/>
      <c r="CP228" s="149"/>
      <c r="CQ228" s="149"/>
      <c r="CR228" s="149"/>
      <c r="CS228" s="149"/>
      <c r="CT228" s="149"/>
      <c r="CU228" s="149"/>
      <c r="CV228" s="149"/>
      <c r="CW228" s="149"/>
      <c r="CX228" s="149"/>
      <c r="CY228" s="149"/>
      <c r="CZ228" s="149"/>
      <c r="DA228" s="149"/>
      <c r="DB228" s="149"/>
      <c r="DC228" s="149"/>
      <c r="DD228" s="149"/>
      <c r="DE228" s="149"/>
      <c r="DF228" s="149"/>
      <c r="DG228" s="149"/>
      <c r="DH228" s="149"/>
      <c r="DI228" s="149"/>
      <c r="DJ228" s="149"/>
      <c r="DK228" s="149"/>
      <c r="DL228" s="149"/>
      <c r="DM228" s="149"/>
      <c r="DN228" s="149"/>
      <c r="DO228" s="149"/>
      <c r="DP228" s="149"/>
      <c r="DQ228" s="149"/>
      <c r="DR228" s="149"/>
      <c r="DS228" s="149"/>
      <c r="DT228" s="149"/>
      <c r="DU228" s="149"/>
      <c r="DV228" s="149"/>
      <c r="DW228" s="149"/>
      <c r="DX228" s="149"/>
      <c r="DY228" s="149"/>
      <c r="DZ228" s="149"/>
      <c r="EA228" s="149"/>
      <c r="EB228" s="149"/>
      <c r="EC228" s="149"/>
      <c r="ED228" s="176"/>
      <c r="EE228" s="176"/>
      <c r="EF228" s="176"/>
      <c r="EG228" s="176"/>
      <c r="EH228" s="177"/>
    </row>
    <row r="229" spans="1:139" s="26" customFormat="1" ht="15.75" customHeight="1" x14ac:dyDescent="0.25">
      <c r="A229" s="1"/>
      <c r="B229" s="149" t="s">
        <v>192</v>
      </c>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c r="AA229" s="149"/>
      <c r="AB229" s="149"/>
      <c r="AC229" s="149"/>
      <c r="AD229" s="149"/>
      <c r="AE229" s="149"/>
      <c r="AF229" s="149"/>
      <c r="AG229" s="149"/>
      <c r="AH229" s="149"/>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c r="BH229" s="149"/>
      <c r="BI229" s="149"/>
      <c r="BJ229" s="149"/>
      <c r="BK229" s="149"/>
      <c r="BL229" s="149"/>
      <c r="BM229" s="149"/>
      <c r="BN229" s="149"/>
      <c r="BO229" s="149"/>
      <c r="BP229" s="149"/>
      <c r="BQ229" s="149"/>
      <c r="BR229" s="149"/>
      <c r="BS229" s="149"/>
      <c r="BT229" s="149"/>
      <c r="BU229" s="149"/>
      <c r="BV229" s="149"/>
      <c r="BW229" s="149"/>
      <c r="BX229" s="149"/>
      <c r="BY229" s="149"/>
      <c r="BZ229" s="149"/>
      <c r="CA229" s="149"/>
      <c r="CB229" s="149"/>
      <c r="CC229" s="149"/>
      <c r="CD229" s="149"/>
      <c r="CE229" s="149"/>
      <c r="CF229" s="149"/>
      <c r="CG229" s="149"/>
      <c r="CH229" s="149"/>
      <c r="CI229" s="149"/>
      <c r="CJ229" s="149"/>
      <c r="CK229" s="149"/>
      <c r="CL229" s="149"/>
      <c r="CM229" s="149"/>
      <c r="CN229" s="149"/>
      <c r="CO229" s="149"/>
      <c r="CP229" s="149"/>
      <c r="CQ229" s="149"/>
      <c r="CR229" s="149"/>
      <c r="CS229" s="149"/>
      <c r="CT229" s="149"/>
      <c r="CU229" s="149"/>
      <c r="CV229" s="149"/>
      <c r="CW229" s="149"/>
      <c r="CX229" s="149"/>
      <c r="CY229" s="149"/>
      <c r="CZ229" s="149"/>
      <c r="DA229" s="149"/>
      <c r="DB229" s="149"/>
      <c r="DC229" s="149"/>
      <c r="DD229" s="149"/>
      <c r="DE229" s="149"/>
      <c r="DF229" s="149"/>
      <c r="DG229" s="149"/>
      <c r="DH229" s="149"/>
      <c r="DI229" s="149"/>
      <c r="DJ229" s="149"/>
      <c r="DK229" s="149"/>
      <c r="DL229" s="149"/>
      <c r="DM229" s="149"/>
      <c r="DN229" s="149"/>
      <c r="DO229" s="149"/>
      <c r="DP229" s="149"/>
      <c r="DQ229" s="149"/>
      <c r="DR229" s="149"/>
      <c r="DS229" s="149"/>
      <c r="DT229" s="149"/>
      <c r="DU229" s="149"/>
      <c r="DV229" s="149"/>
      <c r="DW229" s="149"/>
      <c r="DX229" s="149"/>
      <c r="DY229" s="149"/>
      <c r="DZ229" s="149"/>
      <c r="EA229" s="149"/>
      <c r="EB229" s="149"/>
      <c r="EC229" s="149"/>
      <c r="ED229" s="177"/>
      <c r="EE229" s="176"/>
      <c r="EF229" s="176"/>
      <c r="EG229" s="176"/>
      <c r="EH229" s="176"/>
    </row>
    <row r="230" spans="1:139" s="26" customFormat="1" ht="15.75" customHeight="1" x14ac:dyDescent="0.25">
      <c r="A230" s="1"/>
      <c r="B230" s="148" t="s">
        <v>164</v>
      </c>
      <c r="C230" s="148"/>
      <c r="D230" s="148"/>
      <c r="E230" s="148"/>
      <c r="F230" s="148"/>
      <c r="G230" s="148"/>
      <c r="H230" s="148"/>
      <c r="I230" s="148"/>
      <c r="J230" s="148"/>
      <c r="K230" s="148"/>
      <c r="L230" s="148"/>
      <c r="M230" s="148"/>
      <c r="N230" s="148"/>
      <c r="O230" s="148"/>
      <c r="P230" s="148"/>
      <c r="Q230" s="148"/>
      <c r="R230" s="148"/>
      <c r="S230" s="148"/>
      <c r="T230" s="148"/>
      <c r="U230" s="148"/>
      <c r="V230" s="148"/>
      <c r="W230" s="148"/>
      <c r="X230" s="148"/>
      <c r="Y230" s="148"/>
      <c r="Z230" s="148"/>
      <c r="AA230" s="148"/>
      <c r="AB230" s="148"/>
      <c r="AC230" s="148"/>
      <c r="AD230" s="148"/>
      <c r="AE230" s="148"/>
      <c r="AF230" s="148"/>
      <c r="AG230" s="148"/>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c r="BI230" s="148"/>
      <c r="BJ230" s="148"/>
      <c r="BK230" s="148"/>
      <c r="BL230" s="148"/>
      <c r="BM230" s="148"/>
      <c r="BN230" s="148"/>
      <c r="BO230" s="148"/>
      <c r="BP230" s="148"/>
      <c r="BQ230" s="148"/>
      <c r="BR230" s="148"/>
      <c r="BS230" s="148"/>
      <c r="BT230" s="148"/>
      <c r="BU230" s="148"/>
      <c r="BV230" s="148"/>
      <c r="BW230" s="148"/>
      <c r="BX230" s="148"/>
      <c r="BY230" s="148"/>
      <c r="BZ230" s="148"/>
      <c r="CA230" s="148"/>
      <c r="CB230" s="148"/>
      <c r="CC230" s="148"/>
      <c r="CD230" s="148"/>
      <c r="CE230" s="148"/>
      <c r="CF230" s="148"/>
      <c r="CG230" s="148"/>
      <c r="CH230" s="148"/>
      <c r="CI230" s="148"/>
      <c r="CJ230" s="148"/>
      <c r="CK230" s="148"/>
      <c r="CL230" s="148"/>
      <c r="CM230" s="148"/>
      <c r="CN230" s="148"/>
      <c r="CO230" s="148"/>
      <c r="CP230" s="148"/>
      <c r="CQ230" s="148"/>
      <c r="CR230" s="148"/>
      <c r="CS230" s="148"/>
      <c r="CT230" s="148"/>
      <c r="CU230" s="148"/>
      <c r="CV230" s="148"/>
      <c r="CW230" s="148"/>
      <c r="CX230" s="148"/>
      <c r="CY230" s="148"/>
      <c r="CZ230" s="148"/>
      <c r="DA230" s="148"/>
      <c r="DB230" s="148"/>
      <c r="DC230" s="148"/>
      <c r="DD230" s="148"/>
      <c r="DE230" s="148"/>
      <c r="DF230" s="148"/>
      <c r="DG230" s="148"/>
      <c r="DH230" s="148"/>
      <c r="DI230" s="148"/>
      <c r="DJ230" s="148"/>
      <c r="DK230" s="148"/>
      <c r="DL230" s="148"/>
      <c r="DM230" s="148"/>
      <c r="DN230" s="148"/>
      <c r="DO230" s="148"/>
      <c r="DP230" s="148"/>
      <c r="DQ230" s="148"/>
      <c r="DR230" s="148"/>
      <c r="DS230" s="148"/>
      <c r="DT230" s="148"/>
      <c r="DU230" s="148"/>
      <c r="DV230" s="148"/>
      <c r="DW230" s="148"/>
      <c r="DX230" s="148"/>
      <c r="DY230" s="148"/>
      <c r="DZ230" s="148"/>
      <c r="EA230" s="148"/>
      <c r="EB230" s="148"/>
      <c r="EC230" s="148"/>
      <c r="ED230" s="148"/>
      <c r="EE230" s="148"/>
      <c r="EF230" s="148"/>
      <c r="EG230" s="148"/>
      <c r="EH230" s="177"/>
    </row>
    <row r="231" spans="1:139" s="26" customFormat="1" ht="15.75" customHeight="1" x14ac:dyDescent="0.25">
      <c r="A231" s="1"/>
      <c r="B231" s="149" t="s">
        <v>173</v>
      </c>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49"/>
      <c r="AG231" s="149"/>
      <c r="AH231" s="149"/>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c r="BI231" s="149"/>
      <c r="BJ231" s="149"/>
      <c r="BK231" s="149"/>
      <c r="BL231" s="149"/>
      <c r="BM231" s="149"/>
      <c r="BN231" s="149"/>
      <c r="BO231" s="149"/>
      <c r="BP231" s="149"/>
      <c r="BQ231" s="149"/>
      <c r="BR231" s="149"/>
      <c r="BS231" s="149"/>
      <c r="BT231" s="149"/>
      <c r="BU231" s="149"/>
      <c r="BV231" s="149"/>
      <c r="BW231" s="149"/>
      <c r="BX231" s="149"/>
      <c r="BY231" s="149"/>
      <c r="BZ231" s="149"/>
      <c r="CA231" s="149"/>
      <c r="CB231" s="149"/>
      <c r="CC231" s="149"/>
      <c r="CD231" s="149"/>
      <c r="CE231" s="149"/>
      <c r="CF231" s="149"/>
      <c r="CG231" s="149"/>
      <c r="CH231" s="149"/>
      <c r="CI231" s="149"/>
      <c r="CJ231" s="149"/>
      <c r="CK231" s="149"/>
      <c r="CL231" s="149"/>
      <c r="CM231" s="149"/>
      <c r="CN231" s="149"/>
      <c r="CO231" s="149"/>
      <c r="CP231" s="149"/>
      <c r="CQ231" s="149"/>
      <c r="CR231" s="149"/>
      <c r="CS231" s="149"/>
      <c r="CT231" s="149"/>
      <c r="CU231" s="149"/>
      <c r="CV231" s="149"/>
      <c r="CW231" s="149"/>
      <c r="CX231" s="149"/>
      <c r="CY231" s="149"/>
      <c r="CZ231" s="149"/>
      <c r="DA231" s="149"/>
      <c r="DB231" s="149"/>
      <c r="DC231" s="149"/>
      <c r="DD231" s="149"/>
      <c r="DE231" s="149"/>
      <c r="DF231" s="149"/>
      <c r="DG231" s="149"/>
      <c r="DH231" s="149"/>
      <c r="DI231" s="149"/>
      <c r="DJ231" s="149"/>
      <c r="DK231" s="149"/>
      <c r="DL231" s="149"/>
      <c r="DM231" s="149"/>
      <c r="DN231" s="149"/>
      <c r="DO231" s="149"/>
      <c r="DP231" s="149"/>
      <c r="DQ231" s="149"/>
      <c r="DR231" s="149"/>
      <c r="DS231" s="149"/>
      <c r="DT231" s="149"/>
      <c r="DU231" s="149"/>
      <c r="DV231" s="149"/>
      <c r="DW231" s="149"/>
      <c r="DX231" s="149"/>
      <c r="DY231" s="149"/>
      <c r="DZ231" s="149"/>
      <c r="EA231" s="149"/>
      <c r="EB231" s="149"/>
      <c r="EC231" s="149"/>
      <c r="ED231" s="149"/>
      <c r="EE231" s="149"/>
      <c r="EF231" s="149"/>
      <c r="EG231" s="149"/>
      <c r="EH231" s="177"/>
    </row>
    <row r="232" spans="1:139" s="26" customFormat="1" ht="15.75" customHeight="1" x14ac:dyDescent="0.25">
      <c r="A232" s="1"/>
      <c r="B232" s="76" t="s">
        <v>174</v>
      </c>
      <c r="C232" s="132"/>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c r="AI232" s="132"/>
      <c r="AJ232" s="132"/>
      <c r="AK232" s="132"/>
      <c r="AL232" s="132"/>
      <c r="AM232" s="132"/>
      <c r="AN232" s="132"/>
      <c r="AO232" s="132"/>
      <c r="AP232" s="132"/>
      <c r="AQ232" s="132"/>
      <c r="AR232" s="132"/>
      <c r="AS232" s="132"/>
      <c r="AT232" s="132"/>
      <c r="AU232" s="132"/>
      <c r="AV232" s="132"/>
      <c r="AW232" s="132"/>
      <c r="AX232" s="132"/>
      <c r="AY232" s="132"/>
      <c r="AZ232" s="132"/>
      <c r="BA232" s="132"/>
      <c r="BB232" s="132"/>
      <c r="BC232" s="132"/>
      <c r="BD232" s="132"/>
      <c r="BE232" s="132"/>
      <c r="BF232" s="132"/>
      <c r="BG232" s="132"/>
      <c r="BH232" s="132"/>
      <c r="BI232" s="132"/>
      <c r="BJ232" s="132"/>
      <c r="BK232" s="132"/>
      <c r="BL232" s="132"/>
      <c r="BM232" s="132"/>
      <c r="BN232" s="132"/>
      <c r="BO232" s="132"/>
      <c r="BP232" s="132"/>
      <c r="BQ232" s="132"/>
      <c r="BR232" s="132"/>
      <c r="BS232" s="132"/>
      <c r="BT232" s="132"/>
      <c r="BU232" s="132"/>
      <c r="BV232" s="132"/>
      <c r="BW232" s="132"/>
      <c r="BX232" s="132"/>
      <c r="BY232" s="132"/>
      <c r="BZ232" s="132"/>
      <c r="CA232" s="132"/>
      <c r="CB232" s="132"/>
      <c r="CC232" s="132"/>
      <c r="CD232" s="132"/>
      <c r="CE232" s="132"/>
      <c r="CF232" s="132"/>
      <c r="CG232" s="132"/>
      <c r="CH232" s="132"/>
      <c r="CI232" s="132"/>
      <c r="CJ232" s="132"/>
      <c r="CK232" s="132"/>
      <c r="CL232" s="132"/>
      <c r="CM232" s="132"/>
      <c r="CN232" s="132"/>
      <c r="CO232" s="132"/>
      <c r="CP232" s="132"/>
      <c r="CQ232" s="132"/>
      <c r="CR232" s="132"/>
      <c r="CS232" s="132"/>
      <c r="CT232" s="132"/>
      <c r="CU232" s="132"/>
      <c r="CV232" s="132"/>
      <c r="CW232" s="132"/>
      <c r="CX232" s="132"/>
      <c r="CY232" s="132"/>
      <c r="CZ232" s="132"/>
      <c r="DA232" s="132"/>
      <c r="DB232" s="132"/>
      <c r="DC232" s="132"/>
      <c r="DD232" s="132"/>
      <c r="DE232" s="132"/>
      <c r="DF232" s="132"/>
      <c r="DG232" s="132"/>
      <c r="DH232" s="132"/>
      <c r="DI232" s="132"/>
      <c r="DJ232" s="132"/>
      <c r="DK232" s="132"/>
      <c r="DL232" s="132"/>
      <c r="DM232" s="132"/>
      <c r="DN232" s="132"/>
      <c r="DO232" s="132"/>
      <c r="DP232" s="132"/>
      <c r="DQ232" s="132"/>
      <c r="DR232" s="132"/>
      <c r="DS232" s="132"/>
      <c r="DT232" s="132"/>
      <c r="DU232" s="132"/>
      <c r="DV232" s="132"/>
      <c r="DW232" s="132"/>
      <c r="DX232" s="132"/>
      <c r="DY232" s="132"/>
      <c r="DZ232" s="132"/>
      <c r="EA232" s="132"/>
      <c r="EB232" s="132"/>
      <c r="EC232" s="132"/>
      <c r="ED232" s="132"/>
      <c r="EE232" s="132"/>
      <c r="EF232" s="132"/>
      <c r="EG232" s="132"/>
      <c r="EH232" s="177"/>
    </row>
    <row r="233" spans="1:139" s="26" customFormat="1" ht="15.75" customHeight="1" x14ac:dyDescent="0.25">
      <c r="A233" s="1"/>
      <c r="B233" s="76" t="s">
        <v>175</v>
      </c>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E233" s="132"/>
      <c r="BF233" s="132"/>
      <c r="BG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32"/>
      <c r="DK233" s="132"/>
      <c r="DL233" s="132"/>
      <c r="DM233" s="132"/>
      <c r="DN233" s="132"/>
      <c r="DO233" s="132"/>
      <c r="DP233" s="132"/>
      <c r="DQ233" s="132"/>
      <c r="DR233" s="132"/>
      <c r="DS233" s="132"/>
      <c r="DT233" s="132"/>
      <c r="DU233" s="132"/>
      <c r="DV233" s="132"/>
      <c r="DW233" s="132"/>
      <c r="DX233" s="132"/>
      <c r="DY233" s="132"/>
      <c r="DZ233" s="132"/>
      <c r="EA233" s="132"/>
      <c r="EB233" s="132"/>
      <c r="EC233" s="132"/>
      <c r="ED233" s="132"/>
      <c r="EE233" s="132"/>
      <c r="EF233" s="132"/>
      <c r="EG233" s="132"/>
      <c r="EH233" s="177"/>
    </row>
    <row r="234" spans="1:139" s="26" customFormat="1" ht="15.75" customHeight="1" x14ac:dyDescent="0.25">
      <c r="A234" s="1"/>
      <c r="B234" s="72" t="s">
        <v>176</v>
      </c>
      <c r="C234" s="132"/>
      <c r="D234" s="132"/>
      <c r="E234" s="132"/>
      <c r="F234" s="132"/>
      <c r="G234" s="132"/>
      <c r="H234" s="132"/>
      <c r="I234" s="132"/>
      <c r="J234" s="132"/>
      <c r="K234" s="132"/>
      <c r="L234" s="132"/>
      <c r="M234" s="132"/>
      <c r="N234" s="132"/>
      <c r="O234" s="132"/>
      <c r="P234" s="132"/>
      <c r="Q234" s="132"/>
      <c r="R234" s="132"/>
      <c r="S234" s="132"/>
      <c r="T234" s="132"/>
      <c r="U234" s="132"/>
      <c r="V234" s="132"/>
      <c r="W234" s="132"/>
      <c r="X234" s="132"/>
      <c r="Y234" s="132"/>
      <c r="Z234" s="132"/>
      <c r="AA234" s="132"/>
      <c r="AB234" s="132"/>
      <c r="AC234" s="132"/>
      <c r="AD234" s="132"/>
      <c r="AE234" s="132"/>
      <c r="AF234" s="132"/>
      <c r="AG234" s="132"/>
      <c r="AH234" s="132"/>
      <c r="AI234" s="132"/>
      <c r="AJ234" s="132"/>
      <c r="AK234" s="132"/>
      <c r="AL234" s="132"/>
      <c r="AM234" s="132"/>
      <c r="AN234" s="132"/>
      <c r="AO234" s="132"/>
      <c r="AP234" s="132"/>
      <c r="AQ234" s="132"/>
      <c r="AR234" s="132"/>
      <c r="AS234" s="132"/>
      <c r="AT234" s="132"/>
      <c r="AU234" s="132"/>
      <c r="AV234" s="132"/>
      <c r="AW234" s="132"/>
      <c r="AX234" s="132"/>
      <c r="AY234" s="132"/>
      <c r="AZ234" s="132"/>
      <c r="BA234" s="132"/>
      <c r="BB234" s="132"/>
      <c r="BC234" s="132"/>
      <c r="BD234" s="132"/>
      <c r="BE234" s="132"/>
      <c r="BF234" s="132"/>
      <c r="BG234" s="132"/>
      <c r="BH234" s="132"/>
      <c r="BI234" s="132"/>
      <c r="BJ234" s="132"/>
      <c r="BK234" s="132"/>
      <c r="BL234" s="132"/>
      <c r="BM234" s="132"/>
      <c r="BN234" s="132"/>
      <c r="BO234" s="132"/>
      <c r="BP234" s="132"/>
      <c r="BQ234" s="132"/>
      <c r="BR234" s="132"/>
      <c r="BS234" s="132"/>
      <c r="BT234" s="132"/>
      <c r="BU234" s="132"/>
      <c r="BV234" s="132"/>
      <c r="BW234" s="132"/>
      <c r="BX234" s="132"/>
      <c r="BY234" s="132"/>
      <c r="BZ234" s="132"/>
      <c r="CA234" s="132"/>
      <c r="CB234" s="132"/>
      <c r="CC234" s="132"/>
      <c r="CD234" s="132"/>
      <c r="CE234" s="132"/>
      <c r="CF234" s="132"/>
      <c r="CG234" s="132"/>
      <c r="CH234" s="132"/>
      <c r="CI234" s="132"/>
      <c r="CJ234" s="132"/>
      <c r="CK234" s="132"/>
      <c r="CL234" s="132"/>
      <c r="CM234" s="132"/>
      <c r="CN234" s="132"/>
      <c r="CO234" s="132"/>
      <c r="CP234" s="132"/>
      <c r="CQ234" s="132"/>
      <c r="CR234" s="132"/>
      <c r="CS234" s="132"/>
      <c r="CT234" s="132"/>
      <c r="CU234" s="132"/>
      <c r="CV234" s="132"/>
      <c r="CW234" s="132"/>
      <c r="CX234" s="132"/>
      <c r="CY234" s="132"/>
      <c r="CZ234" s="132"/>
      <c r="DA234" s="132"/>
      <c r="DB234" s="132"/>
      <c r="DC234" s="132"/>
      <c r="DD234" s="132"/>
      <c r="DE234" s="132"/>
      <c r="DF234" s="132"/>
      <c r="DG234" s="132"/>
      <c r="DH234" s="132"/>
      <c r="DI234" s="132"/>
      <c r="DJ234" s="132"/>
      <c r="DK234" s="132"/>
      <c r="DL234" s="132"/>
      <c r="DM234" s="132"/>
      <c r="DN234" s="132"/>
      <c r="DO234" s="132"/>
      <c r="DP234" s="132"/>
      <c r="DQ234" s="132"/>
      <c r="DR234" s="132"/>
      <c r="DS234" s="132"/>
      <c r="DT234" s="132"/>
      <c r="DU234" s="132"/>
      <c r="DV234" s="132"/>
      <c r="DW234" s="132"/>
      <c r="DX234" s="132"/>
      <c r="DY234" s="132"/>
      <c r="DZ234" s="132"/>
      <c r="EA234" s="132"/>
      <c r="EB234" s="132"/>
      <c r="EC234" s="132"/>
      <c r="ED234" s="132"/>
      <c r="EE234" s="132"/>
      <c r="EF234" s="132"/>
      <c r="EG234" s="132"/>
      <c r="EH234" s="177"/>
    </row>
    <row r="235" spans="1:139" ht="29.25" customHeight="1" x14ac:dyDescent="0.25">
      <c r="B235" s="148" t="s">
        <v>177</v>
      </c>
      <c r="C235" s="148"/>
      <c r="D235" s="148"/>
      <c r="E235" s="148"/>
      <c r="F235" s="148"/>
      <c r="G235" s="148"/>
      <c r="H235" s="148"/>
      <c r="I235" s="148"/>
      <c r="J235" s="148"/>
      <c r="K235" s="148"/>
      <c r="L235" s="148"/>
      <c r="M235" s="148"/>
      <c r="N235" s="148"/>
      <c r="O235" s="148"/>
      <c r="P235" s="148"/>
      <c r="Q235" s="148"/>
      <c r="R235" s="148"/>
      <c r="S235" s="148"/>
      <c r="T235" s="148"/>
      <c r="U235" s="148"/>
      <c r="V235" s="148"/>
      <c r="W235" s="148"/>
      <c r="X235" s="148"/>
      <c r="Y235" s="148"/>
      <c r="Z235" s="148"/>
      <c r="AA235" s="148"/>
      <c r="AB235" s="148"/>
      <c r="AC235" s="148"/>
      <c r="AD235" s="148"/>
      <c r="AE235" s="148"/>
      <c r="AF235" s="148"/>
      <c r="AG235" s="148"/>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c r="BI235" s="148"/>
      <c r="BJ235" s="148"/>
      <c r="BK235" s="148"/>
      <c r="BL235" s="148"/>
      <c r="BM235" s="148"/>
      <c r="BN235" s="148"/>
      <c r="BO235" s="148"/>
      <c r="BP235" s="148"/>
      <c r="BQ235" s="148"/>
      <c r="BR235" s="148"/>
      <c r="BS235" s="148"/>
      <c r="BT235" s="148"/>
      <c r="BU235" s="148"/>
      <c r="BV235" s="148"/>
      <c r="BW235" s="148"/>
      <c r="BX235" s="148"/>
      <c r="BY235" s="148"/>
      <c r="BZ235" s="148"/>
      <c r="CA235" s="148"/>
      <c r="CB235" s="148"/>
      <c r="CC235" s="148"/>
      <c r="CD235" s="148"/>
      <c r="CE235" s="148"/>
      <c r="CF235" s="148"/>
      <c r="CG235" s="148"/>
      <c r="CH235" s="148"/>
      <c r="CI235" s="148"/>
      <c r="CJ235" s="148"/>
      <c r="CK235" s="148"/>
      <c r="CL235" s="148"/>
      <c r="CM235" s="148"/>
      <c r="CN235" s="148"/>
      <c r="CO235" s="148"/>
      <c r="CP235" s="148"/>
      <c r="CQ235" s="148"/>
      <c r="CR235" s="148"/>
      <c r="CS235" s="148"/>
      <c r="CT235" s="148"/>
      <c r="CU235" s="148"/>
      <c r="CV235" s="148"/>
      <c r="CW235" s="148"/>
      <c r="CX235" s="148"/>
      <c r="CY235" s="148"/>
      <c r="CZ235" s="148"/>
      <c r="DA235" s="148"/>
      <c r="DB235" s="148"/>
      <c r="DC235" s="148"/>
      <c r="DD235" s="148"/>
      <c r="DE235" s="148"/>
      <c r="DF235" s="148"/>
      <c r="DG235" s="148"/>
      <c r="DH235" s="148"/>
      <c r="DI235" s="148"/>
      <c r="DJ235" s="148"/>
      <c r="DK235" s="148"/>
      <c r="DL235" s="148"/>
      <c r="DM235" s="148"/>
      <c r="DN235" s="148"/>
      <c r="DO235" s="148"/>
      <c r="DP235" s="148"/>
      <c r="DQ235" s="148"/>
      <c r="DR235" s="148"/>
      <c r="DS235" s="148"/>
      <c r="DT235" s="148"/>
      <c r="DU235" s="148"/>
      <c r="DV235" s="148"/>
      <c r="DW235" s="148"/>
      <c r="DX235" s="148"/>
      <c r="DY235" s="148"/>
      <c r="DZ235" s="148"/>
      <c r="EA235" s="148"/>
      <c r="EB235" s="148"/>
      <c r="EC235" s="148"/>
      <c r="ED235" s="148"/>
      <c r="EE235" s="148"/>
      <c r="EF235" s="148"/>
      <c r="EG235" s="148"/>
      <c r="EH235" s="148"/>
      <c r="EI235" s="26"/>
    </row>
    <row r="236" spans="1:139" s="26" customFormat="1" ht="15.75" customHeight="1" x14ac:dyDescent="0.25">
      <c r="A236" s="1"/>
      <c r="B236" s="76" t="s">
        <v>178</v>
      </c>
      <c r="C236" s="133"/>
      <c r="D236" s="133"/>
      <c r="E236" s="133"/>
      <c r="F236" s="133"/>
      <c r="G236" s="133"/>
      <c r="H236" s="133"/>
      <c r="I236" s="133"/>
      <c r="J236" s="133"/>
      <c r="K236" s="133"/>
      <c r="L236" s="133"/>
      <c r="M236" s="133"/>
      <c r="N236" s="133"/>
      <c r="O236" s="133"/>
      <c r="P236" s="133"/>
      <c r="Q236" s="133"/>
      <c r="R236" s="133"/>
      <c r="S236" s="133"/>
      <c r="T236" s="133"/>
      <c r="U236" s="133"/>
      <c r="V236" s="133"/>
      <c r="W236" s="133"/>
      <c r="X236" s="133"/>
      <c r="Y236" s="133"/>
      <c r="Z236" s="133"/>
      <c r="AA236" s="133"/>
      <c r="AB236" s="133"/>
      <c r="AC236" s="133"/>
      <c r="AD236" s="133"/>
      <c r="AE236" s="133"/>
      <c r="AF236" s="133"/>
      <c r="AG236" s="133"/>
      <c r="AH236" s="133"/>
      <c r="AI236" s="133"/>
      <c r="AJ236" s="133"/>
      <c r="AK236" s="133"/>
      <c r="AL236" s="133"/>
      <c r="AM236" s="133"/>
      <c r="AN236" s="133"/>
      <c r="AO236" s="133"/>
      <c r="AP236" s="133"/>
      <c r="AQ236" s="133"/>
      <c r="AR236" s="133"/>
      <c r="AS236" s="133"/>
      <c r="AT236" s="133"/>
      <c r="AU236" s="133"/>
      <c r="AV236" s="133"/>
      <c r="AW236" s="133"/>
      <c r="AX236" s="133"/>
      <c r="AY236" s="133"/>
      <c r="AZ236" s="133"/>
      <c r="BA236" s="133"/>
      <c r="BB236" s="133"/>
      <c r="BC236" s="133"/>
      <c r="BD236" s="133"/>
      <c r="BE236" s="133"/>
      <c r="BF236" s="133"/>
      <c r="BG236" s="133"/>
      <c r="BH236" s="133"/>
      <c r="BI236" s="133"/>
      <c r="BJ236" s="133"/>
      <c r="BK236" s="133"/>
      <c r="BL236" s="133"/>
      <c r="BM236" s="133"/>
      <c r="BN236" s="133"/>
      <c r="BO236" s="133"/>
      <c r="BP236" s="133"/>
      <c r="BQ236" s="133"/>
      <c r="BR236" s="133"/>
      <c r="BS236" s="133"/>
      <c r="BT236" s="133"/>
      <c r="BU236" s="133"/>
      <c r="BV236" s="133"/>
      <c r="BW236" s="133"/>
      <c r="BX236" s="133"/>
      <c r="BY236" s="133"/>
      <c r="BZ236" s="133"/>
      <c r="CA236" s="133"/>
      <c r="CB236" s="133"/>
      <c r="CC236" s="133"/>
      <c r="CD236" s="133"/>
      <c r="CE236" s="133"/>
      <c r="CF236" s="133"/>
      <c r="CG236" s="133"/>
      <c r="CH236" s="133"/>
      <c r="CI236" s="133"/>
      <c r="CJ236" s="133"/>
      <c r="CK236" s="133"/>
      <c r="CL236" s="133"/>
      <c r="CM236" s="133"/>
      <c r="CN236" s="133"/>
      <c r="CO236" s="133"/>
      <c r="CP236" s="133"/>
      <c r="CQ236" s="133"/>
      <c r="CR236" s="133"/>
      <c r="CS236" s="133"/>
      <c r="CT236" s="133"/>
      <c r="CU236" s="133"/>
      <c r="CV236" s="133"/>
      <c r="CW236" s="133"/>
      <c r="CX236" s="133"/>
      <c r="CY236" s="133"/>
      <c r="CZ236" s="133"/>
      <c r="DA236" s="133"/>
      <c r="DB236" s="133"/>
      <c r="DC236" s="133"/>
      <c r="DD236" s="133"/>
      <c r="DE236" s="133"/>
      <c r="DF236" s="133"/>
      <c r="DG236" s="133"/>
      <c r="DH236" s="133"/>
      <c r="DI236" s="133"/>
      <c r="DJ236" s="133"/>
      <c r="DK236" s="133"/>
      <c r="DL236" s="133"/>
      <c r="DM236" s="133"/>
      <c r="DN236" s="133"/>
      <c r="DO236" s="133"/>
      <c r="DP236" s="133"/>
      <c r="DQ236" s="133"/>
      <c r="DR236" s="133"/>
      <c r="DS236" s="133"/>
      <c r="DT236" s="133"/>
      <c r="DU236" s="133"/>
      <c r="DV236" s="133"/>
      <c r="DW236" s="133"/>
      <c r="DX236" s="133"/>
      <c r="DY236" s="133"/>
      <c r="DZ236" s="133"/>
      <c r="EA236" s="133"/>
      <c r="EB236" s="133"/>
      <c r="EC236" s="133"/>
      <c r="ED236" s="133"/>
      <c r="EE236" s="133"/>
      <c r="EF236" s="133"/>
      <c r="EG236" s="133"/>
      <c r="EH236" s="133"/>
    </row>
    <row r="237" spans="1:139" s="26" customFormat="1" ht="15.75" customHeight="1" x14ac:dyDescent="0.25">
      <c r="A237" s="1"/>
      <c r="B237" s="76" t="s">
        <v>179</v>
      </c>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7"/>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7"/>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7"/>
      <c r="CF237" s="176"/>
      <c r="CG237" s="176"/>
      <c r="CH237" s="176"/>
      <c r="CI237" s="176"/>
      <c r="CJ237" s="176"/>
      <c r="CK237" s="176"/>
      <c r="CL237" s="176"/>
      <c r="CM237" s="176"/>
      <c r="CN237" s="176"/>
      <c r="CO237" s="176"/>
      <c r="CP237" s="176"/>
      <c r="CQ237" s="176"/>
      <c r="CR237" s="176"/>
      <c r="CS237" s="176"/>
      <c r="CT237" s="176"/>
      <c r="CU237" s="176"/>
      <c r="CV237" s="176"/>
      <c r="CW237" s="176"/>
      <c r="CX237" s="176"/>
      <c r="CY237" s="176"/>
      <c r="CZ237" s="176"/>
      <c r="DA237" s="176"/>
      <c r="DB237" s="176"/>
      <c r="DC237" s="176"/>
      <c r="DD237" s="176"/>
      <c r="DE237" s="176"/>
      <c r="DF237" s="176"/>
      <c r="DG237" s="176"/>
      <c r="DH237" s="176"/>
      <c r="DI237" s="176"/>
      <c r="DJ237" s="176"/>
      <c r="DK237" s="176"/>
      <c r="DL237" s="177"/>
      <c r="DM237" s="176"/>
      <c r="DN237" s="176"/>
      <c r="DO237" s="176"/>
      <c r="DP237" s="176"/>
      <c r="DQ237" s="176"/>
      <c r="DR237" s="176"/>
      <c r="DS237" s="176"/>
      <c r="DT237" s="176"/>
      <c r="DU237" s="176"/>
      <c r="DV237" s="176"/>
      <c r="DW237" s="176"/>
      <c r="DX237" s="176"/>
      <c r="DY237" s="176"/>
      <c r="DZ237" s="176"/>
      <c r="EA237" s="176"/>
      <c r="EB237" s="176"/>
      <c r="EC237" s="176"/>
      <c r="ED237" s="176"/>
      <c r="EE237" s="176"/>
      <c r="EF237" s="176"/>
      <c r="EG237" s="176"/>
      <c r="EH237" s="177"/>
    </row>
    <row r="238" spans="1:139" s="26" customFormat="1" ht="15.75" customHeight="1" x14ac:dyDescent="0.25">
      <c r="A238" s="1"/>
      <c r="B238" s="72" t="s">
        <v>180</v>
      </c>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7"/>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7"/>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7"/>
      <c r="CF238" s="176"/>
      <c r="CG238" s="176"/>
      <c r="CH238" s="176"/>
      <c r="CI238" s="176"/>
      <c r="CJ238" s="176"/>
      <c r="CK238" s="176"/>
      <c r="CL238" s="176"/>
      <c r="CM238" s="176"/>
      <c r="CN238" s="176"/>
      <c r="CO238" s="176"/>
      <c r="CP238" s="176"/>
      <c r="CQ238" s="176"/>
      <c r="CR238" s="176"/>
      <c r="CS238" s="176"/>
      <c r="CT238" s="176"/>
      <c r="CU238" s="176"/>
      <c r="CV238" s="176"/>
      <c r="CW238" s="176"/>
      <c r="CX238" s="176"/>
      <c r="CY238" s="176"/>
      <c r="CZ238" s="176"/>
      <c r="DA238" s="176"/>
      <c r="DB238" s="176"/>
      <c r="DC238" s="176"/>
      <c r="DD238" s="176"/>
      <c r="DE238" s="176"/>
      <c r="DF238" s="176"/>
      <c r="DG238" s="176"/>
      <c r="DH238" s="176"/>
      <c r="DI238" s="176"/>
      <c r="DJ238" s="176"/>
      <c r="DK238" s="176"/>
      <c r="DL238" s="177"/>
      <c r="DM238" s="176"/>
      <c r="DN238" s="176"/>
      <c r="DO238" s="176"/>
      <c r="DP238" s="176"/>
      <c r="DQ238" s="176"/>
      <c r="DR238" s="176"/>
      <c r="DS238" s="176"/>
      <c r="DT238" s="176"/>
      <c r="DU238" s="176"/>
      <c r="DV238" s="176"/>
      <c r="DW238" s="176"/>
      <c r="DX238" s="176"/>
      <c r="DY238" s="176"/>
      <c r="DZ238" s="176"/>
      <c r="EA238" s="176"/>
      <c r="EB238" s="176"/>
      <c r="EC238" s="176"/>
      <c r="ED238" s="176"/>
      <c r="EE238" s="176"/>
      <c r="EF238" s="176"/>
      <c r="EG238" s="176"/>
      <c r="EH238" s="177"/>
    </row>
    <row r="239" spans="1:139" s="26" customFormat="1" ht="15.75" customHeight="1" x14ac:dyDescent="0.25">
      <c r="A239" s="1"/>
      <c r="B239" s="76" t="s">
        <v>181</v>
      </c>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7"/>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7"/>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7"/>
      <c r="CF239" s="176"/>
      <c r="CG239" s="176"/>
      <c r="CH239" s="176"/>
      <c r="CI239" s="176"/>
      <c r="CJ239" s="176"/>
      <c r="CK239" s="176"/>
      <c r="CL239" s="176"/>
      <c r="CM239" s="176"/>
      <c r="CN239" s="176"/>
      <c r="CO239" s="176"/>
      <c r="CP239" s="176"/>
      <c r="CQ239" s="176"/>
      <c r="CR239" s="176"/>
      <c r="CS239" s="176"/>
      <c r="CT239" s="176"/>
      <c r="CU239" s="176"/>
      <c r="CV239" s="176"/>
      <c r="CW239" s="176"/>
      <c r="CX239" s="176"/>
      <c r="CY239" s="176"/>
      <c r="CZ239" s="176"/>
      <c r="DA239" s="176"/>
      <c r="DB239" s="176"/>
      <c r="DC239" s="176"/>
      <c r="DD239" s="176"/>
      <c r="DE239" s="176"/>
      <c r="DF239" s="176"/>
      <c r="DG239" s="176"/>
      <c r="DH239" s="176"/>
      <c r="DI239" s="176"/>
      <c r="DJ239" s="176"/>
      <c r="DK239" s="176"/>
      <c r="DL239" s="177"/>
      <c r="DM239" s="176"/>
      <c r="DN239" s="176"/>
      <c r="DO239" s="176"/>
      <c r="DP239" s="176"/>
      <c r="DQ239" s="176"/>
      <c r="DR239" s="176"/>
      <c r="DS239" s="176"/>
      <c r="DT239" s="176"/>
      <c r="DU239" s="176"/>
      <c r="DV239" s="176"/>
      <c r="DW239" s="176"/>
      <c r="DX239" s="176"/>
      <c r="DY239" s="176"/>
      <c r="DZ239" s="176"/>
      <c r="EA239" s="176"/>
      <c r="EB239" s="176"/>
      <c r="EC239" s="176"/>
      <c r="ED239" s="176"/>
      <c r="EE239" s="176"/>
      <c r="EF239" s="176"/>
      <c r="EG239" s="176"/>
      <c r="EH239" s="177"/>
    </row>
    <row r="240" spans="1:139" s="26" customFormat="1" ht="15.75" customHeight="1" x14ac:dyDescent="0.25">
      <c r="A240" s="1"/>
      <c r="B240" s="76" t="s">
        <v>182</v>
      </c>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7"/>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7"/>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7"/>
      <c r="CF240" s="176"/>
      <c r="CG240" s="176"/>
      <c r="CH240" s="176"/>
      <c r="CI240" s="176"/>
      <c r="CJ240" s="176"/>
      <c r="CK240" s="176"/>
      <c r="CL240" s="176"/>
      <c r="CM240" s="176"/>
      <c r="CN240" s="176"/>
      <c r="CO240" s="176"/>
      <c r="CP240" s="176"/>
      <c r="CQ240" s="176"/>
      <c r="CR240" s="176"/>
      <c r="CS240" s="176"/>
      <c r="CT240" s="176"/>
      <c r="CU240" s="176"/>
      <c r="CV240" s="176"/>
      <c r="CW240" s="176"/>
      <c r="CX240" s="176"/>
      <c r="CY240" s="176"/>
      <c r="CZ240" s="176"/>
      <c r="DA240" s="176"/>
      <c r="DB240" s="176"/>
      <c r="DC240" s="176"/>
      <c r="DD240" s="176"/>
      <c r="DE240" s="176"/>
      <c r="DF240" s="176"/>
      <c r="DG240" s="176"/>
      <c r="DH240" s="176"/>
      <c r="DI240" s="176"/>
      <c r="DJ240" s="176"/>
      <c r="DK240" s="176"/>
      <c r="DL240" s="177"/>
      <c r="DM240" s="176"/>
      <c r="DN240" s="176"/>
      <c r="DO240" s="176"/>
      <c r="DP240" s="176"/>
      <c r="DQ240" s="176"/>
      <c r="DR240" s="176"/>
      <c r="DS240" s="176"/>
      <c r="DT240" s="176"/>
      <c r="DU240" s="176"/>
      <c r="DV240" s="176"/>
      <c r="DW240" s="176"/>
      <c r="DX240" s="176"/>
      <c r="DY240" s="176"/>
      <c r="DZ240" s="176"/>
      <c r="EA240" s="176"/>
      <c r="EB240" s="176"/>
      <c r="EC240" s="176"/>
      <c r="ED240" s="176"/>
      <c r="EE240" s="176"/>
      <c r="EF240" s="176"/>
      <c r="EG240" s="176"/>
      <c r="EH240" s="177"/>
    </row>
    <row r="241" spans="1:139" s="26" customFormat="1" ht="15.75" customHeight="1" x14ac:dyDescent="0.25">
      <c r="A241" s="1"/>
      <c r="B241" s="76" t="s">
        <v>183</v>
      </c>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7"/>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7"/>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7"/>
      <c r="CF241" s="176"/>
      <c r="CG241" s="176"/>
      <c r="CH241" s="176"/>
      <c r="CI241" s="176"/>
      <c r="CJ241" s="176"/>
      <c r="CK241" s="176"/>
      <c r="CL241" s="176"/>
      <c r="CM241" s="176"/>
      <c r="CN241" s="176"/>
      <c r="CO241" s="176"/>
      <c r="CP241" s="176"/>
      <c r="CQ241" s="176"/>
      <c r="CR241" s="176"/>
      <c r="CS241" s="176"/>
      <c r="CT241" s="176"/>
      <c r="CU241" s="176"/>
      <c r="CV241" s="176"/>
      <c r="CW241" s="176"/>
      <c r="CX241" s="176"/>
      <c r="CY241" s="176"/>
      <c r="CZ241" s="176"/>
      <c r="DA241" s="176"/>
      <c r="DB241" s="176"/>
      <c r="DC241" s="176"/>
      <c r="DD241" s="176"/>
      <c r="DE241" s="176"/>
      <c r="DF241" s="176"/>
      <c r="DG241" s="176"/>
      <c r="DH241" s="176"/>
      <c r="DI241" s="176"/>
      <c r="DJ241" s="176"/>
      <c r="DK241" s="176"/>
      <c r="DL241" s="177"/>
      <c r="DM241" s="176"/>
      <c r="DN241" s="176"/>
      <c r="DO241" s="176"/>
      <c r="DP241" s="176"/>
      <c r="DQ241" s="176"/>
      <c r="DR241" s="176"/>
      <c r="DS241" s="176"/>
      <c r="DT241" s="176"/>
      <c r="DU241" s="176"/>
      <c r="DV241" s="176"/>
      <c r="DW241" s="176"/>
      <c r="DX241" s="176"/>
      <c r="DY241" s="176"/>
      <c r="DZ241" s="176"/>
      <c r="EA241" s="176"/>
      <c r="EB241" s="176"/>
      <c r="EC241" s="176"/>
      <c r="ED241" s="176"/>
      <c r="EE241" s="176"/>
      <c r="EF241" s="176"/>
      <c r="EG241" s="176"/>
      <c r="EH241" s="177"/>
    </row>
    <row r="242" spans="1:139" s="26" customFormat="1" ht="15.75" customHeight="1" x14ac:dyDescent="0.25">
      <c r="A242" s="1"/>
      <c r="B242" s="76" t="s">
        <v>184</v>
      </c>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7"/>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7"/>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7"/>
      <c r="CF242" s="176"/>
      <c r="CG242" s="176"/>
      <c r="CH242" s="176"/>
      <c r="CI242" s="176"/>
      <c r="CJ242" s="176"/>
      <c r="CK242" s="176"/>
      <c r="CL242" s="176"/>
      <c r="CM242" s="176"/>
      <c r="CN242" s="176"/>
      <c r="CO242" s="176"/>
      <c r="CP242" s="176"/>
      <c r="CQ242" s="176"/>
      <c r="CR242" s="176"/>
      <c r="CS242" s="176"/>
      <c r="CT242" s="176"/>
      <c r="CU242" s="176"/>
      <c r="CV242" s="176"/>
      <c r="CW242" s="176"/>
      <c r="CX242" s="176"/>
      <c r="CY242" s="176"/>
      <c r="CZ242" s="176"/>
      <c r="DA242" s="176"/>
      <c r="DB242" s="176"/>
      <c r="DC242" s="176"/>
      <c r="DD242" s="176"/>
      <c r="DE242" s="176"/>
      <c r="DF242" s="176"/>
      <c r="DG242" s="176"/>
      <c r="DH242" s="176"/>
      <c r="DI242" s="176"/>
      <c r="DJ242" s="176"/>
      <c r="DK242" s="176"/>
      <c r="DL242" s="177"/>
      <c r="DM242" s="176"/>
      <c r="DN242" s="176"/>
      <c r="DO242" s="176"/>
      <c r="DP242" s="176"/>
      <c r="DQ242" s="176"/>
      <c r="DR242" s="176"/>
      <c r="DS242" s="176"/>
      <c r="DT242" s="176"/>
      <c r="DU242" s="176"/>
      <c r="DV242" s="176"/>
      <c r="DW242" s="176"/>
      <c r="DX242" s="176"/>
      <c r="DY242" s="176"/>
      <c r="DZ242" s="176"/>
      <c r="EA242" s="176"/>
      <c r="EB242" s="176"/>
      <c r="EC242" s="176"/>
      <c r="ED242" s="176"/>
      <c r="EE242" s="176"/>
      <c r="EF242" s="176"/>
      <c r="EG242" s="176"/>
      <c r="EH242" s="177"/>
    </row>
    <row r="243" spans="1:139" s="26" customFormat="1" ht="15.75" customHeight="1" x14ac:dyDescent="0.25">
      <c r="A243" s="1"/>
      <c r="B243" s="76" t="s">
        <v>185</v>
      </c>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c r="AA243" s="76"/>
      <c r="AB243" s="76"/>
      <c r="AC243" s="76"/>
      <c r="AD243" s="76"/>
      <c r="AE243" s="76"/>
      <c r="AF243" s="76"/>
      <c r="AG243" s="76"/>
      <c r="AH243" s="76"/>
      <c r="AI243" s="76"/>
      <c r="AJ243" s="76"/>
      <c r="AK243" s="76"/>
      <c r="AL243" s="76"/>
      <c r="AM243" s="76"/>
      <c r="AN243" s="76"/>
      <c r="AO243" s="76"/>
      <c r="AP243" s="76"/>
      <c r="AQ243" s="76"/>
      <c r="AR243" s="76"/>
      <c r="AS243" s="76"/>
      <c r="AT243" s="76"/>
      <c r="AU243" s="76"/>
      <c r="AV243" s="76"/>
      <c r="AW243" s="76"/>
      <c r="AX243" s="76"/>
      <c r="AY243" s="76"/>
      <c r="AZ243" s="76"/>
      <c r="BA243" s="76"/>
      <c r="BB243" s="76"/>
      <c r="BC243" s="76"/>
      <c r="BD243" s="76"/>
      <c r="BE243" s="76"/>
      <c r="BF243" s="76"/>
      <c r="BG243" s="76"/>
      <c r="BH243" s="76"/>
      <c r="BI243" s="76"/>
      <c r="BJ243" s="76"/>
      <c r="BK243" s="76"/>
      <c r="BL243" s="76"/>
      <c r="BM243" s="76"/>
      <c r="BN243" s="76"/>
      <c r="BO243" s="76"/>
      <c r="BP243" s="76"/>
      <c r="BQ243" s="76"/>
      <c r="BR243" s="76"/>
      <c r="BS243" s="76"/>
      <c r="BT243" s="76"/>
      <c r="BU243" s="76"/>
      <c r="BV243" s="76"/>
      <c r="BW243" s="76"/>
      <c r="BX243" s="76"/>
      <c r="BY243" s="76"/>
      <c r="BZ243" s="76"/>
      <c r="CA243" s="76"/>
      <c r="CB243" s="76"/>
      <c r="CC243" s="76"/>
      <c r="CD243" s="76"/>
      <c r="CE243" s="76"/>
      <c r="CF243" s="176"/>
      <c r="CG243" s="76"/>
      <c r="CH243" s="76"/>
      <c r="CI243" s="76"/>
      <c r="CJ243" s="76"/>
      <c r="CK243" s="76"/>
      <c r="CL243" s="76"/>
      <c r="CM243" s="76"/>
      <c r="CN243" s="76"/>
      <c r="CO243" s="76"/>
      <c r="CP243" s="76"/>
      <c r="CQ243" s="76"/>
      <c r="CR243" s="76"/>
      <c r="CS243" s="76"/>
      <c r="CT243" s="76"/>
      <c r="CU243" s="76"/>
      <c r="CV243" s="76"/>
      <c r="CW243" s="76"/>
      <c r="CX243" s="76"/>
      <c r="CY243" s="76"/>
      <c r="CZ243" s="76"/>
      <c r="DA243" s="76"/>
      <c r="DB243" s="76"/>
      <c r="DC243" s="76"/>
      <c r="DD243" s="76"/>
      <c r="DE243" s="76"/>
      <c r="DF243" s="76"/>
      <c r="DG243" s="76"/>
      <c r="DH243" s="76"/>
      <c r="DI243" s="76"/>
      <c r="DJ243" s="76"/>
      <c r="DK243" s="76"/>
      <c r="DL243" s="76"/>
      <c r="DM243" s="176"/>
      <c r="DN243" s="76"/>
      <c r="DO243" s="76"/>
      <c r="DP243" s="76"/>
      <c r="DQ243" s="76"/>
      <c r="DR243" s="76"/>
      <c r="DS243" s="76"/>
      <c r="DT243" s="176"/>
      <c r="DU243" s="176"/>
      <c r="DV243" s="176"/>
      <c r="DW243" s="176"/>
      <c r="DX243" s="176"/>
      <c r="DY243" s="176"/>
      <c r="DZ243" s="176"/>
      <c r="EA243" s="176"/>
      <c r="EB243" s="176"/>
      <c r="EC243" s="176"/>
      <c r="ED243" s="176"/>
      <c r="EE243" s="176"/>
      <c r="EF243" s="176"/>
      <c r="EG243" s="176"/>
      <c r="EH243" s="177"/>
    </row>
    <row r="244" spans="1:139" s="26" customFormat="1" ht="15.75" customHeight="1" x14ac:dyDescent="0.25">
      <c r="A244" s="1"/>
      <c r="B244" s="149" t="s">
        <v>186</v>
      </c>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c r="AA244" s="149"/>
      <c r="AB244" s="149"/>
      <c r="AC244" s="149"/>
      <c r="AD244" s="149"/>
      <c r="AE244" s="149"/>
      <c r="AF244" s="149"/>
      <c r="AG244" s="149"/>
      <c r="AH244" s="149"/>
      <c r="AI244" s="149"/>
      <c r="AJ244" s="149"/>
      <c r="AK244" s="149"/>
      <c r="AL244" s="149"/>
      <c r="AM244" s="149"/>
      <c r="AN244" s="149"/>
      <c r="AO244" s="149"/>
      <c r="AP244" s="149"/>
      <c r="AQ244" s="149"/>
      <c r="AR244" s="149"/>
      <c r="AS244" s="149"/>
      <c r="AT244" s="149"/>
      <c r="AU244" s="149"/>
      <c r="AV244" s="149"/>
      <c r="AW244" s="149"/>
      <c r="AX244" s="149"/>
      <c r="AY244" s="149"/>
      <c r="AZ244" s="149"/>
      <c r="BA244" s="149"/>
      <c r="BB244" s="149"/>
      <c r="BC244" s="149"/>
      <c r="BD244" s="149"/>
      <c r="BE244" s="149"/>
      <c r="BF244" s="149"/>
      <c r="BG244" s="149"/>
      <c r="BH244" s="149"/>
      <c r="BI244" s="149"/>
      <c r="BJ244" s="149"/>
      <c r="BK244" s="149"/>
      <c r="BL244" s="149"/>
      <c r="BM244" s="149"/>
      <c r="BN244" s="149"/>
      <c r="BO244" s="149"/>
      <c r="BP244" s="149"/>
      <c r="BQ244" s="149"/>
      <c r="BR244" s="149"/>
      <c r="BS244" s="149"/>
      <c r="BT244" s="149"/>
      <c r="BU244" s="149"/>
      <c r="BV244" s="149"/>
      <c r="BW244" s="149"/>
      <c r="BX244" s="149"/>
      <c r="BY244" s="149"/>
      <c r="BZ244" s="149"/>
      <c r="CA244" s="149"/>
      <c r="CB244" s="149"/>
      <c r="CC244" s="149"/>
      <c r="CD244" s="149"/>
      <c r="CE244" s="149"/>
      <c r="CF244" s="149"/>
      <c r="CG244" s="149"/>
      <c r="CH244" s="149"/>
      <c r="CI244" s="149"/>
      <c r="CJ244" s="149"/>
      <c r="CK244" s="149"/>
      <c r="CL244" s="149"/>
      <c r="CM244" s="149"/>
      <c r="CN244" s="149"/>
      <c r="CO244" s="149"/>
      <c r="CP244" s="149"/>
      <c r="CQ244" s="149"/>
      <c r="CR244" s="149"/>
      <c r="CS244" s="149"/>
      <c r="CT244" s="149"/>
      <c r="CU244" s="149"/>
      <c r="CV244" s="149"/>
      <c r="CW244" s="149"/>
      <c r="CX244" s="149"/>
      <c r="CY244" s="149"/>
      <c r="CZ244" s="149"/>
      <c r="DA244" s="149"/>
      <c r="DB244" s="149"/>
      <c r="DC244" s="149"/>
      <c r="DD244" s="149"/>
      <c r="DE244" s="149"/>
      <c r="DF244" s="149"/>
      <c r="DG244" s="149"/>
      <c r="DH244" s="149"/>
      <c r="DI244" s="149"/>
      <c r="DJ244" s="149"/>
      <c r="DK244" s="149"/>
      <c r="DL244" s="149"/>
      <c r="DM244" s="149"/>
      <c r="DN244" s="149"/>
      <c r="DO244" s="149"/>
      <c r="DP244" s="149"/>
      <c r="DQ244" s="149"/>
      <c r="DR244" s="149"/>
      <c r="DS244" s="149"/>
      <c r="DT244" s="149"/>
      <c r="DU244" s="149"/>
      <c r="DV244" s="149"/>
      <c r="DW244" s="149"/>
      <c r="DX244" s="149"/>
      <c r="DY244" s="149"/>
      <c r="DZ244" s="149"/>
      <c r="EA244" s="149"/>
      <c r="EB244" s="149"/>
      <c r="EC244" s="149"/>
      <c r="ED244" s="149"/>
      <c r="EE244" s="149"/>
      <c r="EF244" s="149"/>
      <c r="EG244" s="149"/>
      <c r="EH244" s="149"/>
    </row>
    <row r="245" spans="1:139" s="4" customFormat="1" ht="15.75" customHeight="1" x14ac:dyDescent="0.25">
      <c r="A245" s="1"/>
      <c r="B245" s="88" t="s">
        <v>187</v>
      </c>
      <c r="C245" s="88"/>
      <c r="D245" s="88"/>
      <c r="E245" s="88"/>
      <c r="F245" s="88"/>
      <c r="G245" s="88"/>
      <c r="H245" s="88"/>
      <c r="I245" s="88"/>
      <c r="J245" s="88"/>
      <c r="K245" s="88"/>
      <c r="L245" s="88"/>
      <c r="M245" s="88"/>
      <c r="N245" s="88"/>
      <c r="O245" s="88"/>
      <c r="P245" s="88"/>
      <c r="Q245" s="88"/>
      <c r="R245" s="88"/>
      <c r="S245" s="88"/>
      <c r="T245" s="88"/>
      <c r="U245" s="88"/>
      <c r="V245" s="88"/>
      <c r="W245" s="88"/>
      <c r="X245" s="88"/>
      <c r="Y245" s="88"/>
      <c r="Z245" s="88"/>
      <c r="AA245" s="88"/>
      <c r="AB245" s="88"/>
      <c r="AC245" s="88"/>
      <c r="AD245" s="88"/>
      <c r="AE245" s="176"/>
      <c r="AF245" s="176"/>
      <c r="AG245" s="176"/>
      <c r="AH245" s="176"/>
      <c r="AI245" s="176"/>
      <c r="AJ245" s="176"/>
      <c r="AK245" s="176"/>
      <c r="AL245" s="176"/>
      <c r="AM245" s="176"/>
      <c r="AN245" s="176"/>
      <c r="AO245" s="176"/>
      <c r="AP245" s="176"/>
      <c r="AQ245" s="176"/>
      <c r="AR245" s="176"/>
      <c r="AS245" s="176"/>
      <c r="AT245" s="176"/>
      <c r="AU245" s="176"/>
      <c r="AV245" s="176"/>
      <c r="AW245" s="176"/>
      <c r="AX245" s="176"/>
      <c r="AY245" s="176"/>
      <c r="AZ245" s="176"/>
      <c r="BA245" s="176"/>
      <c r="BB245" s="177"/>
      <c r="BC245" s="176"/>
      <c r="BD245" s="176"/>
      <c r="BE245" s="176"/>
      <c r="BF245" s="176"/>
      <c r="BG245" s="176"/>
      <c r="BH245" s="176"/>
      <c r="BI245" s="176"/>
      <c r="BJ245" s="176"/>
      <c r="BK245" s="176"/>
      <c r="BL245" s="176"/>
      <c r="BM245" s="176"/>
      <c r="BN245" s="176"/>
      <c r="BO245" s="176"/>
      <c r="BP245" s="176"/>
      <c r="BQ245" s="176"/>
      <c r="BR245" s="176"/>
      <c r="BS245" s="176"/>
      <c r="BT245" s="176"/>
      <c r="BU245" s="176"/>
      <c r="BV245" s="176"/>
      <c r="BW245" s="176"/>
      <c r="BX245" s="176"/>
      <c r="BY245" s="176"/>
      <c r="BZ245" s="176"/>
      <c r="CA245" s="176"/>
      <c r="CB245" s="176"/>
      <c r="CC245" s="176"/>
      <c r="CD245" s="176"/>
      <c r="CE245" s="177"/>
      <c r="CF245" s="176"/>
      <c r="CG245" s="176"/>
      <c r="CH245" s="176"/>
      <c r="CI245" s="176"/>
      <c r="CJ245" s="176"/>
      <c r="CK245" s="176"/>
      <c r="CL245" s="176"/>
      <c r="CM245" s="176"/>
      <c r="CN245" s="176"/>
      <c r="CO245" s="176"/>
      <c r="CP245" s="176"/>
      <c r="CQ245" s="176"/>
      <c r="CR245" s="176"/>
      <c r="CS245" s="176"/>
      <c r="CT245" s="176"/>
      <c r="CU245" s="176"/>
      <c r="CV245" s="176"/>
      <c r="CW245" s="176"/>
      <c r="CX245" s="176"/>
      <c r="CY245" s="176"/>
      <c r="CZ245" s="176"/>
      <c r="DA245" s="176"/>
      <c r="DB245" s="176"/>
      <c r="DC245" s="176"/>
      <c r="DD245" s="176"/>
      <c r="DE245" s="176"/>
      <c r="DF245" s="176"/>
      <c r="DG245" s="176"/>
      <c r="DH245" s="176"/>
      <c r="DI245" s="176"/>
      <c r="DJ245" s="176"/>
      <c r="DK245" s="176"/>
      <c r="DL245" s="177"/>
      <c r="DM245" s="176"/>
      <c r="DN245" s="176"/>
      <c r="DO245" s="176"/>
      <c r="DP245" s="176"/>
      <c r="DQ245" s="176"/>
      <c r="DR245" s="176"/>
      <c r="DS245" s="176"/>
      <c r="DT245" s="176"/>
      <c r="DU245" s="176"/>
      <c r="DV245" s="176"/>
      <c r="DW245" s="176"/>
      <c r="DX245" s="176"/>
      <c r="DY245" s="176"/>
      <c r="DZ245" s="176"/>
      <c r="EA245" s="176"/>
      <c r="EB245" s="176"/>
      <c r="EC245" s="176"/>
      <c r="ED245" s="176"/>
      <c r="EE245" s="176"/>
      <c r="EF245" s="176"/>
      <c r="EG245" s="176"/>
      <c r="EH245" s="177"/>
      <c r="EI245" s="12"/>
    </row>
    <row r="246" spans="1:139" s="12" customFormat="1" ht="15.75" customHeight="1" x14ac:dyDescent="0.25">
      <c r="A246" s="1"/>
      <c r="B246" s="88" t="s">
        <v>188</v>
      </c>
      <c r="C246" s="88"/>
      <c r="D246" s="88"/>
      <c r="E246" s="88"/>
      <c r="F246" s="88"/>
      <c r="G246" s="88"/>
      <c r="H246" s="88"/>
      <c r="I246" s="88"/>
      <c r="J246" s="88"/>
      <c r="K246" s="88"/>
      <c r="L246" s="88"/>
      <c r="M246" s="88"/>
      <c r="N246" s="88"/>
      <c r="O246" s="88"/>
      <c r="P246" s="88"/>
      <c r="Q246" s="88"/>
      <c r="R246" s="88"/>
      <c r="S246" s="88"/>
      <c r="T246" s="88"/>
      <c r="U246" s="88"/>
      <c r="V246" s="88"/>
      <c r="W246" s="88"/>
      <c r="X246" s="88"/>
      <c r="Y246" s="88"/>
      <c r="Z246" s="88"/>
      <c r="AA246" s="88"/>
      <c r="AB246" s="88"/>
      <c r="AC246" s="88"/>
      <c r="AD246" s="88"/>
      <c r="AE246" s="176"/>
      <c r="AF246" s="176"/>
      <c r="AG246" s="176"/>
      <c r="AH246" s="176"/>
      <c r="AI246" s="176"/>
      <c r="AJ246" s="176"/>
      <c r="AK246" s="176"/>
      <c r="AL246" s="176"/>
      <c r="AM246" s="176"/>
      <c r="AN246" s="176"/>
      <c r="AO246" s="176"/>
      <c r="AP246" s="176"/>
      <c r="AQ246" s="176"/>
      <c r="AR246" s="176"/>
      <c r="AS246" s="176"/>
      <c r="AT246" s="176"/>
      <c r="AU246" s="176"/>
      <c r="AV246" s="176"/>
      <c r="AW246" s="176"/>
      <c r="AX246" s="176"/>
      <c r="AY246" s="176"/>
      <c r="AZ246" s="176"/>
      <c r="BA246" s="176"/>
      <c r="BB246" s="177"/>
      <c r="BC246" s="176"/>
      <c r="BD246" s="176"/>
      <c r="BE246" s="176"/>
      <c r="BF246" s="176"/>
      <c r="BG246" s="176"/>
      <c r="BH246" s="176"/>
      <c r="BI246" s="176"/>
      <c r="BJ246" s="176"/>
      <c r="BK246" s="176"/>
      <c r="BL246" s="176"/>
      <c r="BM246" s="176"/>
      <c r="BN246" s="176"/>
      <c r="BO246" s="176"/>
      <c r="BP246" s="176"/>
      <c r="BQ246" s="176"/>
      <c r="BR246" s="176"/>
      <c r="BS246" s="176"/>
      <c r="BT246" s="176"/>
      <c r="BU246" s="176"/>
      <c r="BV246" s="176"/>
      <c r="BW246" s="176"/>
      <c r="BX246" s="176"/>
      <c r="BY246" s="176"/>
      <c r="BZ246" s="176"/>
      <c r="CA246" s="176"/>
      <c r="CB246" s="176"/>
      <c r="CC246" s="176"/>
      <c r="CD246" s="176"/>
      <c r="CE246" s="177"/>
      <c r="CF246" s="176"/>
      <c r="CG246" s="176"/>
      <c r="CH246" s="176"/>
      <c r="CI246" s="176"/>
      <c r="CJ246" s="176"/>
      <c r="CK246" s="176"/>
      <c r="CL246" s="176"/>
      <c r="CM246" s="176"/>
      <c r="CN246" s="176"/>
      <c r="CO246" s="176"/>
      <c r="CP246" s="176"/>
      <c r="CQ246" s="176"/>
      <c r="CR246" s="176"/>
      <c r="CS246" s="176"/>
      <c r="CT246" s="176"/>
      <c r="CU246" s="176"/>
      <c r="CV246" s="176"/>
      <c r="CW246" s="176"/>
      <c r="CX246" s="176"/>
      <c r="CY246" s="176"/>
      <c r="CZ246" s="176"/>
      <c r="DA246" s="176"/>
      <c r="DB246" s="176"/>
      <c r="DC246" s="176"/>
      <c r="DD246" s="176"/>
      <c r="DE246" s="176"/>
      <c r="DF246" s="176"/>
      <c r="DG246" s="176"/>
      <c r="DH246" s="176"/>
      <c r="DI246" s="176"/>
      <c r="DJ246" s="176"/>
      <c r="DK246" s="176"/>
      <c r="DL246" s="177"/>
      <c r="DM246" s="176"/>
      <c r="DN246" s="176"/>
      <c r="DO246" s="176"/>
      <c r="DP246" s="176"/>
      <c r="DQ246" s="176"/>
      <c r="DR246" s="176"/>
      <c r="DS246" s="176"/>
      <c r="DT246" s="176"/>
      <c r="DU246" s="176"/>
      <c r="DV246" s="176"/>
      <c r="DW246" s="176"/>
      <c r="DX246" s="176"/>
      <c r="DY246" s="176"/>
      <c r="DZ246" s="176"/>
      <c r="EA246" s="176"/>
      <c r="EB246" s="176"/>
      <c r="EC246" s="176"/>
      <c r="ED246" s="176"/>
      <c r="EE246" s="176"/>
      <c r="EF246" s="176"/>
      <c r="EG246" s="176"/>
      <c r="EH246" s="177"/>
    </row>
    <row r="247" spans="1:139" s="12" customFormat="1" ht="31.5" customHeight="1" x14ac:dyDescent="0.25">
      <c r="A247" s="1"/>
      <c r="B247" s="80" t="s">
        <v>131</v>
      </c>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8"/>
      <c r="AB247" s="173"/>
      <c r="AC247" s="173"/>
      <c r="AD247" s="173"/>
      <c r="AE247" s="173"/>
      <c r="AF247" s="173"/>
      <c r="AG247" s="173"/>
      <c r="AH247" s="173"/>
      <c r="AI247" s="173"/>
      <c r="AJ247" s="173"/>
      <c r="AK247" s="173"/>
      <c r="AL247" s="173"/>
      <c r="AM247" s="173"/>
      <c r="AN247" s="173"/>
      <c r="AO247" s="173"/>
      <c r="AP247" s="173"/>
      <c r="AQ247" s="173"/>
      <c r="AR247" s="173"/>
      <c r="AS247" s="173"/>
      <c r="AT247" s="173"/>
      <c r="AU247" s="173"/>
      <c r="AV247" s="173"/>
      <c r="AW247" s="173"/>
      <c r="AX247" s="173"/>
      <c r="AY247" s="173"/>
      <c r="AZ247" s="173"/>
      <c r="BA247" s="173"/>
      <c r="BB247" s="178"/>
      <c r="BC247" s="173"/>
      <c r="BD247" s="173"/>
      <c r="BE247" s="173"/>
      <c r="BF247" s="173"/>
      <c r="BG247" s="173"/>
      <c r="BH247" s="173"/>
      <c r="BI247" s="173"/>
      <c r="BJ247" s="173"/>
      <c r="BK247" s="173"/>
      <c r="BL247" s="173"/>
      <c r="BM247" s="173"/>
      <c r="BN247" s="173"/>
      <c r="BO247" s="173"/>
      <c r="BP247" s="173"/>
      <c r="BQ247" s="173"/>
      <c r="BR247" s="173"/>
      <c r="BS247" s="173"/>
      <c r="BT247" s="173"/>
      <c r="BU247" s="173"/>
      <c r="BV247" s="173"/>
      <c r="BW247" s="173"/>
      <c r="BX247" s="173"/>
      <c r="BY247" s="173"/>
      <c r="BZ247" s="173"/>
      <c r="CA247" s="173"/>
      <c r="CB247" s="173"/>
      <c r="CC247" s="173"/>
      <c r="CD247" s="173"/>
      <c r="CE247" s="178"/>
      <c r="CF247" s="173"/>
      <c r="CG247" s="173"/>
      <c r="CH247" s="173"/>
      <c r="CI247" s="173"/>
      <c r="CJ247" s="173"/>
      <c r="CK247" s="173"/>
      <c r="CL247" s="173"/>
      <c r="CM247" s="173"/>
      <c r="CN247" s="173"/>
      <c r="CO247" s="173"/>
      <c r="CP247" s="173"/>
      <c r="CQ247" s="173"/>
      <c r="CR247" s="173"/>
      <c r="CS247" s="173"/>
      <c r="CT247" s="173"/>
      <c r="CU247" s="173"/>
      <c r="CV247" s="173"/>
      <c r="CW247" s="173"/>
      <c r="CX247" s="173"/>
      <c r="CY247" s="173"/>
      <c r="CZ247" s="173"/>
      <c r="DA247" s="173"/>
      <c r="DB247" s="173"/>
      <c r="DC247" s="173"/>
      <c r="DD247" s="173"/>
      <c r="DE247" s="173"/>
      <c r="DF247" s="173"/>
      <c r="DG247" s="173"/>
      <c r="DH247" s="173"/>
      <c r="DI247" s="173"/>
      <c r="DJ247" s="173"/>
      <c r="DK247" s="173"/>
      <c r="DL247" s="178"/>
      <c r="DM247" s="173"/>
      <c r="DN247" s="173"/>
      <c r="DO247" s="173"/>
      <c r="DP247" s="173"/>
      <c r="DQ247" s="173"/>
      <c r="DR247" s="173"/>
      <c r="DS247" s="173"/>
      <c r="DT247" s="173"/>
      <c r="DU247" s="173"/>
      <c r="DV247" s="173"/>
      <c r="DW247" s="173"/>
      <c r="DX247" s="173"/>
      <c r="DY247" s="173"/>
      <c r="DZ247" s="173"/>
      <c r="EA247" s="173"/>
      <c r="EB247" s="173"/>
      <c r="EC247" s="173"/>
      <c r="ED247" s="173"/>
      <c r="EE247" s="173"/>
      <c r="EF247" s="173"/>
      <c r="EG247" s="173"/>
      <c r="EH247" s="178"/>
    </row>
    <row r="248" spans="1:139" ht="18.75" customHeight="1" x14ac:dyDescent="0.25">
      <c r="A248" s="26"/>
      <c r="B248" s="78" t="s">
        <v>72</v>
      </c>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8"/>
      <c r="AB248" s="173"/>
      <c r="AC248" s="173"/>
      <c r="AD248" s="173"/>
      <c r="AE248" s="173"/>
      <c r="AF248" s="173"/>
      <c r="AG248" s="173"/>
      <c r="AH248" s="173"/>
      <c r="AI248" s="173"/>
      <c r="AJ248" s="173"/>
      <c r="AK248" s="173"/>
      <c r="AL248" s="173"/>
      <c r="AM248" s="173"/>
      <c r="AN248" s="173"/>
      <c r="AO248" s="173"/>
      <c r="AP248" s="173"/>
      <c r="AQ248" s="173"/>
      <c r="AR248" s="173"/>
      <c r="AS248" s="173"/>
      <c r="AT248" s="173"/>
      <c r="AU248" s="173"/>
      <c r="AV248" s="173"/>
      <c r="AW248" s="173"/>
      <c r="AX248" s="173"/>
      <c r="AY248" s="173"/>
      <c r="AZ248" s="173"/>
      <c r="BA248" s="173"/>
      <c r="BB248" s="178"/>
      <c r="BC248" s="173"/>
      <c r="BD248" s="173"/>
      <c r="BE248" s="173"/>
      <c r="BF248" s="173"/>
      <c r="BG248" s="173"/>
      <c r="BH248" s="173"/>
      <c r="BI248" s="173"/>
      <c r="BJ248" s="173"/>
      <c r="BK248" s="173"/>
      <c r="BL248" s="173"/>
      <c r="BM248" s="173"/>
      <c r="BN248" s="173"/>
      <c r="BO248" s="173"/>
      <c r="BP248" s="173"/>
      <c r="BQ248" s="173"/>
      <c r="BR248" s="173"/>
      <c r="BS248" s="173"/>
      <c r="BT248" s="173"/>
      <c r="BU248" s="173"/>
      <c r="BV248" s="173"/>
      <c r="BW248" s="173"/>
      <c r="BX248" s="173"/>
      <c r="BY248" s="173"/>
      <c r="BZ248" s="173"/>
      <c r="CA248" s="173"/>
      <c r="CB248" s="173"/>
      <c r="CC248" s="173"/>
      <c r="CD248" s="173"/>
      <c r="CE248" s="178"/>
      <c r="CF248" s="173"/>
      <c r="CG248" s="173"/>
      <c r="CH248" s="173"/>
      <c r="CI248" s="173"/>
      <c r="CJ248" s="173"/>
      <c r="CK248" s="173"/>
      <c r="CL248" s="173"/>
      <c r="CM248" s="173"/>
      <c r="CN248" s="173"/>
      <c r="CO248" s="173"/>
      <c r="CP248" s="173"/>
      <c r="CQ248" s="173"/>
      <c r="CR248" s="173"/>
      <c r="CS248" s="173"/>
      <c r="CT248" s="173"/>
      <c r="CU248" s="173"/>
      <c r="CV248" s="173"/>
      <c r="CW248" s="173"/>
      <c r="CX248" s="173"/>
      <c r="CY248" s="173"/>
      <c r="CZ248" s="173"/>
      <c r="DA248" s="173"/>
      <c r="DB248" s="173"/>
      <c r="DC248" s="173"/>
      <c r="DD248" s="173"/>
      <c r="DE248" s="173"/>
      <c r="DF248" s="173"/>
      <c r="DG248" s="173"/>
      <c r="DH248" s="173"/>
      <c r="DI248" s="173"/>
      <c r="DJ248" s="173"/>
      <c r="DK248" s="173"/>
      <c r="DL248" s="178"/>
      <c r="DM248" s="173"/>
      <c r="DN248" s="173"/>
      <c r="DO248" s="173"/>
      <c r="DP248" s="173"/>
      <c r="DQ248" s="173"/>
      <c r="DR248" s="173"/>
      <c r="DS248" s="173"/>
      <c r="DT248" s="173"/>
      <c r="DU248" s="173"/>
      <c r="DV248" s="173"/>
      <c r="DW248" s="173"/>
      <c r="DX248" s="173"/>
      <c r="DY248" s="173"/>
      <c r="DZ248" s="173"/>
      <c r="EA248" s="173"/>
      <c r="EB248" s="173"/>
      <c r="EC248" s="173"/>
      <c r="ED248" s="173"/>
      <c r="EE248" s="173"/>
      <c r="EF248" s="173"/>
      <c r="EG248" s="173"/>
      <c r="EH248" s="178"/>
      <c r="EI248" s="26"/>
    </row>
    <row r="249" spans="1:139" s="26" customFormat="1" ht="19.5" customHeight="1" x14ac:dyDescent="0.25">
      <c r="B249" s="108" t="s">
        <v>146</v>
      </c>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8"/>
      <c r="AB249" s="173"/>
      <c r="AC249" s="173"/>
      <c r="AD249" s="173"/>
      <c r="AE249" s="173"/>
      <c r="AF249" s="173"/>
      <c r="AG249" s="173"/>
      <c r="AH249" s="173"/>
      <c r="AI249" s="173"/>
      <c r="AJ249" s="173"/>
      <c r="AK249" s="173"/>
      <c r="AL249" s="173"/>
      <c r="AM249" s="173"/>
      <c r="AN249" s="173"/>
      <c r="AO249" s="173"/>
      <c r="AP249" s="173"/>
      <c r="AQ249" s="173"/>
      <c r="AR249" s="173"/>
      <c r="AS249" s="173"/>
      <c r="AT249" s="173"/>
      <c r="AU249" s="173"/>
      <c r="AV249" s="173"/>
      <c r="AW249" s="173"/>
      <c r="AX249" s="173"/>
      <c r="AY249" s="173"/>
      <c r="AZ249" s="173"/>
      <c r="BA249" s="173"/>
      <c r="BB249" s="178"/>
      <c r="BC249" s="173"/>
      <c r="BD249" s="173"/>
      <c r="BE249" s="173"/>
      <c r="BF249" s="173"/>
      <c r="BG249" s="173"/>
      <c r="BH249" s="173"/>
      <c r="BI249" s="173"/>
      <c r="BJ249" s="173"/>
      <c r="BK249" s="173"/>
      <c r="BL249" s="173"/>
      <c r="BM249" s="173"/>
      <c r="BN249" s="173"/>
      <c r="BO249" s="173"/>
      <c r="BP249" s="173"/>
      <c r="BQ249" s="173"/>
      <c r="BR249" s="173"/>
      <c r="BS249" s="173"/>
      <c r="BT249" s="173"/>
      <c r="BU249" s="173"/>
      <c r="BV249" s="173"/>
      <c r="BW249" s="173"/>
      <c r="BX249" s="173"/>
      <c r="BY249" s="173"/>
      <c r="BZ249" s="173"/>
      <c r="CA249" s="173"/>
      <c r="CB249" s="173"/>
      <c r="CC249" s="173"/>
      <c r="CD249" s="173"/>
      <c r="CE249" s="178"/>
      <c r="CF249" s="173"/>
      <c r="CG249" s="173"/>
      <c r="CH249" s="173"/>
      <c r="CI249" s="173"/>
      <c r="CJ249" s="173"/>
      <c r="CK249" s="173"/>
      <c r="CL249" s="173"/>
      <c r="CM249" s="173"/>
      <c r="CN249" s="173"/>
      <c r="CO249" s="173"/>
      <c r="CP249" s="173"/>
      <c r="CQ249" s="173"/>
      <c r="CR249" s="173"/>
      <c r="CS249" s="173"/>
      <c r="CT249" s="173"/>
      <c r="CU249" s="173"/>
      <c r="CV249" s="173"/>
      <c r="CW249" s="173"/>
      <c r="CX249" s="173"/>
      <c r="CY249" s="173"/>
      <c r="CZ249" s="173"/>
      <c r="DA249" s="173"/>
      <c r="DB249" s="173"/>
      <c r="DC249" s="173"/>
      <c r="DD249" s="173"/>
      <c r="DE249" s="173"/>
      <c r="DF249" s="173"/>
      <c r="DG249" s="173"/>
      <c r="DH249" s="173"/>
      <c r="DI249" s="173"/>
      <c r="DJ249" s="173"/>
      <c r="DK249" s="173"/>
      <c r="DL249" s="178"/>
      <c r="DM249" s="173"/>
      <c r="DN249" s="173"/>
      <c r="DO249" s="173"/>
      <c r="DP249" s="173"/>
      <c r="DQ249" s="173"/>
      <c r="DR249" s="173"/>
      <c r="DS249" s="173"/>
      <c r="DT249" s="173"/>
      <c r="DU249" s="173"/>
      <c r="DV249" s="173"/>
      <c r="DW249" s="173"/>
      <c r="DX249" s="173"/>
      <c r="DY249" s="173"/>
      <c r="DZ249" s="173"/>
      <c r="EA249" s="173"/>
      <c r="EB249" s="173"/>
      <c r="EC249" s="173"/>
      <c r="ED249" s="173"/>
      <c r="EE249" s="173"/>
      <c r="EF249" s="173"/>
      <c r="EG249" s="173"/>
      <c r="EH249" s="178"/>
    </row>
    <row r="250" spans="1:139" s="26" customFormat="1" ht="14.25" customHeight="1" x14ac:dyDescent="0.25">
      <c r="B250" s="121" t="s">
        <v>189</v>
      </c>
      <c r="C250" s="122"/>
      <c r="D250" s="122"/>
      <c r="E250" s="122"/>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83"/>
      <c r="AC250" s="83"/>
      <c r="AD250" s="83"/>
      <c r="AE250" s="83"/>
      <c r="AF250" s="83"/>
      <c r="AG250" s="83"/>
      <c r="AH250" s="83"/>
      <c r="AI250" s="83"/>
      <c r="AJ250" s="83"/>
      <c r="AK250" s="83"/>
      <c r="AL250" s="83"/>
      <c r="AM250" s="83"/>
      <c r="AN250" s="83"/>
      <c r="AO250" s="83"/>
      <c r="AP250" s="83"/>
      <c r="AQ250" s="83"/>
      <c r="AR250" s="83"/>
      <c r="AS250" s="83"/>
      <c r="AT250" s="83"/>
      <c r="AU250" s="83"/>
      <c r="AV250" s="83"/>
      <c r="AW250" s="83"/>
      <c r="AX250" s="83"/>
      <c r="AY250" s="83"/>
      <c r="AZ250" s="83"/>
      <c r="BA250" s="83"/>
      <c r="BB250" s="83"/>
      <c r="BC250" s="83"/>
      <c r="BD250" s="83"/>
      <c r="BE250" s="83"/>
      <c r="BF250" s="83"/>
      <c r="BG250" s="83"/>
      <c r="BH250" s="83"/>
      <c r="BI250" s="83"/>
      <c r="BJ250" s="83"/>
      <c r="BK250" s="83"/>
      <c r="BL250" s="83"/>
      <c r="BM250" s="83"/>
      <c r="BN250" s="83"/>
      <c r="BO250" s="83"/>
      <c r="BP250" s="83"/>
      <c r="BQ250" s="83"/>
      <c r="BR250" s="83"/>
      <c r="BS250" s="83"/>
      <c r="BT250" s="83"/>
      <c r="BU250" s="83"/>
      <c r="BV250" s="83"/>
      <c r="BW250" s="83"/>
      <c r="BX250" s="83"/>
      <c r="BY250" s="83"/>
      <c r="BZ250" s="83"/>
      <c r="CA250" s="83"/>
      <c r="CB250" s="83"/>
      <c r="CC250" s="83"/>
      <c r="CD250" s="83"/>
      <c r="CE250" s="83"/>
      <c r="CF250" s="173"/>
      <c r="CG250" s="83"/>
      <c r="CH250" s="83"/>
      <c r="CI250" s="83"/>
      <c r="CJ250" s="83"/>
      <c r="CK250" s="83"/>
      <c r="CL250" s="83"/>
      <c r="CM250" s="83"/>
      <c r="CN250" s="83"/>
      <c r="CO250" s="83"/>
      <c r="CP250" s="83"/>
      <c r="CQ250" s="83"/>
      <c r="CR250" s="83"/>
      <c r="CS250" s="83"/>
      <c r="CT250" s="83"/>
      <c r="CU250" s="83"/>
      <c r="CV250" s="83"/>
      <c r="CW250" s="83"/>
      <c r="CX250" s="83"/>
      <c r="CY250" s="83"/>
      <c r="CZ250" s="83"/>
      <c r="DA250" s="83"/>
      <c r="DB250" s="83"/>
      <c r="DC250" s="83"/>
      <c r="DD250" s="83"/>
      <c r="DE250" s="83"/>
      <c r="DF250" s="83"/>
      <c r="DG250" s="83"/>
      <c r="DH250" s="83"/>
      <c r="DI250" s="83"/>
      <c r="DJ250" s="83"/>
      <c r="DK250" s="83"/>
      <c r="DL250" s="83"/>
      <c r="DM250" s="173"/>
      <c r="DN250" s="83"/>
      <c r="DO250" s="83"/>
      <c r="DP250" s="83"/>
      <c r="DQ250" s="83"/>
      <c r="DR250" s="83"/>
      <c r="DS250" s="83"/>
      <c r="DT250" s="173"/>
      <c r="DU250" s="173"/>
      <c r="DV250" s="173"/>
      <c r="DW250" s="173"/>
      <c r="DX250" s="173"/>
      <c r="DY250" s="173"/>
      <c r="DZ250" s="173"/>
      <c r="EA250" s="173"/>
      <c r="EB250" s="173"/>
      <c r="EC250" s="173"/>
      <c r="ED250" s="173"/>
      <c r="EE250" s="173"/>
      <c r="EF250" s="173"/>
      <c r="EG250" s="173"/>
      <c r="EH250" s="178"/>
    </row>
    <row r="251" spans="1:139" s="26" customFormat="1" ht="14.25" customHeight="1" x14ac:dyDescent="0.25">
      <c r="B251" s="121" t="s">
        <v>190</v>
      </c>
      <c r="C251" s="122"/>
      <c r="D251" s="122"/>
      <c r="E251" s="122"/>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c r="AZ251" s="83"/>
      <c r="BA251" s="83"/>
      <c r="BB251" s="83"/>
      <c r="BC251" s="83"/>
      <c r="BD251" s="83"/>
      <c r="BE251" s="83"/>
      <c r="BF251" s="83"/>
      <c r="BG251" s="83"/>
      <c r="BH251" s="83"/>
      <c r="BI251" s="83"/>
      <c r="BJ251" s="83"/>
      <c r="BK251" s="83"/>
      <c r="BL251" s="83"/>
      <c r="BM251" s="83"/>
      <c r="BN251" s="83"/>
      <c r="BO251" s="83"/>
      <c r="BP251" s="83"/>
      <c r="BQ251" s="83"/>
      <c r="BR251" s="83"/>
      <c r="BS251" s="83"/>
      <c r="BT251" s="83"/>
      <c r="BU251" s="83"/>
      <c r="BV251" s="83"/>
      <c r="BW251" s="83"/>
      <c r="BX251" s="83"/>
      <c r="BY251" s="83"/>
      <c r="BZ251" s="83"/>
      <c r="CA251" s="83"/>
      <c r="CB251" s="83"/>
      <c r="CC251" s="83"/>
      <c r="CD251" s="83"/>
      <c r="CE251" s="83"/>
      <c r="CF251" s="173"/>
      <c r="CG251" s="83"/>
      <c r="CH251" s="83"/>
      <c r="CI251" s="83"/>
      <c r="CJ251" s="83"/>
      <c r="CK251" s="83"/>
      <c r="CL251" s="83"/>
      <c r="CM251" s="83"/>
      <c r="CN251" s="83"/>
      <c r="CO251" s="83"/>
      <c r="CP251" s="83"/>
      <c r="CQ251" s="83"/>
      <c r="CR251" s="83"/>
      <c r="CS251" s="83"/>
      <c r="CT251" s="83"/>
      <c r="CU251" s="83"/>
      <c r="CV251" s="83"/>
      <c r="CW251" s="83"/>
      <c r="CX251" s="83"/>
      <c r="CY251" s="83"/>
      <c r="CZ251" s="83"/>
      <c r="DA251" s="83"/>
      <c r="DB251" s="83"/>
      <c r="DC251" s="83"/>
      <c r="DD251" s="83"/>
      <c r="DE251" s="83"/>
      <c r="DF251" s="83"/>
      <c r="DG251" s="83"/>
      <c r="DH251" s="83"/>
      <c r="DI251" s="83"/>
      <c r="DJ251" s="83"/>
      <c r="DK251" s="83"/>
      <c r="DL251" s="83"/>
      <c r="DM251" s="173"/>
      <c r="DN251" s="83"/>
      <c r="DO251" s="83"/>
      <c r="DP251" s="83"/>
      <c r="DQ251" s="83"/>
      <c r="DR251" s="83"/>
      <c r="DS251" s="83"/>
      <c r="DT251" s="173"/>
      <c r="DU251" s="173"/>
      <c r="DV251" s="173"/>
      <c r="DW251" s="173"/>
      <c r="DX251" s="173"/>
      <c r="DY251" s="173"/>
      <c r="DZ251" s="173"/>
      <c r="EA251" s="173"/>
      <c r="EB251" s="173"/>
      <c r="EC251" s="173"/>
      <c r="ED251" s="173"/>
      <c r="EE251" s="173"/>
      <c r="EF251" s="173"/>
      <c r="EG251" s="173"/>
      <c r="EH251" s="178"/>
    </row>
    <row r="252" spans="1:139" ht="21" customHeight="1" x14ac:dyDescent="0.25">
      <c r="A252" s="26"/>
      <c r="B252" s="78" t="s">
        <v>73</v>
      </c>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c r="AS252" s="77"/>
      <c r="AT252" s="77"/>
      <c r="AU252" s="77"/>
      <c r="AV252" s="77"/>
      <c r="AW252" s="77"/>
      <c r="AX252" s="77"/>
      <c r="AY252" s="77"/>
      <c r="AZ252" s="77"/>
      <c r="BA252" s="77"/>
      <c r="BB252" s="77"/>
      <c r="BC252" s="77"/>
      <c r="BD252" s="77"/>
      <c r="BE252" s="77"/>
      <c r="BF252" s="77"/>
      <c r="BG252" s="77"/>
      <c r="BH252" s="77"/>
      <c r="BI252" s="77"/>
      <c r="BJ252" s="77"/>
      <c r="BK252" s="77"/>
      <c r="BL252" s="77"/>
      <c r="BM252" s="77"/>
      <c r="BN252" s="77"/>
      <c r="BO252" s="77"/>
      <c r="BP252" s="77"/>
      <c r="BQ252" s="77"/>
      <c r="BR252" s="77"/>
      <c r="BS252" s="77"/>
      <c r="BT252" s="77"/>
      <c r="BU252" s="77"/>
      <c r="BV252" s="77"/>
      <c r="BW252" s="77"/>
      <c r="BX252" s="77"/>
      <c r="BY252" s="77"/>
      <c r="BZ252" s="77"/>
      <c r="CA252" s="77"/>
      <c r="CB252" s="77"/>
      <c r="CC252" s="77"/>
      <c r="CD252" s="77"/>
      <c r="CE252" s="77"/>
      <c r="CF252" s="176"/>
      <c r="CG252" s="77"/>
      <c r="CH252" s="77"/>
      <c r="CI252" s="77"/>
      <c r="CJ252" s="77"/>
      <c r="CK252" s="77"/>
      <c r="CL252" s="77"/>
      <c r="CM252" s="77"/>
      <c r="CN252" s="77"/>
      <c r="CO252" s="77"/>
      <c r="CP252" s="77"/>
      <c r="CQ252" s="77"/>
      <c r="CR252" s="77"/>
      <c r="CS252" s="77"/>
      <c r="CT252" s="77"/>
      <c r="CU252" s="77"/>
      <c r="CV252" s="77"/>
      <c r="CW252" s="77"/>
      <c r="CX252" s="77"/>
      <c r="CY252" s="77"/>
      <c r="CZ252" s="77"/>
      <c r="DA252" s="77"/>
      <c r="DB252" s="77"/>
      <c r="DC252" s="77"/>
      <c r="DD252" s="77"/>
      <c r="DE252" s="77"/>
      <c r="DF252" s="77"/>
      <c r="DG252" s="77"/>
      <c r="DH252" s="77"/>
      <c r="DI252" s="77"/>
      <c r="DJ252" s="77"/>
      <c r="DK252" s="77"/>
      <c r="DL252" s="77"/>
      <c r="DM252" s="176"/>
      <c r="DN252" s="77"/>
      <c r="DO252" s="77"/>
      <c r="DP252" s="77"/>
      <c r="DQ252" s="77"/>
      <c r="DR252" s="77"/>
      <c r="DS252" s="77"/>
      <c r="DT252" s="176"/>
      <c r="DU252" s="176"/>
      <c r="DV252" s="176"/>
      <c r="DW252" s="176"/>
      <c r="DX252" s="176"/>
      <c r="DY252" s="176"/>
      <c r="DZ252" s="176"/>
      <c r="EA252" s="176"/>
      <c r="EB252" s="176"/>
      <c r="EC252" s="176"/>
      <c r="ED252" s="176"/>
      <c r="EE252" s="176"/>
      <c r="EF252" s="176"/>
      <c r="EG252" s="176"/>
      <c r="EH252" s="177"/>
      <c r="EI252" s="26"/>
    </row>
    <row r="253" spans="1:139" s="12" customFormat="1" ht="18.75" customHeight="1" x14ac:dyDescent="0.25">
      <c r="B253" s="108" t="s">
        <v>147</v>
      </c>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8"/>
      <c r="AB253" s="173"/>
      <c r="AC253" s="173"/>
      <c r="AD253" s="173"/>
      <c r="AE253" s="173"/>
      <c r="AF253" s="173"/>
      <c r="AG253" s="173"/>
      <c r="AH253" s="173"/>
      <c r="AI253" s="173"/>
      <c r="AJ253" s="173"/>
      <c r="AK253" s="173"/>
      <c r="AL253" s="173"/>
      <c r="AM253" s="173"/>
      <c r="AN253" s="173"/>
      <c r="AO253" s="173"/>
      <c r="AP253" s="173"/>
      <c r="AQ253" s="173"/>
      <c r="AR253" s="173"/>
      <c r="AS253" s="173"/>
      <c r="AT253" s="173"/>
      <c r="AU253" s="173"/>
      <c r="AV253" s="173"/>
      <c r="AW253" s="173"/>
      <c r="AX253" s="173"/>
      <c r="AY253" s="173"/>
      <c r="AZ253" s="173"/>
      <c r="BA253" s="173"/>
      <c r="BB253" s="178"/>
      <c r="BC253" s="173"/>
      <c r="BD253" s="173"/>
      <c r="BE253" s="173"/>
      <c r="BF253" s="173"/>
      <c r="BG253" s="173"/>
      <c r="BH253" s="173"/>
      <c r="BI253" s="173"/>
      <c r="BJ253" s="173"/>
      <c r="BK253" s="173"/>
      <c r="BL253" s="173"/>
      <c r="BM253" s="173"/>
      <c r="BN253" s="173"/>
      <c r="BO253" s="173"/>
      <c r="BP253" s="173"/>
      <c r="BQ253" s="173"/>
      <c r="BR253" s="173"/>
      <c r="BS253" s="173"/>
      <c r="BT253" s="173"/>
      <c r="BU253" s="173"/>
      <c r="BV253" s="173"/>
      <c r="BW253" s="173"/>
      <c r="BX253" s="173"/>
      <c r="BY253" s="173"/>
      <c r="BZ253" s="173"/>
      <c r="CA253" s="173"/>
      <c r="CB253" s="173"/>
      <c r="CC253" s="173"/>
      <c r="CD253" s="173"/>
      <c r="CE253" s="178"/>
      <c r="CF253" s="173"/>
      <c r="CG253" s="173"/>
      <c r="CH253" s="173"/>
      <c r="CI253" s="173"/>
      <c r="CJ253" s="173"/>
      <c r="CK253" s="173"/>
      <c r="CL253" s="173"/>
      <c r="CM253" s="173"/>
      <c r="CN253" s="173"/>
      <c r="CO253" s="173"/>
      <c r="CP253" s="173"/>
      <c r="CQ253" s="173"/>
      <c r="CR253" s="173"/>
      <c r="CS253" s="173"/>
      <c r="CT253" s="173"/>
      <c r="CU253" s="173"/>
      <c r="CV253" s="173"/>
      <c r="CW253" s="173"/>
      <c r="CX253" s="173"/>
      <c r="CY253" s="173"/>
      <c r="CZ253" s="173"/>
      <c r="DA253" s="173"/>
      <c r="DB253" s="173"/>
      <c r="DC253" s="173"/>
      <c r="DD253" s="173"/>
      <c r="DE253" s="173"/>
      <c r="DF253" s="173"/>
      <c r="DG253" s="173"/>
      <c r="DH253" s="173"/>
      <c r="DI253" s="173"/>
      <c r="DJ253" s="173"/>
      <c r="DK253" s="173"/>
      <c r="DL253" s="178"/>
      <c r="DM253" s="173"/>
      <c r="DN253" s="173"/>
      <c r="DO253" s="173"/>
      <c r="DP253" s="173"/>
      <c r="DQ253" s="173"/>
      <c r="DR253" s="173"/>
      <c r="DS253" s="173"/>
      <c r="DT253" s="173"/>
      <c r="DU253" s="173"/>
      <c r="DV253" s="173"/>
      <c r="DW253" s="173"/>
      <c r="DX253" s="173"/>
      <c r="DY253" s="173"/>
      <c r="DZ253" s="173"/>
      <c r="EA253" s="173"/>
      <c r="EB253" s="173"/>
      <c r="EC253" s="173"/>
      <c r="ED253" s="173"/>
      <c r="EE253" s="173"/>
      <c r="EF253" s="173"/>
      <c r="EG253" s="173"/>
      <c r="EH253" s="178"/>
    </row>
    <row r="254" spans="1:139" s="26" customFormat="1" ht="14.25" customHeight="1" x14ac:dyDescent="0.25">
      <c r="B254" s="151" t="s">
        <v>191</v>
      </c>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c r="AC254" s="151"/>
      <c r="AD254" s="151"/>
      <c r="AE254" s="151"/>
      <c r="AF254" s="151"/>
      <c r="AG254" s="151"/>
      <c r="AH254" s="151"/>
      <c r="AI254" s="151"/>
      <c r="AJ254" s="151"/>
      <c r="AK254" s="151"/>
      <c r="AL254" s="151"/>
      <c r="AM254" s="151"/>
      <c r="AN254" s="151"/>
      <c r="AO254" s="151"/>
      <c r="AP254" s="151"/>
      <c r="AQ254" s="151"/>
      <c r="AR254" s="151"/>
      <c r="AS254" s="151"/>
      <c r="AT254" s="151"/>
      <c r="AU254" s="151"/>
      <c r="AV254" s="151"/>
      <c r="AW254" s="151"/>
      <c r="AX254" s="151"/>
      <c r="AY254" s="151"/>
      <c r="AZ254" s="151"/>
      <c r="BA254" s="151"/>
      <c r="BB254" s="151"/>
      <c r="BC254" s="151"/>
      <c r="BD254" s="151"/>
      <c r="BE254" s="151"/>
      <c r="BF254" s="151"/>
      <c r="BG254" s="151"/>
      <c r="BH254" s="151"/>
      <c r="BI254" s="151"/>
      <c r="BJ254" s="151"/>
      <c r="BK254" s="151"/>
      <c r="BL254" s="151"/>
      <c r="BM254" s="151"/>
      <c r="BN254" s="151"/>
      <c r="BO254" s="151"/>
      <c r="BP254" s="151"/>
      <c r="BQ254" s="151"/>
      <c r="BR254" s="151"/>
      <c r="BS254" s="151"/>
      <c r="BT254" s="151"/>
      <c r="BU254" s="151"/>
      <c r="BV254" s="151"/>
      <c r="BW254" s="151"/>
      <c r="BX254" s="151"/>
      <c r="BY254" s="151"/>
      <c r="BZ254" s="151"/>
      <c r="CA254" s="151"/>
      <c r="CB254" s="151"/>
      <c r="CC254" s="151"/>
      <c r="CD254" s="151"/>
      <c r="CE254" s="151"/>
      <c r="CF254" s="173"/>
      <c r="CG254" s="173"/>
      <c r="CH254" s="173"/>
      <c r="CI254" s="173"/>
      <c r="CJ254" s="173"/>
      <c r="CK254" s="173"/>
      <c r="CL254" s="173"/>
      <c r="CM254" s="173"/>
      <c r="CN254" s="173"/>
      <c r="CO254" s="173"/>
      <c r="CP254" s="173"/>
      <c r="CQ254" s="173"/>
      <c r="CR254" s="173"/>
      <c r="CS254" s="173"/>
      <c r="CT254" s="173"/>
      <c r="CU254" s="173"/>
      <c r="CV254" s="173"/>
      <c r="CW254" s="173"/>
      <c r="CX254" s="173"/>
      <c r="CY254" s="173"/>
      <c r="CZ254" s="173"/>
      <c r="DA254" s="173"/>
      <c r="DB254" s="173"/>
      <c r="DC254" s="173"/>
      <c r="DD254" s="173"/>
      <c r="DE254" s="173"/>
      <c r="DF254" s="173"/>
      <c r="DG254" s="173"/>
      <c r="DH254" s="173"/>
      <c r="DI254" s="173"/>
      <c r="DJ254" s="173"/>
      <c r="DK254" s="173"/>
      <c r="DL254" s="173"/>
      <c r="DM254" s="173"/>
      <c r="DN254" s="173"/>
      <c r="DO254" s="173"/>
      <c r="DP254" s="173"/>
      <c r="DQ254" s="173"/>
      <c r="DR254" s="173"/>
      <c r="DS254" s="173"/>
      <c r="DT254" s="173"/>
      <c r="DU254" s="173"/>
      <c r="DV254" s="173"/>
      <c r="DW254" s="173"/>
      <c r="DX254" s="173"/>
      <c r="DY254" s="173"/>
      <c r="DZ254" s="173"/>
      <c r="EA254" s="173"/>
      <c r="EB254" s="173"/>
      <c r="EC254" s="173"/>
      <c r="ED254" s="173"/>
      <c r="EE254" s="173"/>
      <c r="EF254" s="173"/>
      <c r="EG254" s="173"/>
      <c r="EH254" s="178"/>
    </row>
    <row r="255" spans="1:139" s="26" customFormat="1" ht="14.25" customHeight="1" x14ac:dyDescent="0.25">
      <c r="B255" s="150" t="s">
        <v>132</v>
      </c>
      <c r="C255" s="150"/>
      <c r="D255" s="150"/>
      <c r="E255" s="150"/>
      <c r="F255" s="150"/>
      <c r="G255" s="150"/>
      <c r="H255" s="150"/>
      <c r="I255" s="150"/>
      <c r="J255" s="150"/>
      <c r="K255" s="150"/>
      <c r="L255" s="150"/>
      <c r="M255" s="150"/>
      <c r="N255" s="150"/>
      <c r="O255" s="150"/>
      <c r="P255" s="150"/>
      <c r="Q255" s="150"/>
      <c r="R255" s="150"/>
      <c r="S255" s="150"/>
      <c r="T255" s="150"/>
      <c r="U255" s="150"/>
      <c r="V255" s="150"/>
      <c r="W255" s="150"/>
      <c r="X255" s="150"/>
      <c r="Y255" s="150"/>
      <c r="Z255" s="150"/>
      <c r="AA255" s="150"/>
      <c r="AB255" s="150"/>
      <c r="AC255" s="150"/>
      <c r="AD255" s="150"/>
      <c r="AE255" s="150"/>
      <c r="AF255" s="150"/>
      <c r="AG255" s="150"/>
      <c r="AH255" s="150"/>
      <c r="AI255" s="150"/>
      <c r="AJ255" s="150"/>
      <c r="AK255" s="150"/>
      <c r="AL255" s="150"/>
      <c r="AM255" s="150"/>
      <c r="AN255" s="150"/>
      <c r="AO255" s="150"/>
      <c r="AP255" s="150"/>
      <c r="AQ255" s="150"/>
      <c r="AR255" s="150"/>
      <c r="AS255" s="150"/>
      <c r="AT255" s="150"/>
      <c r="AU255" s="150"/>
      <c r="AV255" s="150"/>
      <c r="AW255" s="150"/>
      <c r="AX255" s="150"/>
      <c r="AY255" s="150"/>
      <c r="AZ255" s="150"/>
      <c r="BA255" s="150"/>
      <c r="BB255" s="150"/>
      <c r="BC255" s="150"/>
      <c r="BD255" s="150"/>
      <c r="BE255" s="150"/>
      <c r="BF255" s="150"/>
      <c r="BG255" s="150"/>
      <c r="BH255" s="150"/>
      <c r="BI255" s="150"/>
      <c r="BJ255" s="150"/>
      <c r="BK255" s="150"/>
      <c r="BL255" s="150"/>
      <c r="BM255" s="150"/>
      <c r="BN255" s="150"/>
      <c r="BO255" s="150"/>
      <c r="BP255" s="150"/>
      <c r="BQ255" s="150"/>
      <c r="BR255" s="150"/>
      <c r="BS255" s="150"/>
      <c r="BT255" s="150"/>
      <c r="BU255" s="150"/>
      <c r="BV255" s="150"/>
      <c r="BW255" s="150"/>
      <c r="BX255" s="150"/>
      <c r="BY255" s="150"/>
      <c r="BZ255" s="150"/>
      <c r="CA255" s="150"/>
      <c r="CB255" s="150"/>
      <c r="CC255" s="150"/>
      <c r="CD255" s="150"/>
      <c r="CE255" s="150"/>
      <c r="CF255" s="173"/>
      <c r="CG255" s="173"/>
      <c r="CH255" s="173"/>
      <c r="CI255" s="173"/>
      <c r="CJ255" s="173"/>
      <c r="CK255" s="173"/>
      <c r="CL255" s="173"/>
      <c r="CM255" s="173"/>
      <c r="CN255" s="173"/>
      <c r="CO255" s="173"/>
      <c r="CP255" s="173"/>
      <c r="CQ255" s="173"/>
      <c r="CR255" s="173"/>
      <c r="CS255" s="173"/>
      <c r="CT255" s="173"/>
      <c r="CU255" s="173"/>
      <c r="CV255" s="173"/>
      <c r="CW255" s="173"/>
      <c r="CX255" s="173"/>
      <c r="CY255" s="173"/>
      <c r="CZ255" s="173"/>
      <c r="DA255" s="173"/>
      <c r="DB255" s="173"/>
      <c r="DC255" s="173"/>
      <c r="DD255" s="173"/>
      <c r="DE255" s="173"/>
      <c r="DF255" s="173"/>
      <c r="DG255" s="173"/>
      <c r="DH255" s="173"/>
      <c r="DI255" s="173"/>
      <c r="DJ255" s="173"/>
      <c r="DK255" s="173"/>
      <c r="DL255" s="173"/>
      <c r="DM255" s="173"/>
      <c r="DN255" s="173"/>
      <c r="DO255" s="173"/>
      <c r="DP255" s="173"/>
      <c r="DQ255" s="173"/>
      <c r="DR255" s="173"/>
      <c r="DS255" s="173"/>
      <c r="DT255" s="173"/>
      <c r="DU255" s="173"/>
      <c r="DV255" s="173"/>
      <c r="DW255" s="173"/>
      <c r="DX255" s="173"/>
      <c r="DY255" s="173"/>
      <c r="DZ255" s="173"/>
      <c r="EA255" s="173"/>
      <c r="EB255" s="173"/>
      <c r="EC255" s="173"/>
      <c r="ED255" s="173"/>
      <c r="EE255" s="173"/>
      <c r="EF255" s="173"/>
      <c r="EG255" s="173"/>
      <c r="EH255" s="178"/>
    </row>
    <row r="256" spans="1:139" ht="16.5" customHeight="1" x14ac:dyDescent="0.25">
      <c r="B256" s="115" t="s">
        <v>148</v>
      </c>
      <c r="C256" s="116"/>
      <c r="D256" s="116"/>
      <c r="E256" s="116"/>
      <c r="F256" s="116"/>
      <c r="G256" s="116"/>
      <c r="H256" s="116"/>
      <c r="I256" s="116"/>
      <c r="J256" s="116"/>
      <c r="K256" s="116"/>
      <c r="L256" s="116"/>
      <c r="M256" s="116"/>
      <c r="N256" s="116"/>
      <c r="O256" s="79"/>
      <c r="P256" s="79"/>
      <c r="Q256" s="79"/>
      <c r="R256" s="79"/>
      <c r="S256" s="79"/>
      <c r="T256" s="79"/>
      <c r="U256" s="79"/>
      <c r="V256" s="79"/>
      <c r="W256" s="79"/>
      <c r="X256" s="79"/>
      <c r="Y256" s="79"/>
      <c r="Z256" s="79"/>
      <c r="AA256" s="79"/>
      <c r="AB256" s="79"/>
      <c r="AC256" s="79"/>
      <c r="AD256" s="79"/>
      <c r="AE256" s="79"/>
      <c r="AF256" s="79"/>
      <c r="AG256" s="79"/>
      <c r="AH256" s="79"/>
      <c r="AI256" s="79"/>
      <c r="AJ256" s="79"/>
      <c r="AK256" s="79"/>
      <c r="AL256" s="79"/>
      <c r="AM256" s="79"/>
      <c r="AN256" s="79"/>
      <c r="AO256" s="79"/>
      <c r="AP256" s="79"/>
      <c r="AQ256" s="79"/>
      <c r="AR256" s="79"/>
      <c r="AS256" s="79"/>
      <c r="AT256" s="79"/>
      <c r="AU256" s="79"/>
      <c r="AV256" s="79"/>
      <c r="AW256" s="79"/>
      <c r="AX256" s="79"/>
      <c r="AY256" s="79"/>
      <c r="AZ256" s="79"/>
      <c r="BA256" s="79"/>
      <c r="BB256" s="79"/>
      <c r="BC256" s="79"/>
      <c r="BD256" s="79"/>
      <c r="BE256" s="79"/>
      <c r="BF256" s="79"/>
      <c r="BG256" s="79"/>
      <c r="BH256" s="79"/>
      <c r="BI256" s="79"/>
      <c r="BJ256" s="79"/>
      <c r="BK256" s="79"/>
      <c r="BL256" s="79"/>
      <c r="BM256" s="79"/>
      <c r="BN256" s="79"/>
      <c r="BO256" s="79"/>
      <c r="BP256" s="79"/>
      <c r="BQ256" s="79"/>
      <c r="BR256" s="79"/>
      <c r="BS256" s="79"/>
      <c r="BT256" s="79"/>
      <c r="BU256" s="79"/>
      <c r="BV256" s="79"/>
      <c r="BW256" s="79"/>
      <c r="BX256" s="79"/>
      <c r="BY256" s="79"/>
      <c r="BZ256" s="79"/>
      <c r="CA256" s="79"/>
      <c r="CB256" s="79"/>
      <c r="CC256" s="79"/>
      <c r="CD256" s="79"/>
      <c r="CE256" s="79"/>
      <c r="CF256" s="173"/>
      <c r="CG256" s="79"/>
      <c r="CH256" s="79"/>
      <c r="CI256" s="79"/>
      <c r="CJ256" s="79"/>
      <c r="CK256" s="79"/>
      <c r="CL256" s="79"/>
      <c r="CM256" s="79"/>
      <c r="CN256" s="79"/>
      <c r="CO256" s="79"/>
      <c r="CP256" s="79"/>
      <c r="CQ256" s="79"/>
      <c r="CR256" s="79"/>
      <c r="CS256" s="79"/>
      <c r="CT256" s="79"/>
      <c r="CU256" s="79"/>
      <c r="CV256" s="79"/>
      <c r="CW256" s="79"/>
      <c r="CX256" s="79"/>
      <c r="CY256" s="79"/>
      <c r="CZ256" s="79"/>
      <c r="DA256" s="79"/>
      <c r="DB256" s="79"/>
      <c r="DC256" s="79"/>
      <c r="DD256" s="79"/>
      <c r="DE256" s="79"/>
      <c r="DF256" s="79"/>
      <c r="DG256" s="79"/>
      <c r="DH256" s="79"/>
      <c r="DI256" s="79"/>
      <c r="DJ256" s="79"/>
      <c r="DK256" s="79"/>
      <c r="DL256" s="79"/>
      <c r="DM256" s="173"/>
      <c r="DN256" s="79"/>
      <c r="DO256" s="79"/>
      <c r="DP256" s="79"/>
      <c r="DQ256" s="79"/>
      <c r="DR256" s="79"/>
      <c r="DS256" s="79"/>
      <c r="DT256" s="173"/>
      <c r="DU256" s="173"/>
      <c r="DV256" s="173"/>
      <c r="DW256" s="173"/>
      <c r="DX256" s="173"/>
      <c r="DY256" s="173"/>
      <c r="DZ256" s="173"/>
      <c r="EA256" s="173"/>
      <c r="EB256" s="173"/>
      <c r="EC256" s="173"/>
      <c r="ED256" s="173"/>
      <c r="EE256" s="173"/>
      <c r="EF256" s="173"/>
      <c r="EG256" s="173"/>
      <c r="EH256" s="178"/>
      <c r="EI256" s="26"/>
    </row>
    <row r="257" spans="1:139" s="26" customFormat="1" ht="18.75" customHeight="1" x14ac:dyDescent="0.25">
      <c r="A257" s="1"/>
      <c r="B257" s="106" t="s">
        <v>133</v>
      </c>
      <c r="C257" s="107"/>
      <c r="D257" s="107"/>
      <c r="E257" s="107"/>
      <c r="F257" s="107"/>
      <c r="G257" s="107"/>
      <c r="H257" s="107"/>
      <c r="I257" s="107"/>
      <c r="J257" s="107"/>
      <c r="K257" s="107"/>
      <c r="L257" s="107"/>
      <c r="M257" s="107"/>
      <c r="N257" s="107"/>
      <c r="O257" s="107"/>
      <c r="P257" s="107"/>
      <c r="Q257" s="107"/>
      <c r="R257" s="107"/>
      <c r="S257" s="107"/>
      <c r="T257" s="107"/>
      <c r="U257" s="107"/>
      <c r="V257" s="107"/>
      <c r="W257" s="107"/>
      <c r="X257" s="107"/>
      <c r="Y257" s="107"/>
      <c r="Z257" s="107"/>
      <c r="AA257" s="107"/>
      <c r="AB257" s="107"/>
      <c r="AC257" s="107"/>
      <c r="AD257" s="107"/>
      <c r="AE257" s="107"/>
      <c r="AF257" s="107"/>
      <c r="AG257" s="107"/>
      <c r="AH257" s="107"/>
      <c r="AI257" s="107"/>
      <c r="AJ257" s="107"/>
      <c r="AK257" s="107"/>
      <c r="AL257" s="107"/>
      <c r="AM257" s="107"/>
      <c r="AN257" s="107"/>
      <c r="AO257" s="107"/>
      <c r="AP257" s="107"/>
      <c r="AQ257" s="107"/>
      <c r="AR257" s="107"/>
      <c r="AS257" s="107"/>
      <c r="AT257" s="107"/>
      <c r="AU257" s="107"/>
      <c r="AV257" s="107"/>
      <c r="AW257" s="107"/>
      <c r="AX257" s="107"/>
      <c r="AY257" s="107"/>
      <c r="AZ257" s="107"/>
      <c r="BA257" s="107"/>
      <c r="BB257" s="107"/>
      <c r="BC257" s="107"/>
      <c r="BD257" s="107"/>
      <c r="BE257" s="107"/>
      <c r="BF257" s="107"/>
      <c r="BG257" s="107"/>
      <c r="BH257" s="107"/>
      <c r="BI257" s="107"/>
      <c r="BJ257" s="107"/>
      <c r="BK257" s="107"/>
      <c r="BL257" s="107"/>
      <c r="BM257" s="107"/>
      <c r="BN257" s="107"/>
      <c r="BO257" s="107"/>
      <c r="BP257" s="107"/>
      <c r="BQ257" s="107"/>
      <c r="BR257" s="107"/>
      <c r="BS257" s="107"/>
      <c r="BT257" s="107"/>
      <c r="BU257" s="107"/>
      <c r="BV257" s="107"/>
      <c r="BW257" s="107"/>
      <c r="BX257" s="107"/>
      <c r="BY257" s="107"/>
      <c r="BZ257" s="107"/>
      <c r="CA257" s="107"/>
      <c r="CB257" s="107"/>
      <c r="CC257" s="107"/>
      <c r="CD257" s="107"/>
      <c r="CE257" s="107"/>
      <c r="CF257" s="173"/>
      <c r="CG257" s="107"/>
      <c r="CH257" s="107"/>
      <c r="CI257" s="107"/>
      <c r="CJ257" s="107"/>
      <c r="CK257" s="107"/>
      <c r="CL257" s="107"/>
      <c r="CM257" s="107"/>
      <c r="CN257" s="107"/>
      <c r="CO257" s="107"/>
      <c r="CP257" s="107"/>
      <c r="CQ257" s="107"/>
      <c r="CR257" s="107"/>
      <c r="CS257" s="107"/>
      <c r="CT257" s="107"/>
      <c r="CU257" s="107"/>
      <c r="CV257" s="107"/>
      <c r="CW257" s="107"/>
      <c r="CX257" s="107"/>
      <c r="CY257" s="107"/>
      <c r="CZ257" s="107"/>
      <c r="DA257" s="107"/>
      <c r="DB257" s="107"/>
      <c r="DC257" s="107"/>
      <c r="DD257" s="107"/>
      <c r="DE257" s="107"/>
      <c r="DF257" s="107"/>
      <c r="DG257" s="107"/>
      <c r="DH257" s="107"/>
      <c r="DI257" s="107"/>
      <c r="DJ257" s="107"/>
      <c r="DK257" s="107"/>
      <c r="DL257" s="107"/>
      <c r="DM257" s="173"/>
      <c r="DN257" s="107"/>
      <c r="DO257" s="107"/>
      <c r="DP257" s="107"/>
      <c r="DQ257" s="107"/>
      <c r="DR257" s="107"/>
      <c r="DS257" s="107"/>
      <c r="DT257" s="173"/>
      <c r="DU257" s="173"/>
      <c r="DV257" s="173"/>
      <c r="DW257" s="173"/>
      <c r="DX257" s="173"/>
      <c r="DY257" s="173"/>
      <c r="DZ257" s="173"/>
      <c r="EA257" s="173"/>
      <c r="EB257" s="173"/>
      <c r="EC257" s="173"/>
      <c r="ED257" s="173"/>
      <c r="EE257" s="173"/>
      <c r="EF257" s="173"/>
      <c r="EG257" s="173"/>
      <c r="EH257" s="178"/>
    </row>
    <row r="258" spans="1:139" s="26" customFormat="1" ht="15" customHeight="1" x14ac:dyDescent="0.25">
      <c r="A258" s="1"/>
      <c r="B258" s="147" t="s">
        <v>93</v>
      </c>
      <c r="C258" s="147"/>
      <c r="D258" s="147"/>
      <c r="E258" s="147"/>
      <c r="F258" s="147"/>
      <c r="G258" s="147"/>
      <c r="H258" s="147"/>
      <c r="I258" s="147"/>
      <c r="J258" s="147"/>
      <c r="K258" s="147"/>
      <c r="L258" s="147"/>
      <c r="M258" s="147"/>
      <c r="N258" s="147"/>
      <c r="O258" s="147"/>
      <c r="P258" s="147"/>
      <c r="Q258" s="147"/>
      <c r="R258" s="147"/>
      <c r="S258" s="147"/>
      <c r="T258" s="147"/>
      <c r="U258" s="147"/>
      <c r="V258" s="147"/>
      <c r="W258" s="147"/>
      <c r="X258" s="147"/>
      <c r="Y258" s="147"/>
      <c r="Z258" s="147"/>
      <c r="AA258" s="147"/>
      <c r="AB258" s="147"/>
      <c r="AC258" s="147"/>
      <c r="AD258" s="147"/>
      <c r="AE258" s="147"/>
      <c r="AF258" s="147"/>
      <c r="AG258" s="147"/>
      <c r="AH258" s="147"/>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c r="BI258" s="147"/>
      <c r="BJ258" s="147"/>
      <c r="BK258" s="147"/>
      <c r="BL258" s="147"/>
      <c r="BM258" s="147"/>
      <c r="BN258" s="147"/>
      <c r="BO258" s="147"/>
      <c r="BP258" s="147"/>
      <c r="BQ258" s="147"/>
      <c r="BR258" s="147"/>
      <c r="BS258" s="147"/>
      <c r="BT258" s="147"/>
      <c r="BU258" s="147"/>
      <c r="BV258" s="147"/>
      <c r="BW258" s="147"/>
      <c r="BX258" s="147"/>
      <c r="BY258" s="147"/>
      <c r="BZ258" s="147"/>
      <c r="CA258" s="147"/>
      <c r="CB258" s="147"/>
      <c r="CC258" s="147"/>
      <c r="CD258" s="147"/>
      <c r="CE258" s="147"/>
      <c r="CF258" s="173"/>
      <c r="CG258" s="173"/>
      <c r="CH258" s="173"/>
      <c r="CI258" s="173"/>
      <c r="CJ258" s="173"/>
      <c r="CK258" s="173"/>
      <c r="CL258" s="173"/>
      <c r="CM258" s="173"/>
      <c r="CN258" s="173"/>
      <c r="CO258" s="173"/>
      <c r="CP258" s="173"/>
      <c r="CQ258" s="173"/>
      <c r="CR258" s="173"/>
      <c r="CS258" s="173"/>
      <c r="CT258" s="173"/>
      <c r="CU258" s="173"/>
      <c r="CV258" s="173"/>
      <c r="CW258" s="173"/>
      <c r="CX258" s="173"/>
      <c r="CY258" s="173"/>
      <c r="CZ258" s="173"/>
      <c r="DA258" s="173"/>
      <c r="DB258" s="173"/>
      <c r="DC258" s="173"/>
      <c r="DD258" s="173"/>
      <c r="DE258" s="173"/>
      <c r="DF258" s="173"/>
      <c r="DG258" s="173"/>
      <c r="DH258" s="173"/>
      <c r="DI258" s="173"/>
      <c r="DJ258" s="173"/>
      <c r="DK258" s="173"/>
      <c r="DL258" s="173"/>
      <c r="DM258" s="173"/>
      <c r="DN258" s="173"/>
      <c r="DO258" s="173"/>
      <c r="DP258" s="173"/>
      <c r="DQ258" s="173"/>
      <c r="DR258" s="173"/>
      <c r="DS258" s="173"/>
      <c r="DT258" s="173"/>
      <c r="DU258" s="173"/>
      <c r="DV258" s="173"/>
      <c r="DW258" s="173"/>
      <c r="DX258" s="173"/>
      <c r="DY258" s="173"/>
      <c r="DZ258" s="173"/>
      <c r="EA258" s="173"/>
      <c r="EB258" s="173"/>
      <c r="EC258" s="173"/>
      <c r="ED258" s="173"/>
      <c r="EE258" s="173"/>
      <c r="EF258" s="173"/>
      <c r="EG258" s="173"/>
      <c r="EH258" s="178"/>
    </row>
    <row r="259" spans="1:139" ht="16.5" customHeight="1" x14ac:dyDescent="0.25">
      <c r="B259" s="147" t="s">
        <v>149</v>
      </c>
      <c r="C259" s="147"/>
      <c r="D259" s="147"/>
      <c r="E259" s="147"/>
      <c r="F259" s="147"/>
      <c r="G259" s="147"/>
      <c r="H259" s="147"/>
      <c r="I259" s="147"/>
      <c r="J259" s="147"/>
      <c r="K259" s="147"/>
      <c r="L259" s="147"/>
      <c r="M259" s="147"/>
      <c r="N259" s="147"/>
      <c r="O259" s="147"/>
      <c r="P259" s="147"/>
      <c r="Q259" s="147"/>
      <c r="R259" s="147"/>
      <c r="S259" s="147"/>
      <c r="T259" s="147"/>
      <c r="U259" s="147"/>
      <c r="V259" s="147"/>
      <c r="W259" s="147"/>
      <c r="X259" s="147"/>
      <c r="Y259" s="147"/>
      <c r="Z259" s="147"/>
      <c r="AA259" s="147"/>
      <c r="AB259" s="147"/>
      <c r="AC259" s="147"/>
      <c r="AD259" s="147"/>
      <c r="AE259" s="147"/>
      <c r="AF259" s="147"/>
      <c r="AG259" s="147"/>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c r="BI259" s="147"/>
      <c r="BJ259" s="147"/>
      <c r="BK259" s="147"/>
      <c r="BL259" s="147"/>
      <c r="BM259" s="147"/>
      <c r="BN259" s="147"/>
      <c r="BO259" s="147"/>
      <c r="BP259" s="147"/>
      <c r="BQ259" s="147"/>
      <c r="BR259" s="147"/>
      <c r="BS259" s="147"/>
      <c r="BT259" s="147"/>
      <c r="BU259" s="147"/>
      <c r="BV259" s="147"/>
      <c r="BW259" s="147"/>
      <c r="BX259" s="147"/>
      <c r="BY259" s="147"/>
      <c r="BZ259" s="147"/>
      <c r="CA259" s="147"/>
      <c r="CB259" s="147"/>
      <c r="CC259" s="147"/>
      <c r="CD259" s="147"/>
      <c r="CE259" s="147"/>
      <c r="CF259" s="147"/>
      <c r="CG259" s="147"/>
      <c r="CH259" s="147"/>
      <c r="CI259" s="147"/>
      <c r="CJ259" s="147"/>
      <c r="CK259" s="147"/>
      <c r="CL259" s="147"/>
      <c r="CM259" s="147"/>
      <c r="CN259" s="147"/>
      <c r="CO259" s="147"/>
      <c r="CP259" s="147"/>
      <c r="CQ259" s="147"/>
      <c r="CR259" s="147"/>
      <c r="CS259" s="147"/>
      <c r="CT259" s="147"/>
      <c r="CU259" s="147"/>
      <c r="CV259" s="147"/>
      <c r="CW259" s="147"/>
      <c r="CX259" s="147"/>
      <c r="CY259" s="147"/>
      <c r="CZ259" s="147"/>
      <c r="DA259" s="147"/>
      <c r="DB259" s="147"/>
      <c r="DC259" s="147"/>
      <c r="DD259" s="147"/>
      <c r="DE259" s="147"/>
      <c r="DF259" s="147"/>
      <c r="DG259" s="147"/>
      <c r="DH259" s="147"/>
      <c r="DI259" s="147"/>
      <c r="DJ259" s="147"/>
      <c r="DK259" s="147"/>
      <c r="DL259" s="147"/>
      <c r="DM259" s="147"/>
      <c r="DN259" s="147"/>
      <c r="DO259" s="147"/>
      <c r="DP259" s="147"/>
      <c r="DQ259" s="147"/>
      <c r="DR259" s="147"/>
      <c r="DS259" s="147"/>
      <c r="DT259" s="147"/>
      <c r="DU259" s="147"/>
      <c r="DV259" s="147"/>
      <c r="DW259" s="147"/>
      <c r="DX259" s="147"/>
      <c r="DY259" s="147"/>
      <c r="DZ259" s="147"/>
      <c r="EA259" s="147"/>
      <c r="EB259" s="147"/>
      <c r="EC259" s="147"/>
      <c r="ED259" s="147"/>
      <c r="EE259" s="147"/>
      <c r="EF259" s="147"/>
      <c r="EG259" s="147"/>
      <c r="EH259" s="147"/>
      <c r="EI259" s="26"/>
    </row>
    <row r="260" spans="1:139" x14ac:dyDescent="0.2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c r="AS260" s="105"/>
      <c r="AT260" s="105"/>
      <c r="AU260" s="105"/>
      <c r="AV260" s="105"/>
      <c r="AW260" s="105"/>
      <c r="AX260" s="105"/>
      <c r="AY260" s="105"/>
      <c r="AZ260" s="105"/>
      <c r="BA260" s="105"/>
      <c r="BB260" s="105"/>
      <c r="BC260" s="105"/>
      <c r="BD260" s="105"/>
      <c r="BE260" s="105"/>
      <c r="BF260" s="105"/>
      <c r="BG260" s="105"/>
      <c r="BH260" s="105"/>
      <c r="BI260" s="105"/>
      <c r="CG260" s="105"/>
      <c r="CH260" s="105"/>
      <c r="CI260" s="105"/>
      <c r="CJ260" s="105"/>
      <c r="CK260" s="105"/>
      <c r="CL260" s="105"/>
      <c r="CM260" s="105"/>
      <c r="CS260" s="105"/>
      <c r="CT260" s="105"/>
      <c r="CW260" s="105"/>
      <c r="DD260" s="105"/>
      <c r="DJ260" s="105"/>
      <c r="DS260" s="105"/>
      <c r="EI260" s="26"/>
    </row>
    <row r="268" spans="1:139" x14ac:dyDescent="0.25">
      <c r="C268" s="11"/>
    </row>
    <row r="273" spans="3:3" x14ac:dyDescent="0.25">
      <c r="C273" s="26"/>
    </row>
    <row r="274" spans="3:3" ht="20.25" customHeight="1" x14ac:dyDescent="0.25"/>
  </sheetData>
  <mergeCells count="85">
    <mergeCell ref="CU119:CW119"/>
    <mergeCell ref="BJ119:BO119"/>
    <mergeCell ref="BB119:BB120"/>
    <mergeCell ref="CG7:DL7"/>
    <mergeCell ref="CG8:CM8"/>
    <mergeCell ref="CN8:CT8"/>
    <mergeCell ref="AO8:AT8"/>
    <mergeCell ref="AC7:BB7"/>
    <mergeCell ref="CE8:CE9"/>
    <mergeCell ref="BD7:CE7"/>
    <mergeCell ref="BJ8:BO8"/>
    <mergeCell ref="CD8:CD9"/>
    <mergeCell ref="CU8:CW8"/>
    <mergeCell ref="DE8:DJ8"/>
    <mergeCell ref="DK8:DK9"/>
    <mergeCell ref="DL8:DL9"/>
    <mergeCell ref="BX8:CC8"/>
    <mergeCell ref="AC8:AH8"/>
    <mergeCell ref="AI8:AN8"/>
    <mergeCell ref="BD8:BI8"/>
    <mergeCell ref="AI119:AN119"/>
    <mergeCell ref="B6:B9"/>
    <mergeCell ref="D6:EG6"/>
    <mergeCell ref="DT8:EF8"/>
    <mergeCell ref="D7:AA7"/>
    <mergeCell ref="DN7:EH7"/>
    <mergeCell ref="D8:O8"/>
    <mergeCell ref="T8:Y8"/>
    <mergeCell ref="EH8:EH9"/>
    <mergeCell ref="DL119:DL120"/>
    <mergeCell ref="EG119:EG120"/>
    <mergeCell ref="DT119:EF119"/>
    <mergeCell ref="EG8:EG9"/>
    <mergeCell ref="CX8:DD8"/>
    <mergeCell ref="DN8:DS8"/>
    <mergeCell ref="BD119:BI119"/>
    <mergeCell ref="D117:EG117"/>
    <mergeCell ref="BD118:CE118"/>
    <mergeCell ref="DN118:EH118"/>
    <mergeCell ref="CG118:DK118"/>
    <mergeCell ref="CG119:CM119"/>
    <mergeCell ref="AU119:AZ119"/>
    <mergeCell ref="EH119:EH120"/>
    <mergeCell ref="CD119:CD120"/>
    <mergeCell ref="BA119:BA120"/>
    <mergeCell ref="DK119:DK120"/>
    <mergeCell ref="DE119:DJ119"/>
    <mergeCell ref="CN119:CT119"/>
    <mergeCell ref="BV119:BW119"/>
    <mergeCell ref="CE119:CE120"/>
    <mergeCell ref="BX119:CC119"/>
    <mergeCell ref="Z119:Z120"/>
    <mergeCell ref="AA119:AA120"/>
    <mergeCell ref="AO119:AT119"/>
    <mergeCell ref="AC119:AH119"/>
    <mergeCell ref="B117:B120"/>
    <mergeCell ref="D119:O119"/>
    <mergeCell ref="P119:S119"/>
    <mergeCell ref="AC118:BB118"/>
    <mergeCell ref="B259:EH259"/>
    <mergeCell ref="B235:EH235"/>
    <mergeCell ref="B230:EG230"/>
    <mergeCell ref="B226:EG226"/>
    <mergeCell ref="B258:CE258"/>
    <mergeCell ref="B231:EG231"/>
    <mergeCell ref="B255:CE255"/>
    <mergeCell ref="B254:CE254"/>
    <mergeCell ref="B244:EH244"/>
    <mergeCell ref="B229:EC229"/>
    <mergeCell ref="B228:EC228"/>
    <mergeCell ref="Z8:Z9"/>
    <mergeCell ref="D118:Z118"/>
    <mergeCell ref="BV8:BW8"/>
    <mergeCell ref="BP8:BU8"/>
    <mergeCell ref="BA8:BA9"/>
    <mergeCell ref="BB8:BB9"/>
    <mergeCell ref="AA8:AA9"/>
    <mergeCell ref="AU8:AZ8"/>
    <mergeCell ref="P8:S8"/>
    <mergeCell ref="B224:EG224"/>
    <mergeCell ref="B110:EG110"/>
    <mergeCell ref="BP119:BU119"/>
    <mergeCell ref="CX119:DD119"/>
    <mergeCell ref="DN119:DS119"/>
    <mergeCell ref="T119:Y119"/>
  </mergeCells>
  <pageMargins left="0.51181102362204722" right="0.51181102362204722" top="0.23622047244094491" bottom="0.15748031496062992" header="0.31496062992125984" footer="0.31496062992125984"/>
  <pageSetup paperSize="9" scale="45" orientation="landscape" r:id="rId1"/>
  <headerFooter>
    <oddHeader>&amp;L&amp;"Calibri"&amp;10&amp;K000000Classified as Internal&amp;1#</oddHeader>
  </headerFooter>
  <rowBreaks count="1" manualBreakCount="1">
    <brk id="112" max="100" man="1"/>
  </rowBreaks>
  <ignoredErrors>
    <ignoredError sqref="BI188 BO188 BI77 BO77 BW27 BW40 BW86 BW91 BW125 O17 O37 BW152 BW197 BW88 BW78 BW63 BW65 BW189 BW199 O204 O184 BW133 BW146 BW160 O22 O41 O49" formula="1"/>
    <ignoredError sqref="DD201 CW201 CT201 BU201"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E146"/>
  <sheetViews>
    <sheetView showGridLines="0"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5" outlineLevelCol="1" x14ac:dyDescent="0.25"/>
  <cols>
    <col min="1" max="1" width="5.5703125" style="1" customWidth="1"/>
    <col min="2" max="2" width="42.7109375" style="26" customWidth="1"/>
    <col min="3" max="3" width="11.140625" style="26" customWidth="1"/>
    <col min="4" max="14" width="9.140625" style="26" hidden="1" customWidth="1" outlineLevel="1"/>
    <col min="15" max="15" width="13.85546875" style="26" customWidth="1" collapsed="1"/>
    <col min="16" max="16" width="10.5703125" style="26" hidden="1" customWidth="1" outlineLevel="1"/>
    <col min="17" max="18" width="9.140625" style="26" hidden="1" customWidth="1" outlineLevel="1"/>
    <col min="19" max="19" width="9.140625" style="26" customWidth="1" collapsed="1"/>
    <col min="20" max="20" width="10.5703125" style="26" hidden="1" customWidth="1" outlineLevel="1"/>
    <col min="21" max="24" width="9.140625" style="26" hidden="1" customWidth="1" outlineLevel="1"/>
    <col min="25" max="25" width="9.5703125" style="26" customWidth="1" collapsed="1"/>
    <col min="26" max="26" width="10.5703125" style="26" customWidth="1"/>
    <col min="27" max="27" width="2.28515625" style="26" customWidth="1"/>
    <col min="28" max="32" width="10.5703125" style="26" hidden="1" customWidth="1" outlineLevel="1"/>
    <col min="33" max="33" width="14" style="26" customWidth="1" collapsed="1"/>
    <col min="34" max="34" width="10.5703125" style="26" hidden="1" customWidth="1" outlineLevel="1"/>
    <col min="35" max="38" width="9.140625" style="26" hidden="1" customWidth="1" outlineLevel="1"/>
    <col min="39" max="39" width="10.42578125" style="26" customWidth="1" collapsed="1"/>
    <col min="40" max="40" width="10.5703125" style="26" hidden="1" customWidth="1" outlineLevel="1"/>
    <col min="41" max="44" width="9.140625" style="26" hidden="1" customWidth="1" outlineLevel="1"/>
    <col min="45" max="45" width="9.140625" style="26" customWidth="1" collapsed="1"/>
    <col min="46" max="46" width="10.5703125" style="26" hidden="1" customWidth="1" outlineLevel="1"/>
    <col min="47" max="50" width="9.140625" style="26" hidden="1" customWidth="1" outlineLevel="1"/>
    <col min="51" max="51" width="9.140625" style="26" customWidth="1" collapsed="1"/>
    <col min="52" max="52" width="10.5703125" style="26" customWidth="1"/>
    <col min="53" max="53" width="2.28515625" style="26" customWidth="1"/>
    <col min="54" max="58" width="10.7109375" style="26" hidden="1" customWidth="1" outlineLevel="1"/>
    <col min="59" max="59" width="14.5703125" style="26" customWidth="1" collapsed="1"/>
    <col min="60" max="60" width="10.5703125" style="26" hidden="1" customWidth="1" outlineLevel="1"/>
    <col min="61" max="64" width="9.140625" style="26" hidden="1" customWidth="1" outlineLevel="1"/>
    <col min="65" max="65" width="11.28515625" style="26" customWidth="1" collapsed="1"/>
    <col min="66" max="66" width="10.5703125" style="26" hidden="1" customWidth="1" outlineLevel="1"/>
    <col min="67" max="70" width="9.140625" style="26" hidden="1" customWidth="1" outlineLevel="1"/>
    <col min="71" max="71" width="9.140625" style="26" customWidth="1" collapsed="1"/>
    <col min="72" max="72" width="10.5703125" style="26" hidden="1" customWidth="1" outlineLevel="1"/>
    <col min="73" max="76" width="9.140625" style="26" hidden="1" customWidth="1" outlineLevel="1"/>
    <col min="77" max="77" width="9.140625" style="26" customWidth="1" collapsed="1"/>
    <col min="78" max="78" width="10.5703125" style="26" customWidth="1"/>
    <col min="79" max="79" width="2.28515625" style="26" customWidth="1"/>
    <col min="80" max="85" width="10.7109375" style="26" hidden="1" customWidth="1" outlineLevel="1"/>
    <col min="86" max="86" width="14.5703125" style="26" customWidth="1" collapsed="1"/>
    <col min="87" max="87" width="10.5703125" style="26" hidden="1" customWidth="1" outlineLevel="1"/>
    <col min="88" max="91" width="9.140625" style="26" hidden="1" customWidth="1" outlineLevel="1"/>
    <col min="92" max="92" width="10.7109375" style="26" hidden="1" customWidth="1" outlineLevel="1"/>
    <col min="93" max="93" width="14.5703125" style="26" customWidth="1" collapsed="1"/>
    <col min="94" max="94" width="10.5703125" style="26" hidden="1" customWidth="1" outlineLevel="1"/>
    <col min="95" max="95" width="10.7109375" style="26" hidden="1" customWidth="1" outlineLevel="1"/>
    <col min="96" max="96" width="14.5703125" style="26" customWidth="1" collapsed="1"/>
    <col min="97" max="97" width="10.5703125" style="26" hidden="1" customWidth="1" outlineLevel="1"/>
    <col min="98" max="101" width="9.140625" style="26" hidden="1" customWidth="1" outlineLevel="1"/>
    <col min="102" max="102" width="14.7109375" style="26" customWidth="1" collapsed="1"/>
    <col min="103" max="103" width="10.5703125" style="26" hidden="1" customWidth="1" outlineLevel="1"/>
    <col min="104" max="107" width="9.140625" style="26" hidden="1" customWidth="1" outlineLevel="1"/>
    <col min="108" max="108" width="9.140625" style="26" customWidth="1" collapsed="1"/>
    <col min="109" max="109" width="10.5703125" style="26" customWidth="1"/>
    <col min="110" max="110" width="2.28515625" style="26" customWidth="1"/>
    <col min="111" max="111" width="10.5703125" style="26" hidden="1" customWidth="1" outlineLevel="1"/>
    <col min="112" max="115" width="9.140625" style="26" hidden="1" customWidth="1" outlineLevel="1"/>
    <col min="116" max="116" width="9.140625" style="26" customWidth="1" collapsed="1"/>
    <col min="117" max="117" width="10.5703125" style="26" hidden="1" customWidth="1" outlineLevel="1"/>
    <col min="118" max="128" width="9.140625" style="26" hidden="1" customWidth="1" outlineLevel="1"/>
    <col min="129" max="129" width="10.140625" style="26" customWidth="1" collapsed="1"/>
    <col min="130" max="130" width="10.5703125" style="26" customWidth="1"/>
    <col min="131" max="131" width="4.28515625" style="26" customWidth="1"/>
    <col min="132" max="16384" width="9.140625" style="26"/>
  </cols>
  <sheetData>
    <row r="1" spans="1:131" ht="66" customHeight="1" x14ac:dyDescent="0.25">
      <c r="A1" s="26"/>
      <c r="C1" s="36"/>
    </row>
    <row r="2" spans="1:131" ht="26.25" customHeight="1" x14ac:dyDescent="0.45">
      <c r="A2" s="26"/>
      <c r="B2" s="17" t="s">
        <v>0</v>
      </c>
      <c r="C2" s="1"/>
      <c r="D2" s="1"/>
      <c r="E2" s="1"/>
      <c r="F2" s="1"/>
      <c r="G2" s="1"/>
      <c r="H2" s="1"/>
      <c r="I2" s="1"/>
      <c r="J2" s="1"/>
      <c r="K2" s="1"/>
      <c r="L2" s="1"/>
    </row>
    <row r="3" spans="1:131" ht="18.75" x14ac:dyDescent="0.3">
      <c r="A3" s="26"/>
      <c r="B3" s="18" t="s">
        <v>150</v>
      </c>
      <c r="C3" s="3"/>
      <c r="D3" s="1"/>
      <c r="E3" s="1"/>
      <c r="F3" s="1"/>
      <c r="G3" s="1"/>
      <c r="H3" s="1"/>
      <c r="I3" s="1"/>
      <c r="J3" s="1"/>
      <c r="K3" s="1"/>
      <c r="L3" s="1"/>
    </row>
    <row r="4" spans="1:131" ht="18.75" customHeight="1" x14ac:dyDescent="0.35">
      <c r="A4" s="26"/>
      <c r="B4" s="2" t="s">
        <v>74</v>
      </c>
      <c r="C4" s="3"/>
      <c r="D4" s="1"/>
      <c r="E4" s="1"/>
      <c r="F4" s="1"/>
      <c r="G4" s="1"/>
      <c r="H4" s="1"/>
      <c r="I4" s="1"/>
      <c r="J4" s="1"/>
      <c r="K4" s="1"/>
      <c r="L4" s="1"/>
    </row>
    <row r="5" spans="1:131" x14ac:dyDescent="0.25">
      <c r="A5" s="26"/>
      <c r="C5" s="1"/>
    </row>
    <row r="6" spans="1:131" ht="30" customHeight="1" x14ac:dyDescent="0.25">
      <c r="A6" s="26"/>
      <c r="B6" s="152" t="s">
        <v>2</v>
      </c>
      <c r="C6" s="169" t="s">
        <v>75</v>
      </c>
      <c r="D6" s="155" t="s">
        <v>3</v>
      </c>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row>
    <row r="7" spans="1:131" s="31" customFormat="1" ht="18.75" customHeight="1" thickBot="1" x14ac:dyDescent="0.3">
      <c r="B7" s="153"/>
      <c r="C7" s="170"/>
      <c r="D7" s="136" t="s">
        <v>4</v>
      </c>
      <c r="E7" s="136"/>
      <c r="F7" s="136"/>
      <c r="G7" s="136"/>
      <c r="H7" s="136"/>
      <c r="I7" s="136"/>
      <c r="J7" s="136"/>
      <c r="K7" s="136"/>
      <c r="L7" s="136"/>
      <c r="M7" s="136"/>
      <c r="N7" s="136"/>
      <c r="O7" s="136"/>
      <c r="P7" s="136"/>
      <c r="Q7" s="136"/>
      <c r="R7" s="136"/>
      <c r="S7" s="136"/>
      <c r="T7" s="136"/>
      <c r="U7" s="136"/>
      <c r="V7" s="136"/>
      <c r="W7" s="136"/>
      <c r="X7" s="136"/>
      <c r="Y7" s="136"/>
      <c r="Z7" s="154"/>
      <c r="AA7" s="23"/>
      <c r="AB7" s="136" t="s">
        <v>5</v>
      </c>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22"/>
      <c r="BB7" s="136" t="s">
        <v>6</v>
      </c>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B7" s="136" t="s">
        <v>90</v>
      </c>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G7" s="154" t="s">
        <v>115</v>
      </c>
      <c r="DH7" s="154"/>
      <c r="DI7" s="154"/>
      <c r="DJ7" s="154"/>
      <c r="DK7" s="154"/>
      <c r="DL7" s="154"/>
      <c r="DM7" s="154"/>
      <c r="DN7" s="154"/>
      <c r="DO7" s="154"/>
      <c r="DP7" s="154"/>
      <c r="DQ7" s="154"/>
      <c r="DR7" s="154"/>
      <c r="DS7" s="154"/>
      <c r="DT7" s="154"/>
      <c r="DU7" s="154"/>
      <c r="DV7" s="154"/>
      <c r="DW7" s="154"/>
      <c r="DX7" s="154"/>
      <c r="DY7" s="154"/>
      <c r="DZ7" s="154"/>
      <c r="EA7"/>
    </row>
    <row r="8" spans="1:131" ht="28.5" customHeight="1" x14ac:dyDescent="0.25">
      <c r="A8" s="26"/>
      <c r="B8" s="153"/>
      <c r="C8" s="170"/>
      <c r="D8" s="139" t="s">
        <v>7</v>
      </c>
      <c r="E8" s="139"/>
      <c r="F8" s="139"/>
      <c r="G8" s="139"/>
      <c r="H8" s="139"/>
      <c r="I8" s="139"/>
      <c r="J8" s="139"/>
      <c r="K8" s="139"/>
      <c r="L8" s="139"/>
      <c r="M8" s="139"/>
      <c r="N8" s="139"/>
      <c r="O8" s="138"/>
      <c r="P8" s="142" t="s">
        <v>105</v>
      </c>
      <c r="Q8" s="143"/>
      <c r="R8" s="143"/>
      <c r="S8" s="144"/>
      <c r="T8" s="137" t="s">
        <v>66</v>
      </c>
      <c r="U8" s="139"/>
      <c r="V8" s="139"/>
      <c r="W8" s="139"/>
      <c r="X8" s="139"/>
      <c r="Y8" s="139"/>
      <c r="Z8" s="165" t="s">
        <v>10</v>
      </c>
      <c r="AA8" s="21"/>
      <c r="AB8" s="139" t="s">
        <v>7</v>
      </c>
      <c r="AC8" s="139"/>
      <c r="AD8" s="139"/>
      <c r="AE8" s="139"/>
      <c r="AF8" s="139"/>
      <c r="AG8" s="138"/>
      <c r="AH8" s="137" t="s">
        <v>8</v>
      </c>
      <c r="AI8" s="139"/>
      <c r="AJ8" s="139"/>
      <c r="AK8" s="139"/>
      <c r="AL8" s="139"/>
      <c r="AM8" s="138"/>
      <c r="AN8" s="142" t="s">
        <v>105</v>
      </c>
      <c r="AO8" s="143"/>
      <c r="AP8" s="143"/>
      <c r="AQ8" s="143"/>
      <c r="AR8" s="143"/>
      <c r="AS8" s="144"/>
      <c r="AT8" s="142" t="s">
        <v>66</v>
      </c>
      <c r="AU8" s="143"/>
      <c r="AV8" s="143"/>
      <c r="AW8" s="143"/>
      <c r="AX8" s="143"/>
      <c r="AY8" s="144"/>
      <c r="AZ8" s="165" t="s">
        <v>10</v>
      </c>
      <c r="BA8" s="21"/>
      <c r="BB8" s="139" t="s">
        <v>7</v>
      </c>
      <c r="BC8" s="139"/>
      <c r="BD8" s="139"/>
      <c r="BE8" s="139"/>
      <c r="BF8" s="139"/>
      <c r="BG8" s="138"/>
      <c r="BH8" s="137" t="s">
        <v>8</v>
      </c>
      <c r="BI8" s="139"/>
      <c r="BJ8" s="139"/>
      <c r="BK8" s="139"/>
      <c r="BL8" s="139"/>
      <c r="BM8" s="138"/>
      <c r="BN8" s="142" t="s">
        <v>105</v>
      </c>
      <c r="BO8" s="143"/>
      <c r="BP8" s="143"/>
      <c r="BQ8" s="143"/>
      <c r="BR8" s="143"/>
      <c r="BS8" s="144"/>
      <c r="BT8" s="142" t="s">
        <v>66</v>
      </c>
      <c r="BU8" s="143"/>
      <c r="BV8" s="143"/>
      <c r="BW8" s="143"/>
      <c r="BX8" s="143"/>
      <c r="BY8" s="167"/>
      <c r="BZ8" s="165" t="s">
        <v>10</v>
      </c>
      <c r="CA8" s="21"/>
      <c r="CB8" s="139" t="s">
        <v>76</v>
      </c>
      <c r="CC8" s="139"/>
      <c r="CD8" s="139"/>
      <c r="CE8" s="139"/>
      <c r="CF8" s="139"/>
      <c r="CG8" s="139"/>
      <c r="CH8" s="138"/>
      <c r="CI8" s="137" t="s">
        <v>193</v>
      </c>
      <c r="CJ8" s="139"/>
      <c r="CK8" s="139"/>
      <c r="CL8" s="139"/>
      <c r="CM8" s="139"/>
      <c r="CN8" s="139"/>
      <c r="CO8" s="138"/>
      <c r="CP8" s="137" t="s">
        <v>195</v>
      </c>
      <c r="CQ8" s="139"/>
      <c r="CR8" s="138"/>
      <c r="CS8" s="137" t="s">
        <v>197</v>
      </c>
      <c r="CT8" s="139"/>
      <c r="CU8" s="139"/>
      <c r="CV8" s="139"/>
      <c r="CW8" s="139"/>
      <c r="CX8" s="138"/>
      <c r="CY8" s="142" t="s">
        <v>66</v>
      </c>
      <c r="CZ8" s="143"/>
      <c r="DA8" s="143"/>
      <c r="DB8" s="143"/>
      <c r="DC8" s="143"/>
      <c r="DD8" s="167"/>
      <c r="DE8" s="165" t="s">
        <v>10</v>
      </c>
      <c r="DF8" s="21"/>
      <c r="DG8" s="137" t="s">
        <v>197</v>
      </c>
      <c r="DH8" s="139"/>
      <c r="DI8" s="139"/>
      <c r="DJ8" s="139"/>
      <c r="DK8" s="139"/>
      <c r="DL8" s="138"/>
      <c r="DM8" s="142" t="s">
        <v>66</v>
      </c>
      <c r="DN8" s="143"/>
      <c r="DO8" s="143"/>
      <c r="DP8" s="143"/>
      <c r="DQ8" s="143"/>
      <c r="DR8" s="143"/>
      <c r="DS8" s="143"/>
      <c r="DT8" s="143"/>
      <c r="DU8" s="143"/>
      <c r="DV8" s="143"/>
      <c r="DW8" s="143"/>
      <c r="DX8" s="143"/>
      <c r="DY8" s="144"/>
      <c r="DZ8" s="165" t="s">
        <v>10</v>
      </c>
    </row>
    <row r="9" spans="1:131" ht="18.600000000000001" customHeight="1" x14ac:dyDescent="0.25">
      <c r="A9" s="26"/>
      <c r="B9" s="153"/>
      <c r="C9" s="171"/>
      <c r="D9" s="25">
        <v>2000</v>
      </c>
      <c r="E9" s="25">
        <v>2001</v>
      </c>
      <c r="F9" s="25">
        <v>2002</v>
      </c>
      <c r="G9" s="25">
        <v>2003</v>
      </c>
      <c r="H9" s="25">
        <v>2004</v>
      </c>
      <c r="I9" s="25">
        <v>2005</v>
      </c>
      <c r="J9" s="25">
        <v>2006</v>
      </c>
      <c r="K9" s="25">
        <v>2007</v>
      </c>
      <c r="L9" s="25">
        <v>2008</v>
      </c>
      <c r="M9" s="25">
        <v>2009</v>
      </c>
      <c r="N9" s="25">
        <v>2010</v>
      </c>
      <c r="O9" s="99" t="s">
        <v>12</v>
      </c>
      <c r="P9" s="20">
        <v>2008</v>
      </c>
      <c r="Q9" s="25">
        <v>2009</v>
      </c>
      <c r="R9" s="25">
        <v>2010</v>
      </c>
      <c r="S9" s="99" t="s">
        <v>12</v>
      </c>
      <c r="T9" s="20">
        <v>2006</v>
      </c>
      <c r="U9" s="25">
        <v>2007</v>
      </c>
      <c r="V9" s="25">
        <v>2008</v>
      </c>
      <c r="W9" s="25">
        <v>2009</v>
      </c>
      <c r="X9" s="25">
        <v>2010</v>
      </c>
      <c r="Y9" s="98" t="s">
        <v>12</v>
      </c>
      <c r="Z9" s="166"/>
      <c r="AA9" s="19"/>
      <c r="AB9" s="25">
        <v>2011</v>
      </c>
      <c r="AC9" s="25">
        <v>2012</v>
      </c>
      <c r="AD9" s="25">
        <v>2013</v>
      </c>
      <c r="AE9" s="25">
        <v>2014</v>
      </c>
      <c r="AF9" s="25">
        <v>2015</v>
      </c>
      <c r="AG9" s="99" t="s">
        <v>12</v>
      </c>
      <c r="AH9" s="20">
        <v>2011</v>
      </c>
      <c r="AI9" s="25">
        <v>2012</v>
      </c>
      <c r="AJ9" s="25">
        <v>2013</v>
      </c>
      <c r="AK9" s="25">
        <v>2014</v>
      </c>
      <c r="AL9" s="25">
        <v>2015</v>
      </c>
      <c r="AM9" s="99" t="s">
        <v>12</v>
      </c>
      <c r="AN9" s="20">
        <v>2011</v>
      </c>
      <c r="AO9" s="25">
        <v>2012</v>
      </c>
      <c r="AP9" s="25">
        <v>2013</v>
      </c>
      <c r="AQ9" s="25">
        <v>2014</v>
      </c>
      <c r="AR9" s="25">
        <v>2015</v>
      </c>
      <c r="AS9" s="99" t="s">
        <v>12</v>
      </c>
      <c r="AT9" s="20">
        <v>2011</v>
      </c>
      <c r="AU9" s="25">
        <v>2012</v>
      </c>
      <c r="AV9" s="25">
        <v>2013</v>
      </c>
      <c r="AW9" s="25">
        <v>2014</v>
      </c>
      <c r="AX9" s="25">
        <v>2015</v>
      </c>
      <c r="AY9" s="99" t="s">
        <v>12</v>
      </c>
      <c r="AZ9" s="166"/>
      <c r="BA9" s="19"/>
      <c r="BB9" s="25">
        <v>2016</v>
      </c>
      <c r="BC9" s="25">
        <v>2017</v>
      </c>
      <c r="BD9" s="25">
        <v>2018</v>
      </c>
      <c r="BE9" s="25">
        <v>2019</v>
      </c>
      <c r="BF9" s="25">
        <v>2020</v>
      </c>
      <c r="BG9" s="99" t="s">
        <v>12</v>
      </c>
      <c r="BH9" s="20">
        <v>2016</v>
      </c>
      <c r="BI9" s="25">
        <v>2017</v>
      </c>
      <c r="BJ9" s="25">
        <v>2018</v>
      </c>
      <c r="BK9" s="25">
        <v>2019</v>
      </c>
      <c r="BL9" s="25">
        <v>2020</v>
      </c>
      <c r="BM9" s="99" t="s">
        <v>12</v>
      </c>
      <c r="BN9" s="20">
        <v>2016</v>
      </c>
      <c r="BO9" s="25">
        <v>2017</v>
      </c>
      <c r="BP9" s="25">
        <v>2018</v>
      </c>
      <c r="BQ9" s="25">
        <v>2019</v>
      </c>
      <c r="BR9" s="25">
        <v>2020</v>
      </c>
      <c r="BS9" s="99" t="s">
        <v>12</v>
      </c>
      <c r="BT9" s="20">
        <v>2016</v>
      </c>
      <c r="BU9" s="25">
        <v>2017</v>
      </c>
      <c r="BV9" s="25">
        <v>2018</v>
      </c>
      <c r="BW9" s="25">
        <v>2019</v>
      </c>
      <c r="BX9" s="25">
        <v>2020</v>
      </c>
      <c r="BY9" s="99" t="s">
        <v>12</v>
      </c>
      <c r="BZ9" s="166"/>
      <c r="CA9" s="19"/>
      <c r="CB9" s="25">
        <v>2021</v>
      </c>
      <c r="CC9" s="25">
        <v>2022</v>
      </c>
      <c r="CD9" s="25">
        <v>2023</v>
      </c>
      <c r="CE9" s="25">
        <v>2024</v>
      </c>
      <c r="CF9" s="25">
        <v>2025</v>
      </c>
      <c r="CG9" s="25" t="s">
        <v>88</v>
      </c>
      <c r="CH9" s="109" t="s">
        <v>12</v>
      </c>
      <c r="CI9" s="25">
        <v>2021</v>
      </c>
      <c r="CJ9" s="25">
        <v>2022</v>
      </c>
      <c r="CK9" s="25">
        <v>2023</v>
      </c>
      <c r="CL9" s="25">
        <v>2024</v>
      </c>
      <c r="CM9" s="25">
        <v>2025</v>
      </c>
      <c r="CN9" s="25" t="s">
        <v>88</v>
      </c>
      <c r="CO9" s="109" t="s">
        <v>12</v>
      </c>
      <c r="CP9" s="25">
        <v>2021</v>
      </c>
      <c r="CQ9" s="25" t="s">
        <v>88</v>
      </c>
      <c r="CR9" s="109" t="s">
        <v>12</v>
      </c>
      <c r="CS9" s="25">
        <v>2021</v>
      </c>
      <c r="CT9" s="25">
        <v>2022</v>
      </c>
      <c r="CU9" s="25">
        <v>2023</v>
      </c>
      <c r="CV9" s="25">
        <v>2024</v>
      </c>
      <c r="CW9" s="25">
        <v>2025</v>
      </c>
      <c r="CX9" s="113" t="s">
        <v>12</v>
      </c>
      <c r="CY9" s="25">
        <v>2021</v>
      </c>
      <c r="CZ9" s="25">
        <v>2022</v>
      </c>
      <c r="DA9" s="25">
        <v>2023</v>
      </c>
      <c r="DB9" s="25">
        <v>2024</v>
      </c>
      <c r="DC9" s="25">
        <v>2025</v>
      </c>
      <c r="DD9" s="109" t="s">
        <v>12</v>
      </c>
      <c r="DE9" s="166"/>
      <c r="DF9" s="19"/>
      <c r="DG9" s="25">
        <v>2026</v>
      </c>
      <c r="DH9" s="25">
        <v>2027</v>
      </c>
      <c r="DI9" s="25">
        <v>2028</v>
      </c>
      <c r="DJ9" s="25">
        <v>2029</v>
      </c>
      <c r="DK9" s="25">
        <v>2030</v>
      </c>
      <c r="DL9" s="113" t="s">
        <v>12</v>
      </c>
      <c r="DM9" s="20">
        <v>2026</v>
      </c>
      <c r="DN9" s="25">
        <v>2027</v>
      </c>
      <c r="DO9" s="25">
        <v>2028</v>
      </c>
      <c r="DP9" s="25">
        <v>2029</v>
      </c>
      <c r="DQ9" s="25">
        <v>2030</v>
      </c>
      <c r="DR9" s="25">
        <v>2031</v>
      </c>
      <c r="DS9" s="25">
        <v>2032</v>
      </c>
      <c r="DT9" s="25">
        <v>2033</v>
      </c>
      <c r="DU9" s="25">
        <v>2034</v>
      </c>
      <c r="DV9" s="25">
        <v>2035</v>
      </c>
      <c r="DW9" s="25">
        <v>2036</v>
      </c>
      <c r="DX9" s="25">
        <v>2037</v>
      </c>
      <c r="DY9" s="99" t="s">
        <v>12</v>
      </c>
      <c r="DZ9" s="166"/>
    </row>
    <row r="10" spans="1:131" ht="31.5" customHeight="1" x14ac:dyDescent="0.25">
      <c r="A10" s="26"/>
      <c r="B10" s="14" t="s">
        <v>13</v>
      </c>
      <c r="C10" s="73"/>
      <c r="D10" s="32"/>
      <c r="E10" s="32"/>
      <c r="F10" s="32"/>
      <c r="G10" s="32"/>
      <c r="H10" s="32"/>
      <c r="I10" s="32"/>
      <c r="J10" s="32"/>
      <c r="K10" s="32"/>
      <c r="L10" s="32"/>
      <c r="M10" s="32"/>
      <c r="N10" s="32"/>
      <c r="O10" s="28"/>
      <c r="P10" s="32"/>
      <c r="Q10" s="32"/>
      <c r="R10" s="32"/>
      <c r="S10" s="28"/>
      <c r="T10" s="32"/>
      <c r="U10" s="32"/>
      <c r="V10" s="32"/>
      <c r="W10" s="32"/>
      <c r="X10" s="32"/>
      <c r="Y10" s="28"/>
      <c r="Z10" s="28"/>
      <c r="AA10" s="29"/>
      <c r="AB10" s="32"/>
      <c r="AC10" s="32"/>
      <c r="AD10" s="32"/>
      <c r="AE10" s="32"/>
      <c r="AF10" s="32"/>
      <c r="AG10" s="28"/>
      <c r="AH10" s="32"/>
      <c r="AI10" s="32"/>
      <c r="AJ10" s="32"/>
      <c r="AK10" s="32"/>
      <c r="AL10" s="32"/>
      <c r="AM10" s="28"/>
      <c r="AN10" s="32"/>
      <c r="AO10" s="32"/>
      <c r="AP10" s="32"/>
      <c r="AQ10" s="32"/>
      <c r="AR10" s="32"/>
      <c r="AS10" s="28"/>
      <c r="AT10" s="32"/>
      <c r="AU10" s="32"/>
      <c r="AV10" s="32"/>
      <c r="AW10" s="32"/>
      <c r="AX10" s="32"/>
      <c r="AY10" s="28"/>
      <c r="AZ10" s="28"/>
      <c r="BA10" s="29"/>
      <c r="BB10" s="32"/>
      <c r="BC10" s="32"/>
      <c r="BD10" s="32"/>
      <c r="BE10" s="32"/>
      <c r="BF10" s="32"/>
      <c r="BG10" s="28"/>
      <c r="BH10" s="32"/>
      <c r="BI10" s="32"/>
      <c r="BJ10" s="32"/>
      <c r="BK10" s="32"/>
      <c r="BL10" s="32"/>
      <c r="BM10" s="28"/>
      <c r="BN10" s="32"/>
      <c r="BO10" s="32"/>
      <c r="BP10" s="32"/>
      <c r="BQ10" s="32"/>
      <c r="BR10" s="32"/>
      <c r="BS10" s="28"/>
      <c r="BT10" s="32"/>
      <c r="BU10" s="32"/>
      <c r="BV10" s="32"/>
      <c r="BW10" s="32"/>
      <c r="BX10" s="32"/>
      <c r="BY10" s="28"/>
      <c r="BZ10" s="28"/>
      <c r="CA10" s="29"/>
      <c r="CB10" s="32"/>
      <c r="CC10" s="32"/>
      <c r="CD10" s="32"/>
      <c r="CE10" s="32"/>
      <c r="CF10" s="32"/>
      <c r="CG10" s="32"/>
      <c r="CH10" s="28"/>
      <c r="CI10" s="32"/>
      <c r="CJ10" s="32"/>
      <c r="CK10" s="32"/>
      <c r="CL10" s="32"/>
      <c r="CM10" s="32"/>
      <c r="CN10" s="32"/>
      <c r="CO10" s="28"/>
      <c r="CP10" s="32"/>
      <c r="CQ10" s="32"/>
      <c r="CR10" s="28"/>
      <c r="CS10" s="32"/>
      <c r="CT10" s="32"/>
      <c r="CU10" s="32"/>
      <c r="CV10" s="32"/>
      <c r="CW10" s="32"/>
      <c r="CX10" s="28"/>
      <c r="CY10" s="32"/>
      <c r="CZ10" s="32"/>
      <c r="DA10" s="32"/>
      <c r="DB10" s="32"/>
      <c r="DC10" s="32"/>
      <c r="DD10" s="28"/>
      <c r="DE10" s="28"/>
      <c r="DF10" s="29"/>
      <c r="DG10" s="32"/>
      <c r="DH10" s="32"/>
      <c r="DI10" s="32"/>
      <c r="DJ10" s="32"/>
      <c r="DK10" s="32"/>
      <c r="DL10" s="28"/>
      <c r="DM10" s="32"/>
      <c r="DN10" s="32"/>
      <c r="DO10" s="32"/>
      <c r="DP10" s="32"/>
      <c r="DQ10" s="32"/>
      <c r="DR10" s="32"/>
      <c r="DS10" s="32"/>
      <c r="DT10" s="32"/>
      <c r="DU10" s="32"/>
      <c r="DV10" s="32"/>
      <c r="DW10" s="32"/>
      <c r="DX10" s="32"/>
      <c r="DY10" s="28"/>
      <c r="DZ10" s="28"/>
    </row>
    <row r="11" spans="1:131" ht="16.149999999999999" customHeight="1" x14ac:dyDescent="0.25">
      <c r="A11" s="35"/>
      <c r="B11" s="15" t="s">
        <v>14</v>
      </c>
      <c r="C11" s="73" t="s">
        <v>77</v>
      </c>
      <c r="D11" s="34"/>
      <c r="E11" s="34"/>
      <c r="F11" s="34"/>
      <c r="G11" s="34"/>
      <c r="H11" s="34"/>
      <c r="I11" s="34"/>
      <c r="J11" s="34">
        <v>6.6374618345944505</v>
      </c>
      <c r="K11" s="34">
        <v>5.9608965188364333</v>
      </c>
      <c r="L11" s="34">
        <v>5.8637269848715841</v>
      </c>
      <c r="M11" s="34">
        <v>6.1546036435253564</v>
      </c>
      <c r="N11" s="34">
        <v>10</v>
      </c>
      <c r="O11" s="30">
        <f>SUM(D11:N11)</f>
        <v>34.616688981827821</v>
      </c>
      <c r="P11" s="34"/>
      <c r="Q11" s="34"/>
      <c r="R11" s="34"/>
      <c r="S11" s="30">
        <f>SUM(P11:R11)</f>
        <v>0</v>
      </c>
      <c r="T11" s="34"/>
      <c r="U11" s="34"/>
      <c r="V11" s="34"/>
      <c r="W11" s="34"/>
      <c r="X11" s="34"/>
      <c r="Y11" s="30">
        <f>SUM(T11:X11)</f>
        <v>0</v>
      </c>
      <c r="Z11" s="30">
        <f t="shared" ref="Z11:Z62" si="0">SUM(O11,S11,Y11)</f>
        <v>34.616688981827821</v>
      </c>
      <c r="AA11" s="29"/>
      <c r="AB11" s="34">
        <v>45</v>
      </c>
      <c r="AC11" s="34">
        <v>75</v>
      </c>
      <c r="AD11" s="34">
        <v>80</v>
      </c>
      <c r="AE11" s="34">
        <v>50</v>
      </c>
      <c r="AF11" s="34"/>
      <c r="AG11" s="30">
        <f>SUM(AB11:AF11)</f>
        <v>250</v>
      </c>
      <c r="AH11" s="34"/>
      <c r="AI11" s="34"/>
      <c r="AJ11" s="34"/>
      <c r="AK11" s="34"/>
      <c r="AL11" s="34"/>
      <c r="AM11" s="30">
        <f>SUM(AH11:AL11)</f>
        <v>0</v>
      </c>
      <c r="AN11" s="34"/>
      <c r="AO11" s="34"/>
      <c r="AP11" s="34"/>
      <c r="AQ11" s="34"/>
      <c r="AR11" s="34"/>
      <c r="AS11" s="30">
        <f>SUM(AN11:AR11)</f>
        <v>0</v>
      </c>
      <c r="AT11" s="34">
        <v>2.91</v>
      </c>
      <c r="AU11" s="34">
        <v>4.8499999999999996</v>
      </c>
      <c r="AV11" s="34">
        <v>4.875</v>
      </c>
      <c r="AW11" s="34">
        <v>4.875</v>
      </c>
      <c r="AX11" s="34">
        <v>14.137499999999999</v>
      </c>
      <c r="AY11" s="30">
        <f>SUM(AT11:AX11)</f>
        <v>31.647499999999997</v>
      </c>
      <c r="AZ11" s="30">
        <f>SUM(AG11,AM11,AS11,AY11)</f>
        <v>281.64749999999998</v>
      </c>
      <c r="BA11" s="29"/>
      <c r="BB11" s="34">
        <v>52.5</v>
      </c>
      <c r="BC11" s="34">
        <v>2.5</v>
      </c>
      <c r="BD11" s="34">
        <v>17.5</v>
      </c>
      <c r="BE11" s="34">
        <v>57.5</v>
      </c>
      <c r="BF11" s="34">
        <v>82.5</v>
      </c>
      <c r="BG11" s="30">
        <f t="shared" ref="BG11:BG42" si="1">SUM(BB11:BF11)</f>
        <v>212.5</v>
      </c>
      <c r="BH11" s="34"/>
      <c r="BI11" s="34"/>
      <c r="BJ11" s="34"/>
      <c r="BK11" s="34"/>
      <c r="BL11" s="34"/>
      <c r="BM11" s="30">
        <f t="shared" ref="BM11:BM62" si="2">SUM(BH11:BL11)</f>
        <v>0</v>
      </c>
      <c r="BN11" s="34"/>
      <c r="BO11" s="34"/>
      <c r="BP11" s="34"/>
      <c r="BQ11" s="34"/>
      <c r="BR11" s="34"/>
      <c r="BS11" s="30">
        <f>SUM(BN11:BR11)</f>
        <v>0</v>
      </c>
      <c r="BT11" s="34">
        <v>21.462980999999999</v>
      </c>
      <c r="BU11" s="34">
        <v>21.67</v>
      </c>
      <c r="BV11" s="34">
        <v>21.67</v>
      </c>
      <c r="BW11" s="34">
        <v>21.67</v>
      </c>
      <c r="BX11" s="34">
        <v>21.745000000000001</v>
      </c>
      <c r="BY11" s="30">
        <f t="shared" ref="BY11:BY62" si="3">SUM(BT11:BX11)</f>
        <v>108.21798100000001</v>
      </c>
      <c r="BZ11" s="30">
        <f t="shared" ref="BZ11:BZ62" si="4">SUM(BG11,BM11,BS11,BY11)</f>
        <v>320.71798100000001</v>
      </c>
      <c r="CA11" s="29"/>
      <c r="CB11" s="34"/>
      <c r="CC11" s="34"/>
      <c r="CD11" s="34"/>
      <c r="CE11" s="34"/>
      <c r="CF11" s="34"/>
      <c r="CG11" s="34">
        <v>300</v>
      </c>
      <c r="CH11" s="30">
        <f>SUM(CB11:CG11)</f>
        <v>300</v>
      </c>
      <c r="CI11" s="34"/>
      <c r="CJ11" s="34"/>
      <c r="CK11" s="34"/>
      <c r="CL11" s="34"/>
      <c r="CM11" s="34"/>
      <c r="CN11" s="34"/>
      <c r="CO11" s="30">
        <f>SUM(CI11:CN11)</f>
        <v>0</v>
      </c>
      <c r="CP11" s="34">
        <v>39.999999999999993</v>
      </c>
      <c r="CQ11" s="34"/>
      <c r="CR11" s="30">
        <f t="shared" ref="CR11:CR62" si="5">SUM(CP11:CQ11)</f>
        <v>39.999999999999993</v>
      </c>
      <c r="CS11" s="34">
        <v>4</v>
      </c>
      <c r="CT11" s="34">
        <v>4</v>
      </c>
      <c r="CU11" s="34">
        <v>4</v>
      </c>
      <c r="CV11" s="34">
        <v>4</v>
      </c>
      <c r="CW11" s="34">
        <v>4</v>
      </c>
      <c r="CX11" s="30">
        <f t="shared" ref="CX11:CX28" si="6">SUM(CS11:CW11)</f>
        <v>20</v>
      </c>
      <c r="CY11" s="34">
        <v>14.4275</v>
      </c>
      <c r="CZ11" s="34">
        <v>14.5</v>
      </c>
      <c r="DA11" s="34">
        <v>14.5</v>
      </c>
      <c r="DB11" s="34">
        <v>14.5</v>
      </c>
      <c r="DC11" s="34">
        <v>14.5</v>
      </c>
      <c r="DD11" s="30">
        <f t="shared" ref="DD11:DD27" si="7">SUM(CY11:DC11)</f>
        <v>72.427500000000009</v>
      </c>
      <c r="DE11" s="30">
        <f>SUM(CH11,CO11,CR11,CX11,DD11)</f>
        <v>432.42750000000001</v>
      </c>
      <c r="DF11" s="29"/>
      <c r="DG11" s="34">
        <v>4</v>
      </c>
      <c r="DH11" s="34">
        <v>4</v>
      </c>
      <c r="DI11" s="34">
        <v>4</v>
      </c>
      <c r="DJ11" s="34">
        <v>4</v>
      </c>
      <c r="DK11" s="34">
        <v>4</v>
      </c>
      <c r="DL11" s="30">
        <f t="shared" ref="DL11:DL28" si="8">SUM(DG11:DK11)</f>
        <v>20</v>
      </c>
      <c r="DM11" s="34">
        <v>14.5</v>
      </c>
      <c r="DN11" s="34">
        <v>14.5</v>
      </c>
      <c r="DO11" s="34">
        <v>14.5</v>
      </c>
      <c r="DP11" s="34">
        <v>14.5</v>
      </c>
      <c r="DQ11" s="34">
        <v>14.5</v>
      </c>
      <c r="DR11" s="34"/>
      <c r="DS11" s="34"/>
      <c r="DT11" s="34"/>
      <c r="DU11" s="34"/>
      <c r="DV11" s="34"/>
      <c r="DW11" s="34"/>
      <c r="DX11" s="34"/>
      <c r="DY11" s="30">
        <f t="shared" ref="DY11:DY62" si="9">SUM(DM11:DX11)</f>
        <v>72.5</v>
      </c>
      <c r="DZ11" s="30">
        <f>SUM(DL11,DY11)</f>
        <v>92.5</v>
      </c>
    </row>
    <row r="12" spans="1:131" x14ac:dyDescent="0.25">
      <c r="A12" s="123"/>
      <c r="B12" s="15" t="s">
        <v>123</v>
      </c>
      <c r="C12" s="73" t="s">
        <v>81</v>
      </c>
      <c r="D12" s="34"/>
      <c r="E12" s="34"/>
      <c r="F12" s="34"/>
      <c r="G12" s="34"/>
      <c r="H12" s="34"/>
      <c r="I12" s="34"/>
      <c r="J12" s="34"/>
      <c r="K12" s="34"/>
      <c r="L12" s="34"/>
      <c r="M12" s="34"/>
      <c r="N12" s="34"/>
      <c r="O12" s="30">
        <f>SUM(D12:N12)</f>
        <v>0</v>
      </c>
      <c r="P12" s="34"/>
      <c r="Q12" s="34"/>
      <c r="R12" s="34"/>
      <c r="S12" s="30">
        <f>SUM(P12:R12)</f>
        <v>0</v>
      </c>
      <c r="T12" s="34"/>
      <c r="U12" s="34"/>
      <c r="V12" s="34"/>
      <c r="W12" s="34"/>
      <c r="X12" s="34"/>
      <c r="Y12" s="30">
        <f>SUM(T12:X12)</f>
        <v>0</v>
      </c>
      <c r="Z12" s="30">
        <f t="shared" si="0"/>
        <v>0</v>
      </c>
      <c r="AA12" s="29"/>
      <c r="AB12" s="34"/>
      <c r="AC12" s="34"/>
      <c r="AD12" s="34"/>
      <c r="AE12" s="34"/>
      <c r="AF12" s="34"/>
      <c r="AG12" s="30">
        <f>SUM(AB12:AF12)</f>
        <v>0</v>
      </c>
      <c r="AH12" s="34"/>
      <c r="AI12" s="34"/>
      <c r="AJ12" s="34"/>
      <c r="AK12" s="34"/>
      <c r="AL12" s="34"/>
      <c r="AM12" s="30">
        <f>SUM(AH12:AL12)</f>
        <v>0</v>
      </c>
      <c r="AN12" s="34"/>
      <c r="AO12" s="34"/>
      <c r="AP12" s="34"/>
      <c r="AQ12" s="34"/>
      <c r="AR12" s="34"/>
      <c r="AS12" s="30">
        <f>SUM(AN12:AR12)</f>
        <v>0</v>
      </c>
      <c r="AT12" s="34"/>
      <c r="AU12" s="34"/>
      <c r="AV12" s="34"/>
      <c r="AW12" s="34"/>
      <c r="AX12" s="34"/>
      <c r="AY12" s="30">
        <f>SUM(AT12:AX12)</f>
        <v>0</v>
      </c>
      <c r="AZ12" s="30">
        <f t="shared" ref="AZ12" si="10">SUM(AG12,AM12,AS12,AY12)</f>
        <v>0</v>
      </c>
      <c r="BA12" s="29"/>
      <c r="BB12" s="34"/>
      <c r="BC12" s="34"/>
      <c r="BD12" s="34"/>
      <c r="BE12" s="34"/>
      <c r="BF12" s="34"/>
      <c r="BG12" s="30">
        <f t="shared" si="1"/>
        <v>0</v>
      </c>
      <c r="BH12" s="34"/>
      <c r="BI12" s="34"/>
      <c r="BJ12" s="34"/>
      <c r="BK12" s="34"/>
      <c r="BL12" s="34"/>
      <c r="BM12" s="30">
        <f t="shared" si="2"/>
        <v>0</v>
      </c>
      <c r="BN12" s="34"/>
      <c r="BO12" s="34"/>
      <c r="BP12" s="34"/>
      <c r="BQ12" s="34"/>
      <c r="BR12" s="34"/>
      <c r="BS12" s="30">
        <f>SUM(BN12:BR12)</f>
        <v>0</v>
      </c>
      <c r="BT12" s="34"/>
      <c r="BU12" s="34"/>
      <c r="BV12" s="34"/>
      <c r="BW12" s="34"/>
      <c r="BX12" s="34"/>
      <c r="BY12" s="30">
        <f t="shared" si="3"/>
        <v>0</v>
      </c>
      <c r="BZ12" s="30">
        <f t="shared" si="4"/>
        <v>0</v>
      </c>
      <c r="CA12" s="29"/>
      <c r="CB12" s="34"/>
      <c r="CC12" s="34"/>
      <c r="CD12" s="34"/>
      <c r="CE12" s="34"/>
      <c r="CF12" s="34"/>
      <c r="CG12" s="34"/>
      <c r="CH12" s="30">
        <f>SUM(CB12:CG12)</f>
        <v>0</v>
      </c>
      <c r="CI12" s="34"/>
      <c r="CJ12" s="34"/>
      <c r="CK12" s="34"/>
      <c r="CL12" s="34"/>
      <c r="CM12" s="34"/>
      <c r="CN12" s="34"/>
      <c r="CO12" s="30">
        <f>SUM(CI12:CN12)</f>
        <v>0</v>
      </c>
      <c r="CP12" s="34">
        <v>2.4</v>
      </c>
      <c r="CQ12" s="34"/>
      <c r="CR12" s="30">
        <f t="shared" si="5"/>
        <v>2.4</v>
      </c>
      <c r="CS12" s="34"/>
      <c r="CT12" s="34"/>
      <c r="CU12" s="34"/>
      <c r="CV12" s="34"/>
      <c r="CW12" s="34"/>
      <c r="CX12" s="30">
        <f t="shared" si="6"/>
        <v>0</v>
      </c>
      <c r="CY12" s="34"/>
      <c r="CZ12" s="34"/>
      <c r="DA12" s="34"/>
      <c r="DB12" s="34"/>
      <c r="DC12" s="34"/>
      <c r="DD12" s="30">
        <f t="shared" ref="DD12" si="11">SUM(CY12:DC12)</f>
        <v>0</v>
      </c>
      <c r="DE12" s="30">
        <f t="shared" ref="DE12:DE62" si="12">SUM(CH12,CO12,CR12,CX12,DD12)</f>
        <v>2.4</v>
      </c>
      <c r="DF12" s="29"/>
      <c r="DG12" s="34"/>
      <c r="DH12" s="34"/>
      <c r="DI12" s="34"/>
      <c r="DJ12" s="34"/>
      <c r="DK12" s="34"/>
      <c r="DL12" s="30">
        <f t="shared" si="8"/>
        <v>0</v>
      </c>
      <c r="DM12" s="34"/>
      <c r="DN12" s="34"/>
      <c r="DO12" s="34"/>
      <c r="DP12" s="34"/>
      <c r="DQ12" s="34"/>
      <c r="DR12" s="34"/>
      <c r="DS12" s="34"/>
      <c r="DT12" s="34"/>
      <c r="DU12" s="34"/>
      <c r="DV12" s="34"/>
      <c r="DW12" s="34"/>
      <c r="DX12" s="34"/>
      <c r="DY12" s="30">
        <f t="shared" si="9"/>
        <v>0</v>
      </c>
      <c r="DZ12" s="30">
        <f t="shared" ref="DZ12" si="13">SUM(DL12,DY12)</f>
        <v>0</v>
      </c>
    </row>
    <row r="13" spans="1:131" x14ac:dyDescent="0.25">
      <c r="A13" s="123"/>
      <c r="B13" s="15" t="s">
        <v>124</v>
      </c>
      <c r="C13" s="73" t="s">
        <v>81</v>
      </c>
      <c r="D13" s="34"/>
      <c r="E13" s="34"/>
      <c r="F13" s="34"/>
      <c r="G13" s="34"/>
      <c r="H13" s="34"/>
      <c r="I13" s="34"/>
      <c r="J13" s="34"/>
      <c r="K13" s="34"/>
      <c r="L13" s="34"/>
      <c r="M13" s="34"/>
      <c r="N13" s="34"/>
      <c r="O13" s="30">
        <f>SUM(D13:N13)</f>
        <v>0</v>
      </c>
      <c r="P13" s="34"/>
      <c r="Q13" s="34"/>
      <c r="R13" s="34"/>
      <c r="S13" s="30">
        <f>SUM(P13:R13)</f>
        <v>0</v>
      </c>
      <c r="T13" s="34"/>
      <c r="U13" s="34"/>
      <c r="V13" s="34"/>
      <c r="W13" s="34"/>
      <c r="X13" s="34"/>
      <c r="Y13" s="30">
        <f>SUM(T13:X13)</f>
        <v>0</v>
      </c>
      <c r="Z13" s="30">
        <f t="shared" ref="Z13" si="14">SUM(O13,S13,Y13)</f>
        <v>0</v>
      </c>
      <c r="AA13" s="29"/>
      <c r="AB13" s="34"/>
      <c r="AC13" s="34"/>
      <c r="AD13" s="34"/>
      <c r="AE13" s="34"/>
      <c r="AF13" s="34"/>
      <c r="AG13" s="30">
        <f>SUM(AB13:AF13)</f>
        <v>0</v>
      </c>
      <c r="AH13" s="34"/>
      <c r="AI13" s="34"/>
      <c r="AJ13" s="34"/>
      <c r="AK13" s="34"/>
      <c r="AL13" s="34"/>
      <c r="AM13" s="30">
        <f>SUM(AH13:AL13)</f>
        <v>0</v>
      </c>
      <c r="AN13" s="34"/>
      <c r="AO13" s="34"/>
      <c r="AP13" s="34"/>
      <c r="AQ13" s="34"/>
      <c r="AR13" s="34"/>
      <c r="AS13" s="30">
        <f>SUM(AN13:AR13)</f>
        <v>0</v>
      </c>
      <c r="AT13" s="34"/>
      <c r="AU13" s="34"/>
      <c r="AV13" s="34"/>
      <c r="AW13" s="34"/>
      <c r="AX13" s="34"/>
      <c r="AY13" s="30">
        <f>SUM(AT13:AX13)</f>
        <v>0</v>
      </c>
      <c r="AZ13" s="30">
        <f t="shared" ref="AZ13" si="15">SUM(AG13,AM13,AS13,AY13)</f>
        <v>0</v>
      </c>
      <c r="BA13" s="29"/>
      <c r="BB13" s="34"/>
      <c r="BC13" s="34"/>
      <c r="BD13" s="34"/>
      <c r="BE13" s="34"/>
      <c r="BF13" s="34"/>
      <c r="BG13" s="30">
        <f t="shared" si="1"/>
        <v>0</v>
      </c>
      <c r="BH13" s="34"/>
      <c r="BI13" s="34"/>
      <c r="BJ13" s="34"/>
      <c r="BK13" s="34"/>
      <c r="BL13" s="34"/>
      <c r="BM13" s="30">
        <f t="shared" ref="BM13" si="16">SUM(BH13:BL13)</f>
        <v>0</v>
      </c>
      <c r="BN13" s="34"/>
      <c r="BO13" s="34"/>
      <c r="BP13" s="34"/>
      <c r="BQ13" s="34"/>
      <c r="BR13" s="34"/>
      <c r="BS13" s="30">
        <f>SUM(BN13:BR13)</f>
        <v>0</v>
      </c>
      <c r="BT13" s="34"/>
      <c r="BU13" s="34"/>
      <c r="BV13" s="34"/>
      <c r="BW13" s="34"/>
      <c r="BX13" s="34"/>
      <c r="BY13" s="30">
        <f t="shared" ref="BY13" si="17">SUM(BT13:BX13)</f>
        <v>0</v>
      </c>
      <c r="BZ13" s="30">
        <f t="shared" ref="BZ13" si="18">SUM(BG13,BM13,BS13,BY13)</f>
        <v>0</v>
      </c>
      <c r="CA13" s="29"/>
      <c r="CB13" s="34"/>
      <c r="CC13" s="34"/>
      <c r="CD13" s="34"/>
      <c r="CE13" s="34"/>
      <c r="CF13" s="34"/>
      <c r="CG13" s="34"/>
      <c r="CH13" s="30">
        <f>SUM(CB13:CG13)</f>
        <v>0</v>
      </c>
      <c r="CI13" s="34"/>
      <c r="CJ13" s="34"/>
      <c r="CK13" s="34"/>
      <c r="CL13" s="34"/>
      <c r="CM13" s="34"/>
      <c r="CN13" s="34"/>
      <c r="CO13" s="30">
        <f>SUM(CI13:CN13)</f>
        <v>0</v>
      </c>
      <c r="CP13" s="34">
        <v>4</v>
      </c>
      <c r="CQ13" s="34"/>
      <c r="CR13" s="30">
        <f t="shared" ref="CR13" si="19">SUM(CP13:CQ13)</f>
        <v>4</v>
      </c>
      <c r="CS13" s="34"/>
      <c r="CT13" s="34"/>
      <c r="CU13" s="34"/>
      <c r="CV13" s="34"/>
      <c r="CW13" s="34"/>
      <c r="CX13" s="30">
        <f t="shared" si="6"/>
        <v>0</v>
      </c>
      <c r="CY13" s="34"/>
      <c r="CZ13" s="34"/>
      <c r="DA13" s="34"/>
      <c r="DB13" s="34"/>
      <c r="DC13" s="34"/>
      <c r="DD13" s="30">
        <f t="shared" si="7"/>
        <v>0</v>
      </c>
      <c r="DE13" s="30">
        <f t="shared" si="12"/>
        <v>4</v>
      </c>
      <c r="DF13" s="29"/>
      <c r="DG13" s="34"/>
      <c r="DH13" s="34"/>
      <c r="DI13" s="34"/>
      <c r="DJ13" s="34"/>
      <c r="DK13" s="34"/>
      <c r="DL13" s="30">
        <f t="shared" ref="DL13" si="20">SUM(DG13:DK13)</f>
        <v>0</v>
      </c>
      <c r="DM13" s="34"/>
      <c r="DN13" s="34"/>
      <c r="DO13" s="34"/>
      <c r="DP13" s="34"/>
      <c r="DQ13" s="34"/>
      <c r="DR13" s="34"/>
      <c r="DS13" s="34"/>
      <c r="DT13" s="34"/>
      <c r="DU13" s="34"/>
      <c r="DV13" s="34"/>
      <c r="DW13" s="34"/>
      <c r="DX13" s="34"/>
      <c r="DY13" s="30">
        <f t="shared" ref="DY13" si="21">SUM(DM13:DX13)</f>
        <v>0</v>
      </c>
      <c r="DZ13" s="30">
        <f t="shared" ref="DZ13" si="22">SUM(DL13,DY13)</f>
        <v>0</v>
      </c>
    </row>
    <row r="14" spans="1:131" x14ac:dyDescent="0.25">
      <c r="A14" s="114"/>
      <c r="B14" s="15" t="s">
        <v>107</v>
      </c>
      <c r="C14" s="73" t="s">
        <v>78</v>
      </c>
      <c r="D14" s="34"/>
      <c r="E14" s="34"/>
      <c r="F14" s="34"/>
      <c r="G14" s="34"/>
      <c r="H14" s="34"/>
      <c r="I14" s="34"/>
      <c r="J14" s="34"/>
      <c r="K14" s="34"/>
      <c r="L14" s="34"/>
      <c r="M14" s="34"/>
      <c r="N14" s="34"/>
      <c r="O14" s="30">
        <f>SUM(D14:N14)</f>
        <v>0</v>
      </c>
      <c r="P14" s="34"/>
      <c r="Q14" s="34"/>
      <c r="R14" s="34"/>
      <c r="S14" s="30">
        <f>SUM(P14:R14)</f>
        <v>0</v>
      </c>
      <c r="T14" s="34"/>
      <c r="U14" s="34"/>
      <c r="V14" s="34"/>
      <c r="W14" s="34"/>
      <c r="X14" s="34"/>
      <c r="Y14" s="30">
        <f>SUM(T14:X14)</f>
        <v>0</v>
      </c>
      <c r="Z14" s="30">
        <f t="shared" si="0"/>
        <v>0</v>
      </c>
      <c r="AA14" s="29"/>
      <c r="AB14" s="34"/>
      <c r="AC14" s="34"/>
      <c r="AD14" s="34"/>
      <c r="AE14" s="34"/>
      <c r="AF14" s="34"/>
      <c r="AG14" s="30">
        <f>SUM(AB14:AF14)</f>
        <v>0</v>
      </c>
      <c r="AH14" s="34"/>
      <c r="AI14" s="34"/>
      <c r="AJ14" s="34"/>
      <c r="AK14" s="34"/>
      <c r="AL14" s="34"/>
      <c r="AM14" s="30">
        <f>SUM(AH14:AL14)</f>
        <v>0</v>
      </c>
      <c r="AN14" s="34"/>
      <c r="AO14" s="34"/>
      <c r="AP14" s="34"/>
      <c r="AQ14" s="34"/>
      <c r="AR14" s="34"/>
      <c r="AS14" s="30">
        <f>SUM(AN14:AR14)</f>
        <v>0</v>
      </c>
      <c r="AT14" s="34"/>
      <c r="AU14" s="34"/>
      <c r="AV14" s="34"/>
      <c r="AW14" s="34"/>
      <c r="AX14" s="34"/>
      <c r="AY14" s="30">
        <f>SUM(AT14:AX14)</f>
        <v>0</v>
      </c>
      <c r="AZ14" s="30">
        <f t="shared" ref="AZ14" si="23">SUM(AG14,AM14,AS14,AY14)</f>
        <v>0</v>
      </c>
      <c r="BA14" s="29"/>
      <c r="BB14" s="34"/>
      <c r="BC14" s="34"/>
      <c r="BD14" s="34"/>
      <c r="BE14" s="34"/>
      <c r="BF14" s="34"/>
      <c r="BG14" s="30">
        <f t="shared" si="1"/>
        <v>0</v>
      </c>
      <c r="BH14" s="34"/>
      <c r="BI14" s="34"/>
      <c r="BJ14" s="34"/>
      <c r="BK14" s="34"/>
      <c r="BL14" s="34"/>
      <c r="BM14" s="30">
        <f t="shared" si="2"/>
        <v>0</v>
      </c>
      <c r="BN14" s="34"/>
      <c r="BO14" s="34"/>
      <c r="BP14" s="34"/>
      <c r="BQ14" s="34"/>
      <c r="BR14" s="34"/>
      <c r="BS14" s="30">
        <f>SUM(BN14:BR14)</f>
        <v>0</v>
      </c>
      <c r="BT14" s="34"/>
      <c r="BU14" s="34"/>
      <c r="BV14" s="34"/>
      <c r="BW14" s="34"/>
      <c r="BX14" s="34"/>
      <c r="BY14" s="30">
        <f t="shared" si="3"/>
        <v>0</v>
      </c>
      <c r="BZ14" s="30">
        <f t="shared" si="4"/>
        <v>0</v>
      </c>
      <c r="CA14" s="29"/>
      <c r="CB14" s="34"/>
      <c r="CC14" s="34"/>
      <c r="CD14" s="34"/>
      <c r="CE14" s="34"/>
      <c r="CF14" s="34"/>
      <c r="CG14" s="34"/>
      <c r="CH14" s="30">
        <f>SUM(CB14:CG14)</f>
        <v>0</v>
      </c>
      <c r="CI14" s="34"/>
      <c r="CJ14" s="34"/>
      <c r="CK14" s="34"/>
      <c r="CL14" s="34"/>
      <c r="CM14" s="34"/>
      <c r="CN14" s="34"/>
      <c r="CO14" s="30">
        <f>SUM(CI14:CN14)</f>
        <v>0</v>
      </c>
      <c r="CP14" s="34">
        <v>5.0000000000000001E-3</v>
      </c>
      <c r="CQ14" s="34"/>
      <c r="CR14" s="30">
        <f t="shared" si="5"/>
        <v>5.0000000000000001E-3</v>
      </c>
      <c r="CS14" s="34"/>
      <c r="CT14" s="34"/>
      <c r="CU14" s="34"/>
      <c r="CV14" s="34"/>
      <c r="CW14" s="34"/>
      <c r="CX14" s="30">
        <f t="shared" si="6"/>
        <v>0</v>
      </c>
      <c r="CY14" s="34"/>
      <c r="CZ14" s="34"/>
      <c r="DA14" s="34"/>
      <c r="DB14" s="34"/>
      <c r="DC14" s="34"/>
      <c r="DD14" s="30">
        <f t="shared" ref="DD14" si="24">SUM(CY14:DC14)</f>
        <v>0</v>
      </c>
      <c r="DE14" s="30">
        <f t="shared" si="12"/>
        <v>5.0000000000000001E-3</v>
      </c>
      <c r="DF14" s="29"/>
      <c r="DG14" s="34"/>
      <c r="DH14" s="34"/>
      <c r="DI14" s="34"/>
      <c r="DJ14" s="34"/>
      <c r="DK14" s="34"/>
      <c r="DL14" s="30">
        <f t="shared" si="8"/>
        <v>0</v>
      </c>
      <c r="DM14" s="34"/>
      <c r="DN14" s="34"/>
      <c r="DO14" s="34"/>
      <c r="DP14" s="34"/>
      <c r="DQ14" s="34"/>
      <c r="DR14" s="34"/>
      <c r="DS14" s="34"/>
      <c r="DT14" s="34"/>
      <c r="DU14" s="34"/>
      <c r="DV14" s="34"/>
      <c r="DW14" s="34"/>
      <c r="DX14" s="34"/>
      <c r="DY14" s="30">
        <f t="shared" si="9"/>
        <v>0</v>
      </c>
      <c r="DZ14" s="30">
        <f t="shared" ref="DZ14:DZ62" si="25">SUM(DL14,DY14)</f>
        <v>0</v>
      </c>
    </row>
    <row r="15" spans="1:131" ht="14.45" customHeight="1" x14ac:dyDescent="0.25">
      <c r="A15" s="35"/>
      <c r="B15" s="15" t="s">
        <v>15</v>
      </c>
      <c r="C15" s="73" t="s">
        <v>78</v>
      </c>
      <c r="D15" s="34"/>
      <c r="E15" s="34"/>
      <c r="F15" s="34"/>
      <c r="G15" s="34"/>
      <c r="H15" s="34"/>
      <c r="I15" s="34"/>
      <c r="J15" s="34"/>
      <c r="K15" s="34"/>
      <c r="L15" s="34"/>
      <c r="M15" s="34"/>
      <c r="N15" s="34"/>
      <c r="O15" s="30">
        <f t="shared" ref="O15:O62" si="26">SUM(D15:N15)</f>
        <v>0</v>
      </c>
      <c r="P15" s="34"/>
      <c r="Q15" s="34"/>
      <c r="R15" s="34"/>
      <c r="S15" s="30">
        <f t="shared" ref="S15:S62" si="27">SUM(P15:R15)</f>
        <v>0</v>
      </c>
      <c r="T15" s="34"/>
      <c r="U15" s="34"/>
      <c r="V15" s="34"/>
      <c r="W15" s="34"/>
      <c r="X15" s="34"/>
      <c r="Y15" s="30">
        <f t="shared" ref="Y15:Y62" si="28">SUM(T15:X15)</f>
        <v>0</v>
      </c>
      <c r="Z15" s="30">
        <f t="shared" si="0"/>
        <v>0</v>
      </c>
      <c r="AA15" s="29"/>
      <c r="AB15" s="34"/>
      <c r="AC15" s="34"/>
      <c r="AD15" s="34"/>
      <c r="AE15" s="34"/>
      <c r="AF15" s="34"/>
      <c r="AG15" s="30">
        <f t="shared" ref="AG15:AG62" si="29">SUM(AB15:AF15)</f>
        <v>0</v>
      </c>
      <c r="AH15" s="34"/>
      <c r="AI15" s="34"/>
      <c r="AJ15" s="34"/>
      <c r="AK15" s="34"/>
      <c r="AL15" s="34"/>
      <c r="AM15" s="30">
        <f t="shared" ref="AM15:AM62" si="30">SUM(AH15:AL15)</f>
        <v>0</v>
      </c>
      <c r="AN15" s="34"/>
      <c r="AO15" s="34"/>
      <c r="AP15" s="34"/>
      <c r="AQ15" s="34"/>
      <c r="AR15" s="34"/>
      <c r="AS15" s="30">
        <f t="shared" ref="AS15:AS62" si="31">SUM(AN15:AR15)</f>
        <v>0</v>
      </c>
      <c r="AT15" s="34"/>
      <c r="AU15" s="34"/>
      <c r="AV15" s="34"/>
      <c r="AW15" s="34"/>
      <c r="AX15" s="34">
        <v>0</v>
      </c>
      <c r="AY15" s="30">
        <f t="shared" ref="AY15:AY62" si="32">SUM(AT15:AX15)</f>
        <v>0</v>
      </c>
      <c r="AZ15" s="30">
        <f t="shared" ref="AZ15:AZ62" si="33">SUM(AG15,AM15,AS15,AY15)</f>
        <v>0</v>
      </c>
      <c r="BA15" s="29"/>
      <c r="BB15" s="34"/>
      <c r="BC15" s="34"/>
      <c r="BD15" s="34"/>
      <c r="BE15" s="34"/>
      <c r="BF15" s="34"/>
      <c r="BG15" s="30">
        <f t="shared" si="1"/>
        <v>0</v>
      </c>
      <c r="BH15" s="34"/>
      <c r="BI15" s="34"/>
      <c r="BJ15" s="34"/>
      <c r="BK15" s="34"/>
      <c r="BL15" s="34"/>
      <c r="BM15" s="30">
        <f t="shared" si="2"/>
        <v>0</v>
      </c>
      <c r="BN15" s="34"/>
      <c r="BO15" s="34"/>
      <c r="BP15" s="34"/>
      <c r="BQ15" s="34"/>
      <c r="BR15" s="34"/>
      <c r="BS15" s="30">
        <f t="shared" ref="BS15:BS62" si="34">SUM(BN15:BR15)</f>
        <v>0</v>
      </c>
      <c r="BT15" s="34">
        <v>0</v>
      </c>
      <c r="BU15" s="34">
        <v>0</v>
      </c>
      <c r="BV15" s="34">
        <v>0.98499999999999999</v>
      </c>
      <c r="BW15" s="34">
        <v>1.96987</v>
      </c>
      <c r="BX15" s="34"/>
      <c r="BY15" s="30">
        <f t="shared" si="3"/>
        <v>2.9548700000000001</v>
      </c>
      <c r="BZ15" s="30">
        <f t="shared" si="4"/>
        <v>2.9548700000000001</v>
      </c>
      <c r="CA15" s="29"/>
      <c r="CB15" s="34"/>
      <c r="CC15" s="34"/>
      <c r="CD15" s="34"/>
      <c r="CE15" s="34"/>
      <c r="CF15" s="34"/>
      <c r="CG15" s="34"/>
      <c r="CH15" s="30">
        <f t="shared" ref="CH15:CH18" si="35">SUM(CB15:CG15)</f>
        <v>0</v>
      </c>
      <c r="CI15" s="34"/>
      <c r="CJ15" s="34"/>
      <c r="CK15" s="34"/>
      <c r="CL15" s="34"/>
      <c r="CM15" s="34"/>
      <c r="CN15" s="34"/>
      <c r="CO15" s="30">
        <f t="shared" ref="CO15:CO18" si="36">SUM(CI15:CN15)</f>
        <v>0</v>
      </c>
      <c r="CP15" s="34"/>
      <c r="CQ15" s="34"/>
      <c r="CR15" s="30">
        <f t="shared" si="5"/>
        <v>0</v>
      </c>
      <c r="CS15" s="34"/>
      <c r="CT15" s="34"/>
      <c r="CU15" s="34"/>
      <c r="CV15" s="34"/>
      <c r="CW15" s="34"/>
      <c r="CX15" s="30">
        <f t="shared" si="6"/>
        <v>0</v>
      </c>
      <c r="CY15" s="34">
        <v>1</v>
      </c>
      <c r="CZ15" s="34">
        <v>1</v>
      </c>
      <c r="DA15" s="34">
        <v>1</v>
      </c>
      <c r="DB15" s="34">
        <v>1</v>
      </c>
      <c r="DC15" s="34">
        <v>1</v>
      </c>
      <c r="DD15" s="30">
        <f t="shared" si="7"/>
        <v>5</v>
      </c>
      <c r="DE15" s="30">
        <f t="shared" si="12"/>
        <v>5</v>
      </c>
      <c r="DF15" s="29"/>
      <c r="DG15" s="34"/>
      <c r="DH15" s="34"/>
      <c r="DI15" s="34"/>
      <c r="DJ15" s="34"/>
      <c r="DK15" s="34"/>
      <c r="DL15" s="30">
        <f t="shared" si="8"/>
        <v>0</v>
      </c>
      <c r="DM15" s="34">
        <v>1</v>
      </c>
      <c r="DN15" s="34">
        <v>1</v>
      </c>
      <c r="DO15" s="34">
        <v>1</v>
      </c>
      <c r="DP15" s="34">
        <v>1</v>
      </c>
      <c r="DQ15" s="34">
        <v>1</v>
      </c>
      <c r="DR15" s="34">
        <v>1</v>
      </c>
      <c r="DS15" s="34">
        <v>1</v>
      </c>
      <c r="DT15" s="34">
        <v>1</v>
      </c>
      <c r="DU15" s="34">
        <v>1</v>
      </c>
      <c r="DV15" s="34">
        <v>1</v>
      </c>
      <c r="DW15" s="34">
        <v>1</v>
      </c>
      <c r="DX15" s="34">
        <v>1</v>
      </c>
      <c r="DY15" s="30">
        <f t="shared" si="9"/>
        <v>12</v>
      </c>
      <c r="DZ15" s="30">
        <f t="shared" si="25"/>
        <v>12</v>
      </c>
    </row>
    <row r="16" spans="1:131" x14ac:dyDescent="0.25">
      <c r="A16" s="110"/>
      <c r="B16" s="15" t="s">
        <v>103</v>
      </c>
      <c r="C16" s="73" t="s">
        <v>78</v>
      </c>
      <c r="D16" s="34"/>
      <c r="E16" s="34"/>
      <c r="F16" s="34"/>
      <c r="G16" s="34"/>
      <c r="H16" s="34"/>
      <c r="I16" s="34"/>
      <c r="J16" s="34"/>
      <c r="K16" s="34"/>
      <c r="L16" s="34"/>
      <c r="M16" s="34"/>
      <c r="N16" s="34"/>
      <c r="O16" s="30">
        <f>SUM(D16:N16)</f>
        <v>0</v>
      </c>
      <c r="P16" s="34"/>
      <c r="Q16" s="34"/>
      <c r="R16" s="34"/>
      <c r="S16" s="30">
        <f>SUM(P16:R16)</f>
        <v>0</v>
      </c>
      <c r="T16" s="34"/>
      <c r="U16" s="34"/>
      <c r="V16" s="34"/>
      <c r="W16" s="34"/>
      <c r="X16" s="34"/>
      <c r="Y16" s="30">
        <f>SUM(T16:X16)</f>
        <v>0</v>
      </c>
      <c r="Z16" s="30">
        <f t="shared" si="0"/>
        <v>0</v>
      </c>
      <c r="AA16" s="29"/>
      <c r="AB16" s="34"/>
      <c r="AC16" s="34"/>
      <c r="AD16" s="34"/>
      <c r="AE16" s="34"/>
      <c r="AF16" s="34"/>
      <c r="AG16" s="30">
        <f>SUM(AB16:AF16)</f>
        <v>0</v>
      </c>
      <c r="AH16" s="34"/>
      <c r="AI16" s="34"/>
      <c r="AJ16" s="34"/>
      <c r="AK16" s="34"/>
      <c r="AL16" s="34"/>
      <c r="AM16" s="30">
        <f>SUM(AH16:AL16)</f>
        <v>0</v>
      </c>
      <c r="AN16" s="34"/>
      <c r="AO16" s="34"/>
      <c r="AP16" s="34"/>
      <c r="AQ16" s="34"/>
      <c r="AR16" s="34"/>
      <c r="AS16" s="30">
        <f>SUM(AN16:AR16)</f>
        <v>0</v>
      </c>
      <c r="AT16" s="34"/>
      <c r="AU16" s="34"/>
      <c r="AV16" s="34"/>
      <c r="AW16" s="34"/>
      <c r="AX16" s="34"/>
      <c r="AY16" s="30">
        <f>SUM(AT16:AX16)</f>
        <v>0</v>
      </c>
      <c r="AZ16" s="30">
        <f t="shared" si="33"/>
        <v>0</v>
      </c>
      <c r="BA16" s="29"/>
      <c r="BB16" s="34"/>
      <c r="BC16" s="34"/>
      <c r="BD16" s="34"/>
      <c r="BE16" s="34"/>
      <c r="BF16" s="34"/>
      <c r="BG16" s="30">
        <f t="shared" si="1"/>
        <v>0</v>
      </c>
      <c r="BH16" s="34"/>
      <c r="BI16" s="34"/>
      <c r="BJ16" s="34"/>
      <c r="BK16" s="34"/>
      <c r="BL16" s="34"/>
      <c r="BM16" s="30">
        <f t="shared" si="2"/>
        <v>0</v>
      </c>
      <c r="BN16" s="34"/>
      <c r="BO16" s="34"/>
      <c r="BP16" s="34"/>
      <c r="BQ16" s="34"/>
      <c r="BR16" s="34"/>
      <c r="BS16" s="30">
        <f>SUM(BN16:BR16)</f>
        <v>0</v>
      </c>
      <c r="BT16" s="34"/>
      <c r="BU16" s="34"/>
      <c r="BV16" s="34"/>
      <c r="BW16" s="34"/>
      <c r="BX16" s="34"/>
      <c r="BY16" s="30">
        <f t="shared" si="3"/>
        <v>0</v>
      </c>
      <c r="BZ16" s="30">
        <f t="shared" si="4"/>
        <v>0</v>
      </c>
      <c r="CA16" s="29"/>
      <c r="CB16" s="34"/>
      <c r="CC16" s="34"/>
      <c r="CD16" s="34"/>
      <c r="CE16" s="34"/>
      <c r="CF16" s="34"/>
      <c r="CG16" s="34">
        <v>1</v>
      </c>
      <c r="CH16" s="30">
        <f>SUM(CB16:CG16)</f>
        <v>1</v>
      </c>
      <c r="CI16" s="34"/>
      <c r="CJ16" s="34"/>
      <c r="CK16" s="34"/>
      <c r="CL16" s="34"/>
      <c r="CM16" s="34"/>
      <c r="CN16" s="34"/>
      <c r="CO16" s="30">
        <f>SUM(CI16:CN16)</f>
        <v>0</v>
      </c>
      <c r="CP16" s="34"/>
      <c r="CQ16" s="34"/>
      <c r="CR16" s="30">
        <f t="shared" si="5"/>
        <v>0</v>
      </c>
      <c r="CS16" s="34"/>
      <c r="CT16" s="34"/>
      <c r="CU16" s="34"/>
      <c r="CV16" s="34"/>
      <c r="CW16" s="34"/>
      <c r="CX16" s="30">
        <f t="shared" si="6"/>
        <v>0</v>
      </c>
      <c r="CY16" s="34"/>
      <c r="CZ16" s="34"/>
      <c r="DA16" s="34"/>
      <c r="DB16" s="34"/>
      <c r="DC16" s="34"/>
      <c r="DD16" s="30">
        <f t="shared" ref="DD16" si="37">SUM(CY16:DC16)</f>
        <v>0</v>
      </c>
      <c r="DE16" s="30">
        <f t="shared" si="12"/>
        <v>1</v>
      </c>
      <c r="DF16" s="29"/>
      <c r="DG16" s="34"/>
      <c r="DH16" s="34"/>
      <c r="DI16" s="34"/>
      <c r="DJ16" s="34"/>
      <c r="DK16" s="34"/>
      <c r="DL16" s="30">
        <f t="shared" si="8"/>
        <v>0</v>
      </c>
      <c r="DM16" s="34"/>
      <c r="DN16" s="34"/>
      <c r="DO16" s="34"/>
      <c r="DP16" s="34"/>
      <c r="DQ16" s="34"/>
      <c r="DR16" s="34"/>
      <c r="DS16" s="34"/>
      <c r="DT16" s="34"/>
      <c r="DU16" s="34"/>
      <c r="DV16" s="34"/>
      <c r="DW16" s="34"/>
      <c r="DX16" s="34"/>
      <c r="DY16" s="30">
        <f t="shared" si="9"/>
        <v>0</v>
      </c>
      <c r="DZ16" s="30">
        <f t="shared" si="25"/>
        <v>0</v>
      </c>
    </row>
    <row r="17" spans="1:130" x14ac:dyDescent="0.25">
      <c r="A17" s="110"/>
      <c r="B17" s="15" t="s">
        <v>94</v>
      </c>
      <c r="C17" s="73" t="s">
        <v>78</v>
      </c>
      <c r="D17" s="34"/>
      <c r="E17" s="34"/>
      <c r="F17" s="34"/>
      <c r="G17" s="34"/>
      <c r="H17" s="34"/>
      <c r="I17" s="34"/>
      <c r="J17" s="34"/>
      <c r="K17" s="34"/>
      <c r="L17" s="34"/>
      <c r="M17" s="34"/>
      <c r="N17" s="34"/>
      <c r="O17" s="30">
        <f>SUM(D17:N17)</f>
        <v>0</v>
      </c>
      <c r="P17" s="34"/>
      <c r="Q17" s="34"/>
      <c r="R17" s="34"/>
      <c r="S17" s="30">
        <f>SUM(P17:R17)</f>
        <v>0</v>
      </c>
      <c r="T17" s="34"/>
      <c r="U17" s="34"/>
      <c r="V17" s="34"/>
      <c r="W17" s="34"/>
      <c r="X17" s="34"/>
      <c r="Y17" s="30">
        <f>SUM(T17:X17)</f>
        <v>0</v>
      </c>
      <c r="Z17" s="30">
        <f t="shared" si="0"/>
        <v>0</v>
      </c>
      <c r="AA17" s="29"/>
      <c r="AB17" s="34"/>
      <c r="AC17" s="34"/>
      <c r="AD17" s="34"/>
      <c r="AE17" s="34"/>
      <c r="AF17" s="34"/>
      <c r="AG17" s="30">
        <f>SUM(AB17:AF17)</f>
        <v>0</v>
      </c>
      <c r="AH17" s="34"/>
      <c r="AI17" s="34"/>
      <c r="AJ17" s="34"/>
      <c r="AK17" s="34"/>
      <c r="AL17" s="34"/>
      <c r="AM17" s="30">
        <f>SUM(AH17:AL17)</f>
        <v>0</v>
      </c>
      <c r="AN17" s="34"/>
      <c r="AO17" s="34"/>
      <c r="AP17" s="34"/>
      <c r="AQ17" s="34"/>
      <c r="AR17" s="34"/>
      <c r="AS17" s="30">
        <f>SUM(AN17:AR17)</f>
        <v>0</v>
      </c>
      <c r="AT17" s="34"/>
      <c r="AU17" s="34"/>
      <c r="AV17" s="34"/>
      <c r="AW17" s="34"/>
      <c r="AX17" s="34"/>
      <c r="AY17" s="30">
        <f>SUM(AT17:AX17)</f>
        <v>0</v>
      </c>
      <c r="AZ17" s="30">
        <f t="shared" ref="AZ17" si="38">SUM(AG17,AM17,AS17,AY17)</f>
        <v>0</v>
      </c>
      <c r="BA17" s="29"/>
      <c r="BB17" s="34"/>
      <c r="BC17" s="34"/>
      <c r="BD17" s="34"/>
      <c r="BE17" s="34"/>
      <c r="BF17" s="34"/>
      <c r="BG17" s="30">
        <f t="shared" si="1"/>
        <v>0</v>
      </c>
      <c r="BH17" s="34"/>
      <c r="BI17" s="34"/>
      <c r="BJ17" s="34"/>
      <c r="BK17" s="34"/>
      <c r="BL17" s="34"/>
      <c r="BM17" s="30">
        <f t="shared" ref="BM17" si="39">SUM(BH17:BL17)</f>
        <v>0</v>
      </c>
      <c r="BN17" s="34"/>
      <c r="BO17" s="34"/>
      <c r="BP17" s="34"/>
      <c r="BQ17" s="34"/>
      <c r="BR17" s="34"/>
      <c r="BS17" s="30">
        <f>SUM(BN17:BR17)</f>
        <v>0</v>
      </c>
      <c r="BT17" s="34"/>
      <c r="BU17" s="34"/>
      <c r="BV17" s="34"/>
      <c r="BW17" s="34"/>
      <c r="BX17" s="34"/>
      <c r="BY17" s="30">
        <f t="shared" ref="BY17" si="40">SUM(BT17:BX17)</f>
        <v>0</v>
      </c>
      <c r="BZ17" s="30">
        <f t="shared" si="4"/>
        <v>0</v>
      </c>
      <c r="CA17" s="29"/>
      <c r="CB17" s="34"/>
      <c r="CC17" s="34"/>
      <c r="CD17" s="34"/>
      <c r="CE17" s="34"/>
      <c r="CF17" s="34"/>
      <c r="CG17" s="34">
        <v>1</v>
      </c>
      <c r="CH17" s="30">
        <f>SUM(CB17:CG17)</f>
        <v>1</v>
      </c>
      <c r="CI17" s="34"/>
      <c r="CJ17" s="34"/>
      <c r="CK17" s="34"/>
      <c r="CL17" s="34"/>
      <c r="CM17" s="34"/>
      <c r="CN17" s="34"/>
      <c r="CO17" s="30">
        <f>SUM(CI17:CN17)</f>
        <v>0</v>
      </c>
      <c r="CP17" s="34"/>
      <c r="CQ17" s="34"/>
      <c r="CR17" s="30">
        <f t="shared" si="5"/>
        <v>0</v>
      </c>
      <c r="CS17" s="34"/>
      <c r="CT17" s="34"/>
      <c r="CU17" s="34"/>
      <c r="CV17" s="34"/>
      <c r="CW17" s="34"/>
      <c r="CX17" s="30">
        <f t="shared" si="6"/>
        <v>0</v>
      </c>
      <c r="CY17" s="34"/>
      <c r="CZ17" s="34"/>
      <c r="DA17" s="34"/>
      <c r="DB17" s="34"/>
      <c r="DC17" s="34"/>
      <c r="DD17" s="30">
        <f t="shared" si="7"/>
        <v>0</v>
      </c>
      <c r="DE17" s="30">
        <f t="shared" si="12"/>
        <v>1</v>
      </c>
      <c r="DF17" s="29"/>
      <c r="DG17" s="34"/>
      <c r="DH17" s="34"/>
      <c r="DI17" s="34"/>
      <c r="DJ17" s="34"/>
      <c r="DK17" s="34"/>
      <c r="DL17" s="30">
        <f t="shared" si="8"/>
        <v>0</v>
      </c>
      <c r="DM17" s="34"/>
      <c r="DN17" s="34"/>
      <c r="DO17" s="34"/>
      <c r="DP17" s="34"/>
      <c r="DQ17" s="34"/>
      <c r="DR17" s="34"/>
      <c r="DS17" s="34"/>
      <c r="DT17" s="34"/>
      <c r="DU17" s="34"/>
      <c r="DV17" s="34"/>
      <c r="DW17" s="34"/>
      <c r="DX17" s="34"/>
      <c r="DY17" s="30">
        <f t="shared" si="9"/>
        <v>0</v>
      </c>
      <c r="DZ17" s="30">
        <f t="shared" si="25"/>
        <v>0</v>
      </c>
    </row>
    <row r="18" spans="1:130" x14ac:dyDescent="0.25">
      <c r="A18" s="35"/>
      <c r="B18" s="163" t="s">
        <v>16</v>
      </c>
      <c r="C18" s="73" t="s">
        <v>79</v>
      </c>
      <c r="D18" s="34"/>
      <c r="E18" s="34"/>
      <c r="F18" s="34">
        <v>3</v>
      </c>
      <c r="G18" s="34">
        <v>7</v>
      </c>
      <c r="H18" s="34">
        <v>12</v>
      </c>
      <c r="I18" s="34">
        <v>160</v>
      </c>
      <c r="J18" s="34">
        <v>6</v>
      </c>
      <c r="K18" s="34"/>
      <c r="L18" s="34"/>
      <c r="M18" s="34"/>
      <c r="N18" s="34"/>
      <c r="O18" s="30">
        <f t="shared" si="26"/>
        <v>188</v>
      </c>
      <c r="P18" s="34"/>
      <c r="Q18" s="34"/>
      <c r="R18" s="34"/>
      <c r="S18" s="30">
        <f t="shared" si="27"/>
        <v>0</v>
      </c>
      <c r="T18" s="34"/>
      <c r="U18" s="34"/>
      <c r="V18" s="34"/>
      <c r="W18" s="34"/>
      <c r="X18" s="34"/>
      <c r="Y18" s="30">
        <f t="shared" si="28"/>
        <v>0</v>
      </c>
      <c r="Z18" s="30">
        <f t="shared" si="0"/>
        <v>188</v>
      </c>
      <c r="AA18" s="29"/>
      <c r="AB18" s="34">
        <v>20</v>
      </c>
      <c r="AC18" s="34">
        <v>15</v>
      </c>
      <c r="AD18" s="34">
        <v>30</v>
      </c>
      <c r="AE18" s="34">
        <v>50</v>
      </c>
      <c r="AF18" s="34">
        <v>10</v>
      </c>
      <c r="AG18" s="30">
        <f t="shared" si="29"/>
        <v>125</v>
      </c>
      <c r="AH18" s="34"/>
      <c r="AI18" s="34"/>
      <c r="AJ18" s="34"/>
      <c r="AK18" s="34"/>
      <c r="AL18" s="34"/>
      <c r="AM18" s="30">
        <f t="shared" si="30"/>
        <v>0</v>
      </c>
      <c r="AN18" s="34"/>
      <c r="AO18" s="34"/>
      <c r="AP18" s="34"/>
      <c r="AQ18" s="34"/>
      <c r="AR18" s="34"/>
      <c r="AS18" s="30">
        <f t="shared" si="31"/>
        <v>0</v>
      </c>
      <c r="AT18" s="34"/>
      <c r="AU18" s="34"/>
      <c r="AV18" s="34"/>
      <c r="AW18" s="34"/>
      <c r="AX18" s="34"/>
      <c r="AY18" s="30">
        <f t="shared" si="32"/>
        <v>0</v>
      </c>
      <c r="AZ18" s="30">
        <f t="shared" si="33"/>
        <v>125</v>
      </c>
      <c r="BA18" s="29"/>
      <c r="BB18" s="34">
        <v>100</v>
      </c>
      <c r="BC18" s="34">
        <v>100.11569310576219</v>
      </c>
      <c r="BD18" s="34">
        <v>100.44330800296852</v>
      </c>
      <c r="BE18" s="34">
        <v>122.46890328537953</v>
      </c>
      <c r="BF18" s="34">
        <v>90.468903285379525</v>
      </c>
      <c r="BG18" s="30">
        <f t="shared" si="1"/>
        <v>513.49680767948973</v>
      </c>
      <c r="BH18" s="34"/>
      <c r="BI18" s="34"/>
      <c r="BJ18" s="34"/>
      <c r="BK18" s="34"/>
      <c r="BL18" s="34"/>
      <c r="BM18" s="30">
        <f t="shared" si="2"/>
        <v>0</v>
      </c>
      <c r="BN18" s="34"/>
      <c r="BO18" s="34"/>
      <c r="BP18" s="34"/>
      <c r="BQ18" s="34"/>
      <c r="BR18" s="34"/>
      <c r="BS18" s="30">
        <f t="shared" si="34"/>
        <v>0</v>
      </c>
      <c r="BT18" s="34"/>
      <c r="BU18" s="34"/>
      <c r="BV18" s="34"/>
      <c r="BW18" s="34"/>
      <c r="BX18" s="34"/>
      <c r="BY18" s="30">
        <f t="shared" si="3"/>
        <v>0</v>
      </c>
      <c r="BZ18" s="30">
        <f t="shared" si="4"/>
        <v>513.49680767948973</v>
      </c>
      <c r="CA18" s="29"/>
      <c r="CB18" s="34">
        <v>106.14128838817319</v>
      </c>
      <c r="CC18" s="34">
        <v>95</v>
      </c>
      <c r="CD18" s="34">
        <v>95</v>
      </c>
      <c r="CE18" s="34">
        <v>95</v>
      </c>
      <c r="CF18" s="34">
        <v>90</v>
      </c>
      <c r="CG18" s="34">
        <v>125.36190393233704</v>
      </c>
      <c r="CH18" s="30">
        <f t="shared" si="35"/>
        <v>606.50319232051015</v>
      </c>
      <c r="CI18" s="34"/>
      <c r="CJ18" s="34"/>
      <c r="CK18" s="34"/>
      <c r="CL18" s="34"/>
      <c r="CM18" s="34"/>
      <c r="CN18" s="34"/>
      <c r="CO18" s="30">
        <f t="shared" si="36"/>
        <v>0</v>
      </c>
      <c r="CP18" s="34">
        <v>220</v>
      </c>
      <c r="CQ18" s="34"/>
      <c r="CR18" s="30">
        <f t="shared" si="5"/>
        <v>220</v>
      </c>
      <c r="CS18" s="34"/>
      <c r="CT18" s="34"/>
      <c r="CU18" s="34"/>
      <c r="CV18" s="34"/>
      <c r="CW18" s="34"/>
      <c r="CX18" s="30">
        <f t="shared" si="6"/>
        <v>0</v>
      </c>
      <c r="CY18" s="34"/>
      <c r="CZ18" s="34"/>
      <c r="DA18" s="34"/>
      <c r="DB18" s="34"/>
      <c r="DC18" s="34"/>
      <c r="DD18" s="30">
        <f t="shared" si="7"/>
        <v>0</v>
      </c>
      <c r="DE18" s="30">
        <f t="shared" si="12"/>
        <v>826.50319232051015</v>
      </c>
      <c r="DF18" s="29"/>
      <c r="DG18" s="34"/>
      <c r="DH18" s="34"/>
      <c r="DI18" s="34"/>
      <c r="DJ18" s="34"/>
      <c r="DK18" s="34"/>
      <c r="DL18" s="30">
        <f t="shared" si="8"/>
        <v>0</v>
      </c>
      <c r="DM18" s="34"/>
      <c r="DN18" s="34"/>
      <c r="DO18" s="34"/>
      <c r="DP18" s="34"/>
      <c r="DQ18" s="34"/>
      <c r="DR18" s="34"/>
      <c r="DS18" s="34"/>
      <c r="DT18" s="34"/>
      <c r="DU18" s="34"/>
      <c r="DV18" s="34"/>
      <c r="DW18" s="34"/>
      <c r="DX18" s="34"/>
      <c r="DY18" s="30">
        <f t="shared" si="9"/>
        <v>0</v>
      </c>
      <c r="DZ18" s="30">
        <f t="shared" si="25"/>
        <v>0</v>
      </c>
    </row>
    <row r="19" spans="1:130" x14ac:dyDescent="0.25">
      <c r="A19" s="35"/>
      <c r="B19" s="164"/>
      <c r="C19" s="73" t="s">
        <v>78</v>
      </c>
      <c r="D19" s="34"/>
      <c r="E19" s="34"/>
      <c r="F19" s="34"/>
      <c r="G19" s="34"/>
      <c r="H19" s="34"/>
      <c r="I19" s="34"/>
      <c r="J19" s="34"/>
      <c r="K19" s="34"/>
      <c r="L19" s="34"/>
      <c r="M19" s="34"/>
      <c r="N19" s="34"/>
      <c r="O19" s="30">
        <f>SUM(D19:N19)</f>
        <v>0</v>
      </c>
      <c r="P19" s="34"/>
      <c r="Q19" s="34">
        <v>105.29757653</v>
      </c>
      <c r="R19" s="34">
        <v>19.768595999999999</v>
      </c>
      <c r="S19" s="30">
        <f>SUM(P19:R19)</f>
        <v>125.06617253</v>
      </c>
      <c r="T19" s="34"/>
      <c r="U19" s="34"/>
      <c r="V19" s="34"/>
      <c r="W19" s="34"/>
      <c r="X19" s="34"/>
      <c r="Y19" s="30">
        <f>SUM(T19:X19)</f>
        <v>0</v>
      </c>
      <c r="Z19" s="30">
        <f t="shared" si="0"/>
        <v>125.06617253</v>
      </c>
      <c r="AA19" s="29"/>
      <c r="AB19" s="34"/>
      <c r="AC19" s="34"/>
      <c r="AD19" s="34"/>
      <c r="AE19" s="34"/>
      <c r="AF19" s="34"/>
      <c r="AG19" s="30">
        <f>SUM(AB19:AF19)</f>
        <v>0</v>
      </c>
      <c r="AH19" s="34"/>
      <c r="AI19" s="34"/>
      <c r="AJ19" s="34"/>
      <c r="AK19" s="34"/>
      <c r="AL19" s="34"/>
      <c r="AM19" s="30">
        <f>SUM(AH19:AL19)</f>
        <v>0</v>
      </c>
      <c r="AN19" s="34">
        <v>23.856421000000001</v>
      </c>
      <c r="AO19" s="34">
        <v>24.374983</v>
      </c>
      <c r="AP19" s="34">
        <v>1.7024234699999976</v>
      </c>
      <c r="AQ19" s="34">
        <v>0</v>
      </c>
      <c r="AR19" s="34">
        <v>0</v>
      </c>
      <c r="AS19" s="30">
        <f>SUM(AN19:AR19)</f>
        <v>49.933827469999997</v>
      </c>
      <c r="AT19" s="34"/>
      <c r="AU19" s="34"/>
      <c r="AV19" s="34"/>
      <c r="AW19" s="34"/>
      <c r="AX19" s="34"/>
      <c r="AY19" s="30">
        <f>SUM(AT19:AX19)</f>
        <v>0</v>
      </c>
      <c r="AZ19" s="30">
        <f>SUM(AG19,AM19,AS19,AY19)</f>
        <v>49.933827469999997</v>
      </c>
      <c r="BA19" s="29"/>
      <c r="BB19" s="34"/>
      <c r="BC19" s="34"/>
      <c r="BD19" s="34"/>
      <c r="BE19" s="34"/>
      <c r="BF19" s="34"/>
      <c r="BG19" s="30">
        <f t="shared" si="1"/>
        <v>0</v>
      </c>
      <c r="BH19" s="34"/>
      <c r="BI19" s="34"/>
      <c r="BJ19" s="34"/>
      <c r="BK19" s="34"/>
      <c r="BL19" s="34"/>
      <c r="BM19" s="30">
        <f t="shared" si="2"/>
        <v>0</v>
      </c>
      <c r="BN19" s="34">
        <v>0</v>
      </c>
      <c r="BO19" s="34">
        <v>0</v>
      </c>
      <c r="BP19" s="34">
        <v>0</v>
      </c>
      <c r="BQ19" s="34">
        <v>0</v>
      </c>
      <c r="BR19" s="34">
        <v>0</v>
      </c>
      <c r="BS19" s="30">
        <f>SUM(BN19:BR19)</f>
        <v>0</v>
      </c>
      <c r="BT19" s="34"/>
      <c r="BU19" s="34"/>
      <c r="BV19" s="34"/>
      <c r="BW19" s="34"/>
      <c r="BX19" s="34"/>
      <c r="BY19" s="30">
        <f t="shared" si="3"/>
        <v>0</v>
      </c>
      <c r="BZ19" s="30">
        <f t="shared" si="4"/>
        <v>0</v>
      </c>
      <c r="CA19" s="29"/>
      <c r="CB19" s="34"/>
      <c r="CC19" s="34"/>
      <c r="CD19" s="34"/>
      <c r="CE19" s="34"/>
      <c r="CF19" s="34"/>
      <c r="CG19" s="34"/>
      <c r="CH19" s="30">
        <f>SUM(CB19:CG19)</f>
        <v>0</v>
      </c>
      <c r="CI19" s="34"/>
      <c r="CJ19" s="34"/>
      <c r="CK19" s="34"/>
      <c r="CL19" s="34"/>
      <c r="CM19" s="34"/>
      <c r="CN19" s="34"/>
      <c r="CO19" s="30">
        <f>SUM(CI19:CN19)</f>
        <v>0</v>
      </c>
      <c r="CP19" s="34">
        <v>25</v>
      </c>
      <c r="CQ19" s="34"/>
      <c r="CR19" s="30">
        <f t="shared" si="5"/>
        <v>25</v>
      </c>
      <c r="CS19" s="34"/>
      <c r="CT19" s="34"/>
      <c r="CU19" s="34"/>
      <c r="CV19" s="34"/>
      <c r="CW19" s="34"/>
      <c r="CX19" s="30">
        <f t="shared" si="6"/>
        <v>0</v>
      </c>
      <c r="CY19" s="34"/>
      <c r="CZ19" s="34"/>
      <c r="DA19" s="34"/>
      <c r="DB19" s="34"/>
      <c r="DC19" s="34"/>
      <c r="DD19" s="30">
        <f t="shared" si="7"/>
        <v>0</v>
      </c>
      <c r="DE19" s="30">
        <f t="shared" si="12"/>
        <v>25</v>
      </c>
      <c r="DF19" s="29"/>
      <c r="DG19" s="34"/>
      <c r="DH19" s="34"/>
      <c r="DI19" s="34"/>
      <c r="DJ19" s="34"/>
      <c r="DK19" s="34"/>
      <c r="DL19" s="30">
        <f t="shared" si="8"/>
        <v>0</v>
      </c>
      <c r="DM19" s="34"/>
      <c r="DN19" s="34"/>
      <c r="DO19" s="34"/>
      <c r="DP19" s="34"/>
      <c r="DQ19" s="34"/>
      <c r="DR19" s="34"/>
      <c r="DS19" s="34"/>
      <c r="DT19" s="34"/>
      <c r="DU19" s="34"/>
      <c r="DV19" s="34"/>
      <c r="DW19" s="34"/>
      <c r="DX19" s="34"/>
      <c r="DY19" s="30">
        <f t="shared" si="9"/>
        <v>0</v>
      </c>
      <c r="DZ19" s="30">
        <f t="shared" si="25"/>
        <v>0</v>
      </c>
    </row>
    <row r="20" spans="1:130" x14ac:dyDescent="0.25">
      <c r="A20" s="35"/>
      <c r="B20" s="15" t="s">
        <v>17</v>
      </c>
      <c r="C20" s="73" t="s">
        <v>78</v>
      </c>
      <c r="D20" s="34"/>
      <c r="E20" s="34"/>
      <c r="F20" s="34"/>
      <c r="G20" s="34"/>
      <c r="H20" s="34"/>
      <c r="I20" s="34"/>
      <c r="J20" s="34"/>
      <c r="K20" s="34"/>
      <c r="L20" s="34"/>
      <c r="M20" s="34"/>
      <c r="N20" s="34"/>
      <c r="O20" s="30">
        <f t="shared" si="26"/>
        <v>0</v>
      </c>
      <c r="P20" s="34"/>
      <c r="Q20" s="34"/>
      <c r="R20" s="34"/>
      <c r="S20" s="30">
        <f t="shared" si="27"/>
        <v>0</v>
      </c>
      <c r="T20" s="34"/>
      <c r="U20" s="34"/>
      <c r="V20" s="34"/>
      <c r="W20" s="34"/>
      <c r="X20" s="34"/>
      <c r="Y20" s="30">
        <f t="shared" si="28"/>
        <v>0</v>
      </c>
      <c r="Z20" s="30">
        <f t="shared" si="0"/>
        <v>0</v>
      </c>
      <c r="AA20" s="29"/>
      <c r="AB20" s="34"/>
      <c r="AC20" s="34"/>
      <c r="AD20" s="34"/>
      <c r="AE20" s="34"/>
      <c r="AF20" s="34"/>
      <c r="AG20" s="30">
        <f t="shared" si="29"/>
        <v>0</v>
      </c>
      <c r="AH20" s="34"/>
      <c r="AI20" s="34"/>
      <c r="AJ20" s="34"/>
      <c r="AK20" s="34"/>
      <c r="AL20" s="34"/>
      <c r="AM20" s="30">
        <f t="shared" si="30"/>
        <v>0</v>
      </c>
      <c r="AN20" s="34"/>
      <c r="AO20" s="34"/>
      <c r="AP20" s="34"/>
      <c r="AQ20" s="34"/>
      <c r="AR20" s="34"/>
      <c r="AS20" s="30">
        <f t="shared" si="31"/>
        <v>0</v>
      </c>
      <c r="AT20" s="34"/>
      <c r="AU20" s="34"/>
      <c r="AV20" s="34"/>
      <c r="AW20" s="34"/>
      <c r="AX20" s="34"/>
      <c r="AY20" s="30">
        <f t="shared" si="32"/>
        <v>0</v>
      </c>
      <c r="AZ20" s="30">
        <f t="shared" si="33"/>
        <v>0</v>
      </c>
      <c r="BA20" s="29"/>
      <c r="BB20" s="34">
        <v>2</v>
      </c>
      <c r="BC20" s="34">
        <v>1</v>
      </c>
      <c r="BD20" s="34">
        <v>0.5</v>
      </c>
      <c r="BE20" s="34">
        <v>0.5</v>
      </c>
      <c r="BF20" s="34">
        <v>1</v>
      </c>
      <c r="BG20" s="30">
        <f t="shared" si="1"/>
        <v>5</v>
      </c>
      <c r="BH20" s="34"/>
      <c r="BI20" s="34"/>
      <c r="BJ20" s="34"/>
      <c r="BK20" s="34"/>
      <c r="BL20" s="34"/>
      <c r="BM20" s="30">
        <f t="shared" si="2"/>
        <v>0</v>
      </c>
      <c r="BN20" s="34"/>
      <c r="BO20" s="34"/>
      <c r="BP20" s="34"/>
      <c r="BQ20" s="34"/>
      <c r="BR20" s="34"/>
      <c r="BS20" s="30">
        <f t="shared" si="34"/>
        <v>0</v>
      </c>
      <c r="BT20" s="34"/>
      <c r="BU20" s="34"/>
      <c r="BV20" s="34"/>
      <c r="BW20" s="34"/>
      <c r="BX20" s="34"/>
      <c r="BY20" s="30">
        <f t="shared" si="3"/>
        <v>0</v>
      </c>
      <c r="BZ20" s="30">
        <f t="shared" si="4"/>
        <v>5</v>
      </c>
      <c r="CA20" s="29"/>
      <c r="CB20" s="34"/>
      <c r="CC20" s="34"/>
      <c r="CD20" s="34"/>
      <c r="CE20" s="34"/>
      <c r="CF20" s="34"/>
      <c r="CG20" s="34">
        <v>20</v>
      </c>
      <c r="CH20" s="30">
        <f t="shared" ref="CH20:CH27" si="41">SUM(CB20:CG20)</f>
        <v>20</v>
      </c>
      <c r="CI20" s="34"/>
      <c r="CJ20" s="34"/>
      <c r="CK20" s="34"/>
      <c r="CL20" s="34"/>
      <c r="CM20" s="34"/>
      <c r="CN20" s="34"/>
      <c r="CO20" s="30">
        <f t="shared" ref="CO20:CO27" si="42">SUM(CI20:CN20)</f>
        <v>0</v>
      </c>
      <c r="CP20" s="34"/>
      <c r="CQ20" s="34"/>
      <c r="CR20" s="30">
        <f t="shared" si="5"/>
        <v>0</v>
      </c>
      <c r="CS20" s="34"/>
      <c r="CT20" s="34"/>
      <c r="CU20" s="34"/>
      <c r="CV20" s="34"/>
      <c r="CW20" s="34"/>
      <c r="CX20" s="30">
        <f t="shared" si="6"/>
        <v>0</v>
      </c>
      <c r="CY20" s="34"/>
      <c r="CZ20" s="34"/>
      <c r="DA20" s="34"/>
      <c r="DB20" s="34"/>
      <c r="DC20" s="34"/>
      <c r="DD20" s="30">
        <f t="shared" si="7"/>
        <v>0</v>
      </c>
      <c r="DE20" s="30">
        <f t="shared" si="12"/>
        <v>20</v>
      </c>
      <c r="DF20" s="29"/>
      <c r="DG20" s="34"/>
      <c r="DH20" s="34"/>
      <c r="DI20" s="34"/>
      <c r="DJ20" s="34"/>
      <c r="DK20" s="34"/>
      <c r="DL20" s="30">
        <f t="shared" si="8"/>
        <v>0</v>
      </c>
      <c r="DM20" s="34"/>
      <c r="DN20" s="34"/>
      <c r="DO20" s="34"/>
      <c r="DP20" s="34"/>
      <c r="DQ20" s="34"/>
      <c r="DR20" s="34"/>
      <c r="DS20" s="34"/>
      <c r="DT20" s="34"/>
      <c r="DU20" s="34"/>
      <c r="DV20" s="34"/>
      <c r="DW20" s="34"/>
      <c r="DX20" s="34"/>
      <c r="DY20" s="30">
        <f t="shared" si="9"/>
        <v>0</v>
      </c>
      <c r="DZ20" s="30">
        <f t="shared" si="25"/>
        <v>0</v>
      </c>
    </row>
    <row r="21" spans="1:130" x14ac:dyDescent="0.25">
      <c r="A21" s="114"/>
      <c r="B21" s="15" t="s">
        <v>112</v>
      </c>
      <c r="C21" s="73" t="s">
        <v>78</v>
      </c>
      <c r="D21" s="34"/>
      <c r="E21" s="34"/>
      <c r="F21" s="34"/>
      <c r="G21" s="34"/>
      <c r="H21" s="34"/>
      <c r="I21" s="34"/>
      <c r="J21" s="34"/>
      <c r="K21" s="34"/>
      <c r="L21" s="34"/>
      <c r="M21" s="34"/>
      <c r="N21" s="34"/>
      <c r="O21" s="30">
        <f>SUM(D21:N21)</f>
        <v>0</v>
      </c>
      <c r="P21" s="34"/>
      <c r="Q21" s="34"/>
      <c r="R21" s="34"/>
      <c r="S21" s="30">
        <f>SUM(P21:R21)</f>
        <v>0</v>
      </c>
      <c r="T21" s="34"/>
      <c r="U21" s="34"/>
      <c r="V21" s="34"/>
      <c r="W21" s="34"/>
      <c r="X21" s="34"/>
      <c r="Y21" s="30">
        <f>SUM(T21:X21)</f>
        <v>0</v>
      </c>
      <c r="Z21" s="30">
        <f t="shared" si="0"/>
        <v>0</v>
      </c>
      <c r="AA21" s="29"/>
      <c r="AB21" s="34"/>
      <c r="AC21" s="34"/>
      <c r="AD21" s="34"/>
      <c r="AE21" s="34"/>
      <c r="AF21" s="34"/>
      <c r="AG21" s="30">
        <f>SUM(AB21:AF21)</f>
        <v>0</v>
      </c>
      <c r="AH21" s="34"/>
      <c r="AI21" s="34"/>
      <c r="AJ21" s="34"/>
      <c r="AK21" s="34"/>
      <c r="AL21" s="34"/>
      <c r="AM21" s="30">
        <f>SUM(AH21:AL21)</f>
        <v>0</v>
      </c>
      <c r="AN21" s="34"/>
      <c r="AO21" s="34"/>
      <c r="AP21" s="34"/>
      <c r="AQ21" s="34"/>
      <c r="AR21" s="34"/>
      <c r="AS21" s="30">
        <f>SUM(AN21:AR21)</f>
        <v>0</v>
      </c>
      <c r="AT21" s="34"/>
      <c r="AU21" s="34"/>
      <c r="AV21" s="34"/>
      <c r="AW21" s="34"/>
      <c r="AX21" s="34"/>
      <c r="AY21" s="30">
        <f>SUM(AT21:AX21)</f>
        <v>0</v>
      </c>
      <c r="AZ21" s="30">
        <f t="shared" si="33"/>
        <v>0</v>
      </c>
      <c r="BA21" s="29"/>
      <c r="BB21" s="34"/>
      <c r="BC21" s="34"/>
      <c r="BD21" s="34"/>
      <c r="BE21" s="34"/>
      <c r="BF21" s="34"/>
      <c r="BG21" s="30">
        <f t="shared" si="1"/>
        <v>0</v>
      </c>
      <c r="BH21" s="34"/>
      <c r="BI21" s="34"/>
      <c r="BJ21" s="34"/>
      <c r="BK21" s="34"/>
      <c r="BL21" s="34"/>
      <c r="BM21" s="30">
        <f t="shared" si="2"/>
        <v>0</v>
      </c>
      <c r="BN21" s="34"/>
      <c r="BO21" s="34"/>
      <c r="BP21" s="34"/>
      <c r="BQ21" s="34"/>
      <c r="BR21" s="34"/>
      <c r="BS21" s="30">
        <f>SUM(BN21:BR21)</f>
        <v>0</v>
      </c>
      <c r="BT21" s="34"/>
      <c r="BU21" s="34"/>
      <c r="BV21" s="34"/>
      <c r="BW21" s="34"/>
      <c r="BX21" s="34"/>
      <c r="BY21" s="30">
        <f t="shared" si="3"/>
        <v>0</v>
      </c>
      <c r="BZ21" s="30">
        <f t="shared" si="4"/>
        <v>0</v>
      </c>
      <c r="CA21" s="29"/>
      <c r="CB21" s="34"/>
      <c r="CC21" s="34"/>
      <c r="CD21" s="34"/>
      <c r="CE21" s="34"/>
      <c r="CF21" s="34"/>
      <c r="CG21" s="34"/>
      <c r="CH21" s="30">
        <f>SUM(CB21:CG21)</f>
        <v>0</v>
      </c>
      <c r="CI21" s="34"/>
      <c r="CJ21" s="34"/>
      <c r="CK21" s="34"/>
      <c r="CL21" s="34"/>
      <c r="CM21" s="34"/>
      <c r="CN21" s="34"/>
      <c r="CO21" s="30">
        <f>SUM(CI21:CN21)</f>
        <v>0</v>
      </c>
      <c r="CP21" s="34">
        <v>0.5</v>
      </c>
      <c r="CQ21" s="34"/>
      <c r="CR21" s="30">
        <f t="shared" si="5"/>
        <v>0.5</v>
      </c>
      <c r="CS21" s="34"/>
      <c r="CT21" s="34"/>
      <c r="CU21" s="34"/>
      <c r="CV21" s="34"/>
      <c r="CW21" s="34"/>
      <c r="CX21" s="30">
        <f t="shared" si="6"/>
        <v>0</v>
      </c>
      <c r="CY21" s="34"/>
      <c r="CZ21" s="34"/>
      <c r="DA21" s="34"/>
      <c r="DB21" s="34"/>
      <c r="DC21" s="34"/>
      <c r="DD21" s="30">
        <f t="shared" ref="DD21" si="43">SUM(CY21:DC21)</f>
        <v>0</v>
      </c>
      <c r="DE21" s="30">
        <f t="shared" si="12"/>
        <v>0.5</v>
      </c>
      <c r="DF21" s="29"/>
      <c r="DG21" s="34"/>
      <c r="DH21" s="34"/>
      <c r="DI21" s="34"/>
      <c r="DJ21" s="34"/>
      <c r="DK21" s="34"/>
      <c r="DL21" s="30">
        <f t="shared" si="8"/>
        <v>0</v>
      </c>
      <c r="DM21" s="34"/>
      <c r="DN21" s="34"/>
      <c r="DO21" s="34"/>
      <c r="DP21" s="34"/>
      <c r="DQ21" s="34"/>
      <c r="DR21" s="34"/>
      <c r="DS21" s="34"/>
      <c r="DT21" s="34"/>
      <c r="DU21" s="34"/>
      <c r="DV21" s="34"/>
      <c r="DW21" s="34"/>
      <c r="DX21" s="34"/>
      <c r="DY21" s="30">
        <f t="shared" si="9"/>
        <v>0</v>
      </c>
      <c r="DZ21" s="30">
        <f t="shared" si="25"/>
        <v>0</v>
      </c>
    </row>
    <row r="22" spans="1:130" ht="16.149999999999999" customHeight="1" x14ac:dyDescent="0.25">
      <c r="A22" s="35"/>
      <c r="B22" s="15" t="s">
        <v>18</v>
      </c>
      <c r="C22" s="73" t="s">
        <v>80</v>
      </c>
      <c r="D22" s="34"/>
      <c r="E22" s="34">
        <v>10</v>
      </c>
      <c r="F22" s="34"/>
      <c r="G22" s="34"/>
      <c r="H22" s="34">
        <v>20</v>
      </c>
      <c r="I22" s="34">
        <v>20</v>
      </c>
      <c r="J22" s="34">
        <v>25</v>
      </c>
      <c r="K22" s="34">
        <v>25</v>
      </c>
      <c r="L22" s="34">
        <v>25</v>
      </c>
      <c r="M22" s="34">
        <v>25</v>
      </c>
      <c r="N22" s="34">
        <v>35</v>
      </c>
      <c r="O22" s="30">
        <f t="shared" si="26"/>
        <v>185</v>
      </c>
      <c r="P22" s="34"/>
      <c r="Q22" s="34"/>
      <c r="R22" s="34"/>
      <c r="S22" s="30">
        <f t="shared" si="27"/>
        <v>0</v>
      </c>
      <c r="T22" s="34"/>
      <c r="U22" s="34"/>
      <c r="V22" s="34"/>
      <c r="W22" s="34"/>
      <c r="X22" s="34"/>
      <c r="Y22" s="30">
        <f t="shared" si="28"/>
        <v>0</v>
      </c>
      <c r="Z22" s="30">
        <f t="shared" si="0"/>
        <v>185</v>
      </c>
      <c r="AA22" s="29"/>
      <c r="AB22" s="34">
        <v>25</v>
      </c>
      <c r="AC22" s="34">
        <v>25</v>
      </c>
      <c r="AD22" s="34">
        <v>25</v>
      </c>
      <c r="AE22" s="34"/>
      <c r="AF22" s="34"/>
      <c r="AG22" s="30">
        <f t="shared" si="29"/>
        <v>75</v>
      </c>
      <c r="AH22" s="34"/>
      <c r="AI22" s="34"/>
      <c r="AJ22" s="34"/>
      <c r="AK22" s="34"/>
      <c r="AL22" s="34"/>
      <c r="AM22" s="30">
        <f t="shared" si="30"/>
        <v>0</v>
      </c>
      <c r="AN22" s="34"/>
      <c r="AO22" s="34"/>
      <c r="AP22" s="34"/>
      <c r="AQ22" s="34"/>
      <c r="AR22" s="34"/>
      <c r="AS22" s="30">
        <f t="shared" si="31"/>
        <v>0</v>
      </c>
      <c r="AT22" s="34"/>
      <c r="AU22" s="34"/>
      <c r="AV22" s="34"/>
      <c r="AW22" s="34"/>
      <c r="AX22" s="34"/>
      <c r="AY22" s="30">
        <f t="shared" si="32"/>
        <v>0</v>
      </c>
      <c r="AZ22" s="30">
        <f t="shared" si="33"/>
        <v>75</v>
      </c>
      <c r="BA22" s="29"/>
      <c r="BB22" s="34"/>
      <c r="BC22" s="34"/>
      <c r="BD22" s="34">
        <v>25</v>
      </c>
      <c r="BE22" s="34">
        <v>25</v>
      </c>
      <c r="BF22" s="34">
        <v>25</v>
      </c>
      <c r="BG22" s="30">
        <f t="shared" si="1"/>
        <v>75</v>
      </c>
      <c r="BH22" s="34"/>
      <c r="BI22" s="34"/>
      <c r="BJ22" s="34"/>
      <c r="BK22" s="34"/>
      <c r="BL22" s="34"/>
      <c r="BM22" s="30">
        <f t="shared" si="2"/>
        <v>0</v>
      </c>
      <c r="BN22" s="34"/>
      <c r="BO22" s="34"/>
      <c r="BP22" s="34"/>
      <c r="BQ22" s="34"/>
      <c r="BR22" s="34"/>
      <c r="BS22" s="30">
        <f t="shared" si="34"/>
        <v>0</v>
      </c>
      <c r="BT22" s="34"/>
      <c r="BU22" s="34"/>
      <c r="BV22" s="34"/>
      <c r="BW22" s="34"/>
      <c r="BX22" s="34"/>
      <c r="BY22" s="30">
        <f t="shared" si="3"/>
        <v>0</v>
      </c>
      <c r="BZ22" s="30">
        <f t="shared" si="4"/>
        <v>75</v>
      </c>
      <c r="CA22" s="29"/>
      <c r="CB22" s="34">
        <v>25</v>
      </c>
      <c r="CC22" s="34">
        <v>25</v>
      </c>
      <c r="CD22" s="34"/>
      <c r="CE22" s="34"/>
      <c r="CF22" s="34"/>
      <c r="CG22" s="34"/>
      <c r="CH22" s="30">
        <f t="shared" si="41"/>
        <v>50</v>
      </c>
      <c r="CI22" s="34"/>
      <c r="CJ22" s="34"/>
      <c r="CK22" s="34"/>
      <c r="CL22" s="34"/>
      <c r="CM22" s="34"/>
      <c r="CN22" s="34"/>
      <c r="CO22" s="30">
        <f t="shared" si="42"/>
        <v>0</v>
      </c>
      <c r="CP22" s="34">
        <v>100</v>
      </c>
      <c r="CQ22" s="34"/>
      <c r="CR22" s="30">
        <f t="shared" si="5"/>
        <v>100</v>
      </c>
      <c r="CS22" s="34"/>
      <c r="CT22" s="34"/>
      <c r="CU22" s="34"/>
      <c r="CV22" s="34"/>
      <c r="CW22" s="34"/>
      <c r="CX22" s="30">
        <f t="shared" si="6"/>
        <v>0</v>
      </c>
      <c r="CY22" s="34"/>
      <c r="CZ22" s="34"/>
      <c r="DA22" s="34"/>
      <c r="DB22" s="34"/>
      <c r="DC22" s="34"/>
      <c r="DD22" s="30">
        <f t="shared" si="7"/>
        <v>0</v>
      </c>
      <c r="DE22" s="30">
        <f t="shared" si="12"/>
        <v>150</v>
      </c>
      <c r="DF22" s="29"/>
      <c r="DG22" s="34"/>
      <c r="DH22" s="34"/>
      <c r="DI22" s="34"/>
      <c r="DJ22" s="34"/>
      <c r="DK22" s="34"/>
      <c r="DL22" s="30">
        <f t="shared" si="8"/>
        <v>0</v>
      </c>
      <c r="DM22" s="34"/>
      <c r="DN22" s="34"/>
      <c r="DO22" s="34"/>
      <c r="DP22" s="34"/>
      <c r="DQ22" s="34"/>
      <c r="DR22" s="34"/>
      <c r="DS22" s="34"/>
      <c r="DT22" s="34"/>
      <c r="DU22" s="34"/>
      <c r="DV22" s="34"/>
      <c r="DW22" s="34"/>
      <c r="DX22" s="34"/>
      <c r="DY22" s="30">
        <f t="shared" si="9"/>
        <v>0</v>
      </c>
      <c r="DZ22" s="30">
        <f t="shared" si="25"/>
        <v>0</v>
      </c>
    </row>
    <row r="23" spans="1:130" x14ac:dyDescent="0.25">
      <c r="A23" s="123"/>
      <c r="B23" s="15" t="s">
        <v>125</v>
      </c>
      <c r="C23" s="73" t="s">
        <v>81</v>
      </c>
      <c r="D23" s="34"/>
      <c r="E23" s="34"/>
      <c r="F23" s="34"/>
      <c r="G23" s="34"/>
      <c r="H23" s="34"/>
      <c r="I23" s="34"/>
      <c r="J23" s="34"/>
      <c r="K23" s="34"/>
      <c r="L23" s="34"/>
      <c r="M23" s="34"/>
      <c r="N23" s="34"/>
      <c r="O23" s="30">
        <f>SUM(D23:N23)</f>
        <v>0</v>
      </c>
      <c r="P23" s="34"/>
      <c r="Q23" s="34"/>
      <c r="R23" s="34"/>
      <c r="S23" s="30">
        <f>SUM(P23:R23)</f>
        <v>0</v>
      </c>
      <c r="T23" s="34"/>
      <c r="U23" s="34"/>
      <c r="V23" s="34"/>
      <c r="W23" s="34"/>
      <c r="X23" s="34"/>
      <c r="Y23" s="30">
        <f>SUM(T23:X23)</f>
        <v>0</v>
      </c>
      <c r="Z23" s="30">
        <f t="shared" ref="Z23" si="44">SUM(O23,S23,Y23)</f>
        <v>0</v>
      </c>
      <c r="AA23" s="29"/>
      <c r="AB23" s="34"/>
      <c r="AC23" s="34"/>
      <c r="AD23" s="34"/>
      <c r="AE23" s="34"/>
      <c r="AF23" s="34"/>
      <c r="AG23" s="30">
        <f>SUM(AB23:AF23)</f>
        <v>0</v>
      </c>
      <c r="AH23" s="34"/>
      <c r="AI23" s="34"/>
      <c r="AJ23" s="34"/>
      <c r="AK23" s="34"/>
      <c r="AL23" s="34"/>
      <c r="AM23" s="30">
        <f>SUM(AH23:AL23)</f>
        <v>0</v>
      </c>
      <c r="AN23" s="34"/>
      <c r="AO23" s="34"/>
      <c r="AP23" s="34"/>
      <c r="AQ23" s="34"/>
      <c r="AR23" s="34"/>
      <c r="AS23" s="30">
        <f>SUM(AN23:AR23)</f>
        <v>0</v>
      </c>
      <c r="AT23" s="34"/>
      <c r="AU23" s="34"/>
      <c r="AV23" s="34"/>
      <c r="AW23" s="34"/>
      <c r="AX23" s="34"/>
      <c r="AY23" s="30">
        <f>SUM(AT23:AX23)</f>
        <v>0</v>
      </c>
      <c r="AZ23" s="30">
        <f t="shared" si="33"/>
        <v>0</v>
      </c>
      <c r="BA23" s="29"/>
      <c r="BB23" s="34"/>
      <c r="BC23" s="34"/>
      <c r="BD23" s="34"/>
      <c r="BE23" s="34"/>
      <c r="BF23" s="34"/>
      <c r="BG23" s="30">
        <f t="shared" si="1"/>
        <v>0</v>
      </c>
      <c r="BH23" s="34"/>
      <c r="BI23" s="34"/>
      <c r="BJ23" s="34"/>
      <c r="BK23" s="34"/>
      <c r="BL23" s="34"/>
      <c r="BM23" s="30">
        <f t="shared" ref="BM23" si="45">SUM(BH23:BL23)</f>
        <v>0</v>
      </c>
      <c r="BN23" s="34"/>
      <c r="BO23" s="34"/>
      <c r="BP23" s="34"/>
      <c r="BQ23" s="34"/>
      <c r="BR23" s="34"/>
      <c r="BS23" s="30">
        <f>SUM(BN23:BR23)</f>
        <v>0</v>
      </c>
      <c r="BT23" s="34"/>
      <c r="BU23" s="34"/>
      <c r="BV23" s="34"/>
      <c r="BW23" s="34"/>
      <c r="BX23" s="34"/>
      <c r="BY23" s="30">
        <f t="shared" ref="BY23" si="46">SUM(BT23:BX23)</f>
        <v>0</v>
      </c>
      <c r="BZ23" s="30">
        <f t="shared" ref="BZ23" si="47">SUM(BG23,BM23,BS23,BY23)</f>
        <v>0</v>
      </c>
      <c r="CA23" s="29"/>
      <c r="CB23" s="34"/>
      <c r="CC23" s="34"/>
      <c r="CD23" s="34"/>
      <c r="CE23" s="34"/>
      <c r="CF23" s="34"/>
      <c r="CG23" s="34"/>
      <c r="CH23" s="30">
        <f>SUM(CB23:CG23)</f>
        <v>0</v>
      </c>
      <c r="CI23" s="34"/>
      <c r="CJ23" s="34"/>
      <c r="CK23" s="34"/>
      <c r="CL23" s="34"/>
      <c r="CM23" s="34"/>
      <c r="CN23" s="34"/>
      <c r="CO23" s="30">
        <f>SUM(CI23:CN23)</f>
        <v>0</v>
      </c>
      <c r="CP23" s="34">
        <v>7.0000000000000007E-2</v>
      </c>
      <c r="CQ23" s="34"/>
      <c r="CR23" s="30">
        <f t="shared" ref="CR23" si="48">SUM(CP23:CQ23)</f>
        <v>7.0000000000000007E-2</v>
      </c>
      <c r="CS23" s="34"/>
      <c r="CT23" s="34"/>
      <c r="CU23" s="34"/>
      <c r="CV23" s="34"/>
      <c r="CW23" s="34"/>
      <c r="CX23" s="30">
        <f t="shared" si="6"/>
        <v>0</v>
      </c>
      <c r="CY23" s="34"/>
      <c r="CZ23" s="34"/>
      <c r="DA23" s="34"/>
      <c r="DB23" s="34"/>
      <c r="DC23" s="34"/>
      <c r="DD23" s="30">
        <f t="shared" si="7"/>
        <v>0</v>
      </c>
      <c r="DE23" s="30">
        <f t="shared" si="12"/>
        <v>7.0000000000000007E-2</v>
      </c>
      <c r="DF23" s="29"/>
      <c r="DG23" s="34"/>
      <c r="DH23" s="34"/>
      <c r="DI23" s="34"/>
      <c r="DJ23" s="34"/>
      <c r="DK23" s="34"/>
      <c r="DL23" s="30">
        <f t="shared" ref="DL23" si="49">SUM(DG23:DK23)</f>
        <v>0</v>
      </c>
      <c r="DM23" s="34"/>
      <c r="DN23" s="34"/>
      <c r="DO23" s="34"/>
      <c r="DP23" s="34"/>
      <c r="DQ23" s="34"/>
      <c r="DR23" s="34"/>
      <c r="DS23" s="34"/>
      <c r="DT23" s="34"/>
      <c r="DU23" s="34"/>
      <c r="DV23" s="34"/>
      <c r="DW23" s="34"/>
      <c r="DX23" s="34"/>
      <c r="DY23" s="30">
        <f t="shared" ref="DY23" si="50">SUM(DM23:DX23)</f>
        <v>0</v>
      </c>
      <c r="DZ23" s="30">
        <f t="shared" si="25"/>
        <v>0</v>
      </c>
    </row>
    <row r="24" spans="1:130" ht="16.149999999999999" customHeight="1" x14ac:dyDescent="0.25">
      <c r="A24" s="35"/>
      <c r="B24" s="15" t="s">
        <v>19</v>
      </c>
      <c r="C24" s="73" t="s">
        <v>81</v>
      </c>
      <c r="D24" s="34"/>
      <c r="E24" s="34"/>
      <c r="F24" s="34"/>
      <c r="G24" s="34">
        <v>1</v>
      </c>
      <c r="H24" s="34"/>
      <c r="I24" s="34"/>
      <c r="J24" s="34"/>
      <c r="K24" s="34">
        <v>3.3842569999999998</v>
      </c>
      <c r="L24" s="34">
        <v>16.615742999999998</v>
      </c>
      <c r="M24" s="34">
        <v>19.899999999999999</v>
      </c>
      <c r="N24" s="34"/>
      <c r="O24" s="30">
        <f t="shared" si="26"/>
        <v>40.9</v>
      </c>
      <c r="P24" s="34"/>
      <c r="Q24" s="34"/>
      <c r="R24" s="34"/>
      <c r="S24" s="30">
        <f t="shared" si="27"/>
        <v>0</v>
      </c>
      <c r="T24" s="34"/>
      <c r="U24" s="34"/>
      <c r="V24" s="34"/>
      <c r="W24" s="34"/>
      <c r="X24" s="34"/>
      <c r="Y24" s="30">
        <f t="shared" si="28"/>
        <v>0</v>
      </c>
      <c r="Z24" s="30">
        <f t="shared" si="0"/>
        <v>40.9</v>
      </c>
      <c r="AA24" s="29"/>
      <c r="AB24" s="34"/>
      <c r="AC24" s="34">
        <v>9.5</v>
      </c>
      <c r="AD24" s="34"/>
      <c r="AE24" s="34"/>
      <c r="AF24" s="34">
        <v>19.899999999999999</v>
      </c>
      <c r="AG24" s="30">
        <f t="shared" si="29"/>
        <v>29.4</v>
      </c>
      <c r="AH24" s="34"/>
      <c r="AI24" s="34"/>
      <c r="AJ24" s="34"/>
      <c r="AK24" s="34"/>
      <c r="AL24" s="34"/>
      <c r="AM24" s="30">
        <f t="shared" si="30"/>
        <v>0</v>
      </c>
      <c r="AN24" s="34"/>
      <c r="AO24" s="34"/>
      <c r="AP24" s="34"/>
      <c r="AQ24" s="34"/>
      <c r="AR24" s="34"/>
      <c r="AS24" s="30">
        <f t="shared" si="31"/>
        <v>0</v>
      </c>
      <c r="AT24" s="34"/>
      <c r="AU24" s="34"/>
      <c r="AV24" s="34"/>
      <c r="AW24" s="34"/>
      <c r="AX24" s="34"/>
      <c r="AY24" s="30">
        <f t="shared" si="32"/>
        <v>0</v>
      </c>
      <c r="AZ24" s="30">
        <f t="shared" si="33"/>
        <v>29.4</v>
      </c>
      <c r="BA24" s="29"/>
      <c r="BB24" s="34">
        <v>13</v>
      </c>
      <c r="BC24" s="34">
        <v>7</v>
      </c>
      <c r="BD24" s="34">
        <v>44.998000000000005</v>
      </c>
      <c r="BE24" s="34">
        <v>81</v>
      </c>
      <c r="BF24" s="34">
        <v>64</v>
      </c>
      <c r="BG24" s="30">
        <f t="shared" si="1"/>
        <v>209.99799999999999</v>
      </c>
      <c r="BH24" s="34"/>
      <c r="BI24" s="34"/>
      <c r="BJ24" s="34"/>
      <c r="BK24" s="34"/>
      <c r="BL24" s="34"/>
      <c r="BM24" s="30">
        <f t="shared" si="2"/>
        <v>0</v>
      </c>
      <c r="BN24" s="34"/>
      <c r="BO24" s="34"/>
      <c r="BP24" s="34"/>
      <c r="BQ24" s="34"/>
      <c r="BR24" s="34"/>
      <c r="BS24" s="30">
        <f t="shared" si="34"/>
        <v>0</v>
      </c>
      <c r="BT24" s="34"/>
      <c r="BU24" s="34"/>
      <c r="BV24" s="34"/>
      <c r="BW24" s="34"/>
      <c r="BX24" s="34"/>
      <c r="BY24" s="30">
        <f t="shared" si="3"/>
        <v>0</v>
      </c>
      <c r="BZ24" s="30">
        <f t="shared" si="4"/>
        <v>209.99799999999999</v>
      </c>
      <c r="CA24" s="29"/>
      <c r="CB24" s="34"/>
      <c r="CC24" s="34"/>
      <c r="CD24" s="34"/>
      <c r="CE24" s="34"/>
      <c r="CF24" s="34"/>
      <c r="CG24" s="34">
        <v>300</v>
      </c>
      <c r="CH24" s="30">
        <f t="shared" si="41"/>
        <v>300</v>
      </c>
      <c r="CI24" s="34"/>
      <c r="CJ24" s="34"/>
      <c r="CK24" s="34"/>
      <c r="CL24" s="34"/>
      <c r="CM24" s="34"/>
      <c r="CN24" s="34"/>
      <c r="CO24" s="30">
        <f t="shared" si="42"/>
        <v>0</v>
      </c>
      <c r="CP24" s="34">
        <v>400</v>
      </c>
      <c r="CQ24" s="34"/>
      <c r="CR24" s="30">
        <f t="shared" si="5"/>
        <v>400</v>
      </c>
      <c r="CS24" s="34"/>
      <c r="CT24" s="34"/>
      <c r="CU24" s="34"/>
      <c r="CV24" s="34"/>
      <c r="CW24" s="34"/>
      <c r="CX24" s="30">
        <f t="shared" si="6"/>
        <v>0</v>
      </c>
      <c r="CY24" s="34"/>
      <c r="CZ24" s="34"/>
      <c r="DA24" s="34"/>
      <c r="DB24" s="34"/>
      <c r="DC24" s="34"/>
      <c r="DD24" s="30">
        <f t="shared" si="7"/>
        <v>0</v>
      </c>
      <c r="DE24" s="30">
        <f t="shared" si="12"/>
        <v>700</v>
      </c>
      <c r="DF24" s="29"/>
      <c r="DG24" s="34"/>
      <c r="DH24" s="34"/>
      <c r="DI24" s="34"/>
      <c r="DJ24" s="34"/>
      <c r="DK24" s="34"/>
      <c r="DL24" s="30">
        <f t="shared" si="8"/>
        <v>0</v>
      </c>
      <c r="DM24" s="34"/>
      <c r="DN24" s="34"/>
      <c r="DO24" s="34"/>
      <c r="DP24" s="34"/>
      <c r="DQ24" s="34"/>
      <c r="DR24" s="34"/>
      <c r="DS24" s="34"/>
      <c r="DT24" s="34"/>
      <c r="DU24" s="34"/>
      <c r="DV24" s="34"/>
      <c r="DW24" s="34"/>
      <c r="DX24" s="34"/>
      <c r="DY24" s="30">
        <f t="shared" si="9"/>
        <v>0</v>
      </c>
      <c r="DZ24" s="30">
        <f t="shared" si="25"/>
        <v>0</v>
      </c>
    </row>
    <row r="25" spans="1:130" x14ac:dyDescent="0.25">
      <c r="A25" s="35"/>
      <c r="B25" s="15" t="s">
        <v>95</v>
      </c>
      <c r="C25" s="73" t="s">
        <v>81</v>
      </c>
      <c r="D25" s="34"/>
      <c r="E25" s="34"/>
      <c r="F25" s="34"/>
      <c r="G25" s="34"/>
      <c r="H25" s="34"/>
      <c r="I25" s="34"/>
      <c r="J25" s="34"/>
      <c r="K25" s="34"/>
      <c r="L25" s="34"/>
      <c r="M25" s="34"/>
      <c r="N25" s="34"/>
      <c r="O25" s="30">
        <f t="shared" ref="O25" si="51">SUM(D25:N25)</f>
        <v>0</v>
      </c>
      <c r="P25" s="34"/>
      <c r="Q25" s="34"/>
      <c r="R25" s="34"/>
      <c r="S25" s="30">
        <f t="shared" ref="S25" si="52">SUM(P25:R25)</f>
        <v>0</v>
      </c>
      <c r="T25" s="34"/>
      <c r="U25" s="34"/>
      <c r="V25" s="34"/>
      <c r="W25" s="34"/>
      <c r="X25" s="34"/>
      <c r="Y25" s="30">
        <f t="shared" ref="Y25" si="53">SUM(T25:X25)</f>
        <v>0</v>
      </c>
      <c r="Z25" s="30">
        <f t="shared" si="0"/>
        <v>0</v>
      </c>
      <c r="AA25" s="29"/>
      <c r="AB25" s="34"/>
      <c r="AC25" s="34"/>
      <c r="AD25" s="34"/>
      <c r="AE25" s="34"/>
      <c r="AF25" s="34"/>
      <c r="AG25" s="30">
        <f t="shared" ref="AG25" si="54">SUM(AB25:AF25)</f>
        <v>0</v>
      </c>
      <c r="AH25" s="34"/>
      <c r="AI25" s="34"/>
      <c r="AJ25" s="34"/>
      <c r="AK25" s="34"/>
      <c r="AL25" s="34"/>
      <c r="AM25" s="30">
        <f t="shared" ref="AM25" si="55">SUM(AH25:AL25)</f>
        <v>0</v>
      </c>
      <c r="AN25" s="34"/>
      <c r="AO25" s="34"/>
      <c r="AP25" s="34"/>
      <c r="AQ25" s="34"/>
      <c r="AR25" s="34"/>
      <c r="AS25" s="30">
        <f t="shared" ref="AS25" si="56">SUM(AN25:AR25)</f>
        <v>0</v>
      </c>
      <c r="AT25" s="34"/>
      <c r="AU25" s="34"/>
      <c r="AV25" s="34"/>
      <c r="AW25" s="34"/>
      <c r="AX25" s="34"/>
      <c r="AY25" s="30">
        <f t="shared" ref="AY25" si="57">SUM(AT25:AX25)</f>
        <v>0</v>
      </c>
      <c r="AZ25" s="30">
        <f t="shared" ref="AZ25" si="58">SUM(AG25,AM25,AS25,AY25)</f>
        <v>0</v>
      </c>
      <c r="BA25" s="29"/>
      <c r="BB25" s="34"/>
      <c r="BC25" s="34"/>
      <c r="BD25" s="34"/>
      <c r="BE25" s="34"/>
      <c r="BF25" s="34">
        <v>2.5</v>
      </c>
      <c r="BG25" s="30">
        <f t="shared" si="1"/>
        <v>2.5</v>
      </c>
      <c r="BH25" s="34"/>
      <c r="BI25" s="34"/>
      <c r="BJ25" s="34"/>
      <c r="BK25" s="34"/>
      <c r="BL25" s="34"/>
      <c r="BM25" s="30">
        <f t="shared" ref="BM25" si="59">SUM(BH25:BL25)</f>
        <v>0</v>
      </c>
      <c r="BN25" s="34"/>
      <c r="BO25" s="34"/>
      <c r="BP25" s="34"/>
      <c r="BQ25" s="34"/>
      <c r="BR25" s="34"/>
      <c r="BS25" s="30">
        <f t="shared" ref="BS25" si="60">SUM(BN25:BR25)</f>
        <v>0</v>
      </c>
      <c r="BT25" s="34"/>
      <c r="BU25" s="34"/>
      <c r="BV25" s="34"/>
      <c r="BW25" s="34"/>
      <c r="BX25" s="34"/>
      <c r="BY25" s="30">
        <f t="shared" ref="BY25" si="61">SUM(BT25:BX25)</f>
        <v>0</v>
      </c>
      <c r="BZ25" s="30">
        <f t="shared" si="4"/>
        <v>2.5</v>
      </c>
      <c r="CA25" s="29"/>
      <c r="CB25" s="34"/>
      <c r="CC25" s="34"/>
      <c r="CD25" s="34"/>
      <c r="CE25" s="34"/>
      <c r="CF25" s="34"/>
      <c r="CG25" s="34"/>
      <c r="CH25" s="30">
        <f t="shared" si="41"/>
        <v>0</v>
      </c>
      <c r="CI25" s="34"/>
      <c r="CJ25" s="34"/>
      <c r="CK25" s="34"/>
      <c r="CL25" s="34"/>
      <c r="CM25" s="34"/>
      <c r="CN25" s="34"/>
      <c r="CO25" s="30">
        <f t="shared" si="42"/>
        <v>0</v>
      </c>
      <c r="CP25" s="34">
        <v>2</v>
      </c>
      <c r="CQ25" s="34"/>
      <c r="CR25" s="30">
        <f t="shared" si="5"/>
        <v>2</v>
      </c>
      <c r="CS25" s="34"/>
      <c r="CT25" s="34"/>
      <c r="CU25" s="34"/>
      <c r="CV25" s="34"/>
      <c r="CW25" s="34"/>
      <c r="CX25" s="30">
        <f t="shared" si="6"/>
        <v>0</v>
      </c>
      <c r="CY25" s="34"/>
      <c r="CZ25" s="34"/>
      <c r="DA25" s="34"/>
      <c r="DB25" s="34"/>
      <c r="DC25" s="34"/>
      <c r="DD25" s="30">
        <f t="shared" si="7"/>
        <v>0</v>
      </c>
      <c r="DE25" s="30">
        <f t="shared" si="12"/>
        <v>2</v>
      </c>
      <c r="DF25" s="29"/>
      <c r="DG25" s="34"/>
      <c r="DH25" s="34"/>
      <c r="DI25" s="34"/>
      <c r="DJ25" s="34"/>
      <c r="DK25" s="34"/>
      <c r="DL25" s="30">
        <f t="shared" si="8"/>
        <v>0</v>
      </c>
      <c r="DM25" s="34"/>
      <c r="DN25" s="34"/>
      <c r="DO25" s="34"/>
      <c r="DP25" s="34"/>
      <c r="DQ25" s="34"/>
      <c r="DR25" s="34"/>
      <c r="DS25" s="34"/>
      <c r="DT25" s="34"/>
      <c r="DU25" s="34"/>
      <c r="DV25" s="34"/>
      <c r="DW25" s="34"/>
      <c r="DX25" s="34"/>
      <c r="DY25" s="30">
        <f t="shared" si="9"/>
        <v>0</v>
      </c>
      <c r="DZ25" s="30">
        <f t="shared" si="25"/>
        <v>0</v>
      </c>
    </row>
    <row r="26" spans="1:130" ht="16.149999999999999" customHeight="1" x14ac:dyDescent="0.25">
      <c r="A26" s="35" t="s">
        <v>198</v>
      </c>
      <c r="B26" s="15" t="s">
        <v>20</v>
      </c>
      <c r="C26" s="73" t="s">
        <v>81</v>
      </c>
      <c r="D26" s="34"/>
      <c r="E26" s="34"/>
      <c r="F26" s="34"/>
      <c r="G26" s="34"/>
      <c r="H26" s="34">
        <v>5</v>
      </c>
      <c r="I26" s="34"/>
      <c r="J26" s="34">
        <v>10</v>
      </c>
      <c r="K26" s="34"/>
      <c r="L26" s="34"/>
      <c r="M26" s="34"/>
      <c r="N26" s="34"/>
      <c r="O26" s="30">
        <f t="shared" si="26"/>
        <v>15</v>
      </c>
      <c r="P26" s="34"/>
      <c r="Q26" s="34"/>
      <c r="R26" s="34"/>
      <c r="S26" s="30">
        <f t="shared" si="27"/>
        <v>0</v>
      </c>
      <c r="T26" s="34"/>
      <c r="U26" s="34">
        <v>19.2</v>
      </c>
      <c r="V26" s="34">
        <v>38.975999999999999</v>
      </c>
      <c r="W26" s="34">
        <v>41.700299999999999</v>
      </c>
      <c r="X26" s="34">
        <v>44.057400000000001</v>
      </c>
      <c r="Y26" s="30">
        <f t="shared" si="28"/>
        <v>143.93369999999999</v>
      </c>
      <c r="Z26" s="30">
        <f t="shared" si="0"/>
        <v>158.93369999999999</v>
      </c>
      <c r="AA26" s="27"/>
      <c r="AB26" s="34">
        <v>26</v>
      </c>
      <c r="AC26" s="34">
        <v>15.5</v>
      </c>
      <c r="AD26" s="34">
        <v>25.5</v>
      </c>
      <c r="AE26" s="34">
        <v>5.5</v>
      </c>
      <c r="AF26" s="34">
        <v>27.5</v>
      </c>
      <c r="AG26" s="30">
        <f t="shared" si="29"/>
        <v>100</v>
      </c>
      <c r="AH26" s="34"/>
      <c r="AI26" s="34"/>
      <c r="AJ26" s="34"/>
      <c r="AK26" s="34"/>
      <c r="AL26" s="34"/>
      <c r="AM26" s="30">
        <f t="shared" si="30"/>
        <v>0</v>
      </c>
      <c r="AN26" s="34"/>
      <c r="AO26" s="34"/>
      <c r="AP26" s="34"/>
      <c r="AQ26" s="34"/>
      <c r="AR26" s="34"/>
      <c r="AS26" s="30">
        <f t="shared" si="31"/>
        <v>0</v>
      </c>
      <c r="AT26" s="34">
        <v>46.656999999999996</v>
      </c>
      <c r="AU26" s="34">
        <v>49.3245</v>
      </c>
      <c r="AV26" s="34">
        <v>52.533000000000001</v>
      </c>
      <c r="AW26" s="34">
        <v>55.77975</v>
      </c>
      <c r="AX26" s="34">
        <v>59.133749999999999</v>
      </c>
      <c r="AY26" s="30">
        <f t="shared" si="32"/>
        <v>263.428</v>
      </c>
      <c r="AZ26" s="30">
        <f t="shared" si="33"/>
        <v>363.428</v>
      </c>
      <c r="BA26" s="27"/>
      <c r="BB26" s="34">
        <v>100</v>
      </c>
      <c r="BC26" s="34"/>
      <c r="BD26" s="34"/>
      <c r="BE26" s="34"/>
      <c r="BF26" s="34"/>
      <c r="BG26" s="30">
        <f t="shared" si="1"/>
        <v>100</v>
      </c>
      <c r="BH26" s="34"/>
      <c r="BI26" s="34"/>
      <c r="BJ26" s="34"/>
      <c r="BK26" s="34"/>
      <c r="BL26" s="34"/>
      <c r="BM26" s="30">
        <f t="shared" si="2"/>
        <v>0</v>
      </c>
      <c r="BN26" s="34"/>
      <c r="BO26" s="34"/>
      <c r="BP26" s="34"/>
      <c r="BQ26" s="34"/>
      <c r="BR26" s="34"/>
      <c r="BS26" s="30">
        <f t="shared" si="34"/>
        <v>0</v>
      </c>
      <c r="BT26" s="34">
        <v>62.8095</v>
      </c>
      <c r="BU26" s="34">
        <v>67.314899999999994</v>
      </c>
      <c r="BV26" s="34">
        <v>71.651899999999998</v>
      </c>
      <c r="BW26" s="34">
        <v>76.170050000000003</v>
      </c>
      <c r="BX26" s="34">
        <v>81.006399999999999</v>
      </c>
      <c r="BY26" s="30">
        <f t="shared" si="3"/>
        <v>358.95274999999998</v>
      </c>
      <c r="BZ26" s="30">
        <f t="shared" si="4"/>
        <v>458.95274999999998</v>
      </c>
      <c r="CA26" s="27"/>
      <c r="CB26" s="34">
        <v>15</v>
      </c>
      <c r="CC26" s="34"/>
      <c r="CD26" s="34"/>
      <c r="CE26" s="34"/>
      <c r="CF26" s="34"/>
      <c r="CG26" s="34">
        <v>235</v>
      </c>
      <c r="CH26" s="30">
        <f t="shared" si="41"/>
        <v>250</v>
      </c>
      <c r="CI26" s="34"/>
      <c r="CJ26" s="34"/>
      <c r="CK26" s="34"/>
      <c r="CL26" s="34"/>
      <c r="CM26" s="34"/>
      <c r="CN26" s="34"/>
      <c r="CO26" s="30">
        <f t="shared" si="42"/>
        <v>0</v>
      </c>
      <c r="CP26" s="34">
        <v>100</v>
      </c>
      <c r="CQ26" s="34"/>
      <c r="CR26" s="30">
        <f t="shared" si="5"/>
        <v>100</v>
      </c>
      <c r="CS26" s="34"/>
      <c r="CT26" s="34"/>
      <c r="CU26" s="34"/>
      <c r="CV26" s="34"/>
      <c r="CW26" s="34"/>
      <c r="CX26" s="30">
        <f t="shared" si="6"/>
        <v>0</v>
      </c>
      <c r="CY26" s="34">
        <v>87.152050000000003</v>
      </c>
      <c r="CZ26" s="34">
        <v>92.12</v>
      </c>
      <c r="DA26" s="34">
        <v>97.36</v>
      </c>
      <c r="DB26" s="34">
        <v>103.04</v>
      </c>
      <c r="DC26" s="34">
        <v>109.2</v>
      </c>
      <c r="DD26" s="30">
        <f t="shared" si="7"/>
        <v>488.87205</v>
      </c>
      <c r="DE26" s="30">
        <f t="shared" si="12"/>
        <v>838.87204999999994</v>
      </c>
      <c r="DF26" s="27"/>
      <c r="DG26" s="34"/>
      <c r="DH26" s="34"/>
      <c r="DI26" s="34"/>
      <c r="DJ26" s="34"/>
      <c r="DK26" s="34"/>
      <c r="DL26" s="30">
        <f t="shared" si="8"/>
        <v>0</v>
      </c>
      <c r="DM26" s="34">
        <v>115.88</v>
      </c>
      <c r="DN26" s="34"/>
      <c r="DO26" s="34"/>
      <c r="DP26" s="34"/>
      <c r="DQ26" s="34"/>
      <c r="DR26" s="34"/>
      <c r="DS26" s="34"/>
      <c r="DT26" s="34"/>
      <c r="DU26" s="34"/>
      <c r="DV26" s="34"/>
      <c r="DW26" s="34"/>
      <c r="DX26" s="34"/>
      <c r="DY26" s="30">
        <f t="shared" si="9"/>
        <v>115.88</v>
      </c>
      <c r="DZ26" s="30">
        <f t="shared" si="25"/>
        <v>115.88</v>
      </c>
    </row>
    <row r="27" spans="1:130" ht="18" customHeight="1" x14ac:dyDescent="0.25">
      <c r="A27" s="35">
        <v>7</v>
      </c>
      <c r="B27" s="15" t="s">
        <v>21</v>
      </c>
      <c r="C27" s="73" t="s">
        <v>81</v>
      </c>
      <c r="D27" s="34"/>
      <c r="E27" s="34"/>
      <c r="F27" s="34"/>
      <c r="G27" s="34"/>
      <c r="H27" s="34"/>
      <c r="I27" s="34"/>
      <c r="J27" s="34">
        <v>4</v>
      </c>
      <c r="K27" s="34">
        <v>4</v>
      </c>
      <c r="L27" s="34"/>
      <c r="M27" s="34">
        <v>4</v>
      </c>
      <c r="N27" s="34">
        <v>4</v>
      </c>
      <c r="O27" s="30">
        <f t="shared" si="26"/>
        <v>16</v>
      </c>
      <c r="P27" s="34"/>
      <c r="Q27" s="34"/>
      <c r="R27" s="34"/>
      <c r="S27" s="30">
        <f t="shared" si="27"/>
        <v>0</v>
      </c>
      <c r="T27" s="34"/>
      <c r="U27" s="34"/>
      <c r="V27" s="34"/>
      <c r="W27" s="34"/>
      <c r="X27" s="34"/>
      <c r="Y27" s="30">
        <f t="shared" si="28"/>
        <v>0</v>
      </c>
      <c r="Z27" s="30">
        <f t="shared" si="0"/>
        <v>16</v>
      </c>
      <c r="AA27" s="29"/>
      <c r="AB27" s="34">
        <v>20</v>
      </c>
      <c r="AC27" s="34">
        <v>30</v>
      </c>
      <c r="AD27" s="34">
        <v>30</v>
      </c>
      <c r="AE27" s="34">
        <v>38</v>
      </c>
      <c r="AF27" s="34">
        <v>30</v>
      </c>
      <c r="AG27" s="30">
        <f t="shared" si="29"/>
        <v>148</v>
      </c>
      <c r="AH27" s="34"/>
      <c r="AI27" s="34"/>
      <c r="AJ27" s="34"/>
      <c r="AK27" s="34"/>
      <c r="AL27" s="34"/>
      <c r="AM27" s="30">
        <f t="shared" si="30"/>
        <v>0</v>
      </c>
      <c r="AN27" s="34"/>
      <c r="AO27" s="34"/>
      <c r="AP27" s="34"/>
      <c r="AQ27" s="34"/>
      <c r="AR27" s="34"/>
      <c r="AS27" s="30">
        <f t="shared" si="31"/>
        <v>0</v>
      </c>
      <c r="AT27" s="34"/>
      <c r="AU27" s="34"/>
      <c r="AV27" s="34"/>
      <c r="AW27" s="34"/>
      <c r="AX27" s="34"/>
      <c r="AY27" s="30">
        <f t="shared" si="32"/>
        <v>0</v>
      </c>
      <c r="AZ27" s="30">
        <f t="shared" si="33"/>
        <v>148</v>
      </c>
      <c r="BA27" s="29"/>
      <c r="BB27" s="34">
        <v>140</v>
      </c>
      <c r="BC27" s="34">
        <v>109.99999999999999</v>
      </c>
      <c r="BD27" s="34">
        <v>135</v>
      </c>
      <c r="BE27" s="34">
        <v>130</v>
      </c>
      <c r="BF27" s="34">
        <v>85</v>
      </c>
      <c r="BG27" s="30">
        <f t="shared" si="1"/>
        <v>600</v>
      </c>
      <c r="BH27" s="34"/>
      <c r="BI27" s="34"/>
      <c r="BJ27" s="34"/>
      <c r="BK27" s="34"/>
      <c r="BL27" s="34"/>
      <c r="BM27" s="30">
        <f t="shared" si="2"/>
        <v>0</v>
      </c>
      <c r="BN27" s="34"/>
      <c r="BO27" s="34"/>
      <c r="BP27" s="34"/>
      <c r="BQ27" s="34"/>
      <c r="BR27" s="34"/>
      <c r="BS27" s="30">
        <f t="shared" si="34"/>
        <v>0</v>
      </c>
      <c r="BT27" s="34"/>
      <c r="BU27" s="34"/>
      <c r="BV27" s="34"/>
      <c r="BW27" s="34"/>
      <c r="BX27" s="34"/>
      <c r="BY27" s="30">
        <f t="shared" si="3"/>
        <v>0</v>
      </c>
      <c r="BZ27" s="30">
        <f t="shared" si="4"/>
        <v>600</v>
      </c>
      <c r="CA27" s="29"/>
      <c r="CB27" s="34">
        <v>120</v>
      </c>
      <c r="CC27" s="34">
        <v>120</v>
      </c>
      <c r="CD27" s="34">
        <v>120</v>
      </c>
      <c r="CE27" s="34">
        <v>120</v>
      </c>
      <c r="CF27" s="34">
        <v>120</v>
      </c>
      <c r="CG27" s="34"/>
      <c r="CH27" s="30">
        <f t="shared" si="41"/>
        <v>600</v>
      </c>
      <c r="CI27" s="34"/>
      <c r="CJ27" s="34"/>
      <c r="CK27" s="34"/>
      <c r="CL27" s="34"/>
      <c r="CM27" s="34"/>
      <c r="CN27" s="34"/>
      <c r="CO27" s="30">
        <f t="shared" si="42"/>
        <v>0</v>
      </c>
      <c r="CP27" s="34">
        <v>900</v>
      </c>
      <c r="CQ27" s="34"/>
      <c r="CR27" s="30">
        <f t="shared" si="5"/>
        <v>900</v>
      </c>
      <c r="CS27" s="34"/>
      <c r="CT27" s="34"/>
      <c r="CU27" s="34"/>
      <c r="CV27" s="34"/>
      <c r="CW27" s="34"/>
      <c r="CX27" s="30">
        <f t="shared" si="6"/>
        <v>0</v>
      </c>
      <c r="CY27" s="34"/>
      <c r="CZ27" s="34"/>
      <c r="DA27" s="34"/>
      <c r="DB27" s="34"/>
      <c r="DC27" s="34"/>
      <c r="DD27" s="30">
        <f t="shared" si="7"/>
        <v>0</v>
      </c>
      <c r="DE27" s="30">
        <f t="shared" si="12"/>
        <v>1500</v>
      </c>
      <c r="DF27" s="29"/>
      <c r="DG27" s="34"/>
      <c r="DH27" s="34"/>
      <c r="DI27" s="34"/>
      <c r="DJ27" s="34"/>
      <c r="DK27" s="34"/>
      <c r="DL27" s="30">
        <f t="shared" si="8"/>
        <v>0</v>
      </c>
      <c r="DM27" s="34"/>
      <c r="DN27" s="34"/>
      <c r="DO27" s="34"/>
      <c r="DP27" s="34"/>
      <c r="DQ27" s="34"/>
      <c r="DR27" s="34"/>
      <c r="DS27" s="34"/>
      <c r="DT27" s="34"/>
      <c r="DU27" s="34"/>
      <c r="DV27" s="34"/>
      <c r="DW27" s="34"/>
      <c r="DX27" s="34"/>
      <c r="DY27" s="30">
        <f t="shared" si="9"/>
        <v>0</v>
      </c>
      <c r="DZ27" s="30">
        <f t="shared" si="25"/>
        <v>0</v>
      </c>
    </row>
    <row r="28" spans="1:130" x14ac:dyDescent="0.25">
      <c r="A28" s="114"/>
      <c r="B28" s="15" t="s">
        <v>108</v>
      </c>
      <c r="C28" s="73" t="s">
        <v>81</v>
      </c>
      <c r="D28" s="34"/>
      <c r="E28" s="34"/>
      <c r="F28" s="34"/>
      <c r="G28" s="34"/>
      <c r="H28" s="34"/>
      <c r="I28" s="34"/>
      <c r="J28" s="34"/>
      <c r="K28" s="34"/>
      <c r="L28" s="34"/>
      <c r="M28" s="34"/>
      <c r="N28" s="34"/>
      <c r="O28" s="30">
        <f>SUM(D28:N28)</f>
        <v>0</v>
      </c>
      <c r="P28" s="34"/>
      <c r="Q28" s="34"/>
      <c r="R28" s="34"/>
      <c r="S28" s="30">
        <f>SUM(P28:R28)</f>
        <v>0</v>
      </c>
      <c r="T28" s="34"/>
      <c r="U28" s="34"/>
      <c r="V28" s="34"/>
      <c r="W28" s="34"/>
      <c r="X28" s="34"/>
      <c r="Y28" s="30">
        <f>SUM(T28:X28)</f>
        <v>0</v>
      </c>
      <c r="Z28" s="30">
        <f t="shared" si="0"/>
        <v>0</v>
      </c>
      <c r="AA28" s="29"/>
      <c r="AB28" s="34"/>
      <c r="AC28" s="34"/>
      <c r="AD28" s="34"/>
      <c r="AE28" s="34"/>
      <c r="AF28" s="34"/>
      <c r="AG28" s="30">
        <f>SUM(AB28:AF28)</f>
        <v>0</v>
      </c>
      <c r="AH28" s="34"/>
      <c r="AI28" s="34"/>
      <c r="AJ28" s="34"/>
      <c r="AK28" s="34"/>
      <c r="AL28" s="34"/>
      <c r="AM28" s="30">
        <f>SUM(AH28:AL28)</f>
        <v>0</v>
      </c>
      <c r="AN28" s="34"/>
      <c r="AO28" s="34"/>
      <c r="AP28" s="34"/>
      <c r="AQ28" s="34"/>
      <c r="AR28" s="34"/>
      <c r="AS28" s="30">
        <f>SUM(AN28:AR28)</f>
        <v>0</v>
      </c>
      <c r="AT28" s="34"/>
      <c r="AU28" s="34"/>
      <c r="AV28" s="34"/>
      <c r="AW28" s="34"/>
      <c r="AX28" s="34"/>
      <c r="AY28" s="30">
        <f>SUM(AT28:AX28)</f>
        <v>0</v>
      </c>
      <c r="AZ28" s="30">
        <f t="shared" si="33"/>
        <v>0</v>
      </c>
      <c r="BA28" s="29"/>
      <c r="BB28" s="34"/>
      <c r="BC28" s="34"/>
      <c r="BD28" s="34"/>
      <c r="BE28" s="34"/>
      <c r="BF28" s="34"/>
      <c r="BG28" s="30">
        <f t="shared" si="1"/>
        <v>0</v>
      </c>
      <c r="BH28" s="34"/>
      <c r="BI28" s="34"/>
      <c r="BJ28" s="34"/>
      <c r="BK28" s="34"/>
      <c r="BL28" s="34"/>
      <c r="BM28" s="30">
        <f t="shared" si="2"/>
        <v>0</v>
      </c>
      <c r="BN28" s="34"/>
      <c r="BO28" s="34"/>
      <c r="BP28" s="34"/>
      <c r="BQ28" s="34"/>
      <c r="BR28" s="34"/>
      <c r="BS28" s="30">
        <f>SUM(BN28:BR28)</f>
        <v>0</v>
      </c>
      <c r="BT28" s="34"/>
      <c r="BU28" s="34"/>
      <c r="BV28" s="34"/>
      <c r="BW28" s="34"/>
      <c r="BX28" s="34"/>
      <c r="BY28" s="30">
        <f t="shared" si="3"/>
        <v>0</v>
      </c>
      <c r="BZ28" s="30">
        <f t="shared" si="4"/>
        <v>0</v>
      </c>
      <c r="CA28" s="29"/>
      <c r="CB28" s="34"/>
      <c r="CC28" s="34"/>
      <c r="CD28" s="34"/>
      <c r="CE28" s="34"/>
      <c r="CF28" s="34"/>
      <c r="CG28" s="34"/>
      <c r="CH28" s="30">
        <f>SUM(CB28:CG28)</f>
        <v>0</v>
      </c>
      <c r="CI28" s="34"/>
      <c r="CJ28" s="34"/>
      <c r="CK28" s="34"/>
      <c r="CL28" s="34"/>
      <c r="CM28" s="34"/>
      <c r="CN28" s="34"/>
      <c r="CO28" s="30">
        <f>SUM(CI28:CN28)</f>
        <v>0</v>
      </c>
      <c r="CP28" s="34">
        <v>1.5</v>
      </c>
      <c r="CQ28" s="34"/>
      <c r="CR28" s="30">
        <f t="shared" si="5"/>
        <v>1.5</v>
      </c>
      <c r="CS28" s="34"/>
      <c r="CT28" s="34"/>
      <c r="CU28" s="34"/>
      <c r="CV28" s="34"/>
      <c r="CW28" s="34"/>
      <c r="CX28" s="30">
        <f t="shared" si="6"/>
        <v>0</v>
      </c>
      <c r="CY28" s="34"/>
      <c r="CZ28" s="34"/>
      <c r="DA28" s="34"/>
      <c r="DB28" s="34"/>
      <c r="DC28" s="34"/>
      <c r="DD28" s="30">
        <f t="shared" ref="DD28" si="62">SUM(CY28:DC28)</f>
        <v>0</v>
      </c>
      <c r="DE28" s="30">
        <f t="shared" si="12"/>
        <v>1.5</v>
      </c>
      <c r="DF28" s="29"/>
      <c r="DG28" s="34"/>
      <c r="DH28" s="34"/>
      <c r="DI28" s="34"/>
      <c r="DJ28" s="34"/>
      <c r="DK28" s="34"/>
      <c r="DL28" s="30">
        <f t="shared" si="8"/>
        <v>0</v>
      </c>
      <c r="DM28" s="34"/>
      <c r="DN28" s="34"/>
      <c r="DO28" s="34"/>
      <c r="DP28" s="34"/>
      <c r="DQ28" s="34"/>
      <c r="DR28" s="34"/>
      <c r="DS28" s="34"/>
      <c r="DT28" s="34"/>
      <c r="DU28" s="34"/>
      <c r="DV28" s="34"/>
      <c r="DW28" s="34"/>
      <c r="DX28" s="34"/>
      <c r="DY28" s="30">
        <f t="shared" si="9"/>
        <v>0</v>
      </c>
      <c r="DZ28" s="30">
        <f t="shared" si="25"/>
        <v>0</v>
      </c>
    </row>
    <row r="29" spans="1:130" x14ac:dyDescent="0.25">
      <c r="A29" s="158">
        <v>8</v>
      </c>
      <c r="B29" s="163" t="s">
        <v>87</v>
      </c>
      <c r="C29" s="73" t="s">
        <v>78</v>
      </c>
      <c r="D29" s="34"/>
      <c r="E29" s="34"/>
      <c r="F29" s="34"/>
      <c r="G29" s="34"/>
      <c r="H29" s="34"/>
      <c r="I29" s="34"/>
      <c r="J29" s="34"/>
      <c r="K29" s="34"/>
      <c r="L29" s="34"/>
      <c r="M29" s="34"/>
      <c r="N29" s="34"/>
      <c r="O29" s="30">
        <f>SUM(D29:N29)</f>
        <v>0</v>
      </c>
      <c r="P29" s="34"/>
      <c r="Q29" s="34"/>
      <c r="R29" s="34"/>
      <c r="S29" s="30">
        <f>SUM(P29:R29)</f>
        <v>0</v>
      </c>
      <c r="T29" s="34"/>
      <c r="U29" s="34"/>
      <c r="V29" s="34"/>
      <c r="W29" s="34"/>
      <c r="X29" s="34"/>
      <c r="Y29" s="30">
        <f>SUM(T29:X29)</f>
        <v>0</v>
      </c>
      <c r="Z29" s="30">
        <f t="shared" si="0"/>
        <v>0</v>
      </c>
      <c r="AA29" s="29"/>
      <c r="AB29" s="34"/>
      <c r="AC29" s="34"/>
      <c r="AD29" s="34"/>
      <c r="AE29" s="34"/>
      <c r="AF29" s="34"/>
      <c r="AG29" s="30">
        <f>SUM(AB29:AF29)</f>
        <v>0</v>
      </c>
      <c r="AH29" s="34"/>
      <c r="AI29" s="34"/>
      <c r="AJ29" s="34"/>
      <c r="AK29" s="34"/>
      <c r="AL29" s="34"/>
      <c r="AM29" s="30">
        <f>SUM(AH29:AL29)</f>
        <v>0</v>
      </c>
      <c r="AN29" s="34"/>
      <c r="AO29" s="34"/>
      <c r="AP29" s="34"/>
      <c r="AQ29" s="34"/>
      <c r="AR29" s="34"/>
      <c r="AS29" s="30">
        <f>SUM(AN29:AR29)</f>
        <v>0</v>
      </c>
      <c r="AT29" s="34"/>
      <c r="AU29" s="34"/>
      <c r="AV29" s="34"/>
      <c r="AW29" s="34"/>
      <c r="AX29" s="34"/>
      <c r="AY29" s="30">
        <f>SUM(AT29:AX29)</f>
        <v>0</v>
      </c>
      <c r="AZ29" s="30">
        <f>SUM(AG29,AM29,AS29,AY29)</f>
        <v>0</v>
      </c>
      <c r="BA29" s="29"/>
      <c r="BB29" s="34"/>
      <c r="BC29" s="34"/>
      <c r="BD29" s="34">
        <v>1</v>
      </c>
      <c r="BE29" s="34"/>
      <c r="BF29" s="34"/>
      <c r="BG29" s="30">
        <f t="shared" si="1"/>
        <v>1</v>
      </c>
      <c r="BH29" s="34"/>
      <c r="BI29" s="34"/>
      <c r="BJ29" s="34"/>
      <c r="BK29" s="34"/>
      <c r="BL29" s="34"/>
      <c r="BM29" s="30">
        <f t="shared" si="2"/>
        <v>0</v>
      </c>
      <c r="BN29" s="34"/>
      <c r="BO29" s="34"/>
      <c r="BP29" s="34"/>
      <c r="BQ29" s="34"/>
      <c r="BR29" s="34"/>
      <c r="BS29" s="30">
        <f>SUM(BN29:BR29)</f>
        <v>0</v>
      </c>
      <c r="BT29" s="34"/>
      <c r="BU29" s="34"/>
      <c r="BV29" s="34"/>
      <c r="BW29" s="34"/>
      <c r="BX29" s="34"/>
      <c r="BY29" s="30">
        <f>SUM(BT29:BX29)</f>
        <v>0</v>
      </c>
      <c r="BZ29" s="30">
        <f t="shared" si="4"/>
        <v>1</v>
      </c>
      <c r="CA29" s="29"/>
      <c r="CB29" s="34"/>
      <c r="CC29" s="34"/>
      <c r="CD29" s="34"/>
      <c r="CE29" s="34"/>
      <c r="CF29" s="34"/>
      <c r="CG29" s="34"/>
      <c r="CH29" s="30">
        <f>SUM(CB29:CG29)</f>
        <v>0</v>
      </c>
      <c r="CI29" s="34"/>
      <c r="CJ29" s="34"/>
      <c r="CK29" s="34"/>
      <c r="CL29" s="34"/>
      <c r="CM29" s="34"/>
      <c r="CN29" s="34"/>
      <c r="CO29" s="30">
        <f>SUM(CI29:CN29)</f>
        <v>0</v>
      </c>
      <c r="CP29" s="34"/>
      <c r="CQ29" s="34"/>
      <c r="CR29" s="30">
        <f t="shared" si="5"/>
        <v>0</v>
      </c>
      <c r="CS29" s="34"/>
      <c r="CT29" s="34"/>
      <c r="CU29" s="34"/>
      <c r="CV29" s="34"/>
      <c r="CW29" s="34"/>
      <c r="CX29" s="30">
        <f>SUM(CS29:CW29)</f>
        <v>0</v>
      </c>
      <c r="CY29" s="34"/>
      <c r="CZ29" s="34"/>
      <c r="DA29" s="34"/>
      <c r="DB29" s="34"/>
      <c r="DC29" s="34"/>
      <c r="DD29" s="30">
        <f>SUM(CY29:DC29)</f>
        <v>0</v>
      </c>
      <c r="DE29" s="30">
        <f t="shared" si="12"/>
        <v>0</v>
      </c>
      <c r="DF29" s="29"/>
      <c r="DG29" s="34"/>
      <c r="DH29" s="34"/>
      <c r="DI29" s="34"/>
      <c r="DJ29" s="34"/>
      <c r="DK29" s="34"/>
      <c r="DL29" s="30">
        <f>SUM(DG29:DK29)</f>
        <v>0</v>
      </c>
      <c r="DM29" s="34"/>
      <c r="DN29" s="34"/>
      <c r="DO29" s="34"/>
      <c r="DP29" s="34"/>
      <c r="DQ29" s="34"/>
      <c r="DR29" s="34"/>
      <c r="DS29" s="34"/>
      <c r="DT29" s="34"/>
      <c r="DU29" s="34"/>
      <c r="DV29" s="34"/>
      <c r="DW29" s="34"/>
      <c r="DX29" s="34"/>
      <c r="DY29" s="30">
        <f t="shared" si="9"/>
        <v>0</v>
      </c>
      <c r="DZ29" s="30">
        <f t="shared" si="25"/>
        <v>0</v>
      </c>
    </row>
    <row r="30" spans="1:130" x14ac:dyDescent="0.25">
      <c r="A30" s="158"/>
      <c r="B30" s="164"/>
      <c r="C30" s="73" t="s">
        <v>113</v>
      </c>
      <c r="D30" s="34"/>
      <c r="E30" s="34"/>
      <c r="F30" s="34"/>
      <c r="G30" s="34"/>
      <c r="H30" s="34"/>
      <c r="I30" s="34"/>
      <c r="J30" s="34"/>
      <c r="K30" s="34"/>
      <c r="L30" s="34"/>
      <c r="M30" s="34"/>
      <c r="N30" s="34"/>
      <c r="O30" s="30">
        <f>SUM(D30:N30)</f>
        <v>0</v>
      </c>
      <c r="P30" s="34"/>
      <c r="Q30" s="34"/>
      <c r="R30" s="34"/>
      <c r="S30" s="30">
        <f>SUM(P30:R30)</f>
        <v>0</v>
      </c>
      <c r="T30" s="34"/>
      <c r="U30" s="34"/>
      <c r="V30" s="34"/>
      <c r="W30" s="34"/>
      <c r="X30" s="34"/>
      <c r="Y30" s="30">
        <f>SUM(T30:X30)</f>
        <v>0</v>
      </c>
      <c r="Z30" s="30">
        <f t="shared" si="0"/>
        <v>0</v>
      </c>
      <c r="AA30" s="29"/>
      <c r="AB30" s="34"/>
      <c r="AC30" s="34"/>
      <c r="AD30" s="34"/>
      <c r="AE30" s="34"/>
      <c r="AF30" s="34"/>
      <c r="AG30" s="30">
        <f>SUM(AB30:AF30)</f>
        <v>0</v>
      </c>
      <c r="AH30" s="34"/>
      <c r="AI30" s="34"/>
      <c r="AJ30" s="34"/>
      <c r="AK30" s="34"/>
      <c r="AL30" s="34"/>
      <c r="AM30" s="30">
        <f>SUM(AH30:AL30)</f>
        <v>0</v>
      </c>
      <c r="AN30" s="34"/>
      <c r="AO30" s="34"/>
      <c r="AP30" s="34"/>
      <c r="AQ30" s="34"/>
      <c r="AR30" s="34"/>
      <c r="AS30" s="30">
        <f>SUM(AN30:AR30)</f>
        <v>0</v>
      </c>
      <c r="AT30" s="34"/>
      <c r="AU30" s="34"/>
      <c r="AV30" s="34"/>
      <c r="AW30" s="34"/>
      <c r="AX30" s="34"/>
      <c r="AY30" s="30">
        <f>SUM(AT30:AX30)</f>
        <v>0</v>
      </c>
      <c r="AZ30" s="30">
        <f>SUM(AG30,AM30,AS30,AY30)</f>
        <v>0</v>
      </c>
      <c r="BA30" s="29"/>
      <c r="BB30" s="34"/>
      <c r="BC30" s="34"/>
      <c r="BD30" s="34"/>
      <c r="BE30" s="34"/>
      <c r="BF30" s="34"/>
      <c r="BG30" s="30">
        <f t="shared" si="1"/>
        <v>0</v>
      </c>
      <c r="BH30" s="34"/>
      <c r="BI30" s="34"/>
      <c r="BJ30" s="34"/>
      <c r="BK30" s="34"/>
      <c r="BL30" s="34"/>
      <c r="BM30" s="30">
        <f t="shared" ref="BM30" si="63">SUM(BH30:BL30)</f>
        <v>0</v>
      </c>
      <c r="BN30" s="34"/>
      <c r="BO30" s="34"/>
      <c r="BP30" s="34"/>
      <c r="BQ30" s="34"/>
      <c r="BR30" s="34"/>
      <c r="BS30" s="30">
        <f>SUM(BN30:BR30)</f>
        <v>0</v>
      </c>
      <c r="BT30" s="34"/>
      <c r="BU30" s="34"/>
      <c r="BV30" s="34"/>
      <c r="BW30" s="34"/>
      <c r="BX30" s="34"/>
      <c r="BY30" s="30">
        <f>SUM(BT30:BX30)</f>
        <v>0</v>
      </c>
      <c r="BZ30" s="30">
        <f t="shared" si="4"/>
        <v>0</v>
      </c>
      <c r="CA30" s="29"/>
      <c r="CB30" s="34"/>
      <c r="CC30" s="34"/>
      <c r="CD30" s="34"/>
      <c r="CE30" s="34"/>
      <c r="CF30" s="34"/>
      <c r="CG30" s="34"/>
      <c r="CH30" s="30">
        <f>SUM(CB30:CG30)</f>
        <v>0</v>
      </c>
      <c r="CI30" s="34"/>
      <c r="CJ30" s="34"/>
      <c r="CK30" s="34"/>
      <c r="CL30" s="34"/>
      <c r="CM30" s="34"/>
      <c r="CN30" s="34"/>
      <c r="CO30" s="30">
        <f>SUM(CI30:CN30)</f>
        <v>0</v>
      </c>
      <c r="CP30" s="34">
        <v>250</v>
      </c>
      <c r="CQ30" s="34"/>
      <c r="CR30" s="30">
        <f t="shared" si="5"/>
        <v>250</v>
      </c>
      <c r="CS30" s="34"/>
      <c r="CT30" s="34"/>
      <c r="CU30" s="34"/>
      <c r="CV30" s="34"/>
      <c r="CW30" s="34"/>
      <c r="CX30" s="30">
        <f>SUM(CS30:CW30)</f>
        <v>0</v>
      </c>
      <c r="CY30" s="34"/>
      <c r="CZ30" s="34"/>
      <c r="DA30" s="34"/>
      <c r="DB30" s="34"/>
      <c r="DC30" s="34"/>
      <c r="DD30" s="30">
        <f>SUM(CY30:DC30)</f>
        <v>0</v>
      </c>
      <c r="DE30" s="30">
        <f t="shared" si="12"/>
        <v>250</v>
      </c>
      <c r="DF30" s="29"/>
      <c r="DG30" s="34"/>
      <c r="DH30" s="34"/>
      <c r="DI30" s="34"/>
      <c r="DJ30" s="34"/>
      <c r="DK30" s="34"/>
      <c r="DL30" s="30">
        <f>SUM(DG30:DK30)</f>
        <v>0</v>
      </c>
      <c r="DM30" s="34"/>
      <c r="DN30" s="34"/>
      <c r="DO30" s="34"/>
      <c r="DP30" s="34"/>
      <c r="DQ30" s="34"/>
      <c r="DR30" s="34"/>
      <c r="DS30" s="34"/>
      <c r="DT30" s="34"/>
      <c r="DU30" s="34"/>
      <c r="DV30" s="34"/>
      <c r="DW30" s="34"/>
      <c r="DX30" s="34"/>
      <c r="DY30" s="30">
        <f t="shared" si="9"/>
        <v>0</v>
      </c>
      <c r="DZ30" s="30">
        <f t="shared" si="25"/>
        <v>0</v>
      </c>
    </row>
    <row r="31" spans="1:130" x14ac:dyDescent="0.25">
      <c r="A31" s="101"/>
      <c r="B31" s="15" t="s">
        <v>22</v>
      </c>
      <c r="C31" s="73" t="s">
        <v>78</v>
      </c>
      <c r="D31" s="34"/>
      <c r="E31" s="34"/>
      <c r="F31" s="34"/>
      <c r="G31" s="34"/>
      <c r="H31" s="34"/>
      <c r="I31" s="34"/>
      <c r="J31" s="34"/>
      <c r="K31" s="34"/>
      <c r="L31" s="34"/>
      <c r="M31" s="34"/>
      <c r="N31" s="34"/>
      <c r="O31" s="30">
        <f t="shared" si="26"/>
        <v>0</v>
      </c>
      <c r="P31" s="34"/>
      <c r="Q31" s="34"/>
      <c r="R31" s="34"/>
      <c r="S31" s="30">
        <f t="shared" si="27"/>
        <v>0</v>
      </c>
      <c r="T31" s="34"/>
      <c r="U31" s="34"/>
      <c r="V31" s="34"/>
      <c r="W31" s="34"/>
      <c r="X31" s="34"/>
      <c r="Y31" s="30">
        <f t="shared" si="28"/>
        <v>0</v>
      </c>
      <c r="Z31" s="30">
        <f t="shared" si="0"/>
        <v>0</v>
      </c>
      <c r="AA31" s="29"/>
      <c r="AB31" s="34"/>
      <c r="AC31" s="34"/>
      <c r="AD31" s="34">
        <v>1</v>
      </c>
      <c r="AE31" s="34">
        <v>1</v>
      </c>
      <c r="AF31" s="34">
        <v>1</v>
      </c>
      <c r="AG31" s="30">
        <f t="shared" si="29"/>
        <v>3</v>
      </c>
      <c r="AH31" s="34"/>
      <c r="AI31" s="34"/>
      <c r="AJ31" s="34"/>
      <c r="AK31" s="34"/>
      <c r="AL31" s="34"/>
      <c r="AM31" s="30">
        <f t="shared" si="30"/>
        <v>0</v>
      </c>
      <c r="AN31" s="34"/>
      <c r="AO31" s="34"/>
      <c r="AP31" s="34"/>
      <c r="AQ31" s="34"/>
      <c r="AR31" s="34"/>
      <c r="AS31" s="30">
        <f t="shared" si="31"/>
        <v>0</v>
      </c>
      <c r="AT31" s="34"/>
      <c r="AU31" s="34"/>
      <c r="AV31" s="34"/>
      <c r="AW31" s="34"/>
      <c r="AX31" s="34"/>
      <c r="AY31" s="30">
        <f t="shared" si="32"/>
        <v>0</v>
      </c>
      <c r="AZ31" s="30">
        <f t="shared" si="33"/>
        <v>3</v>
      </c>
      <c r="BA31" s="29"/>
      <c r="BB31" s="34">
        <v>1</v>
      </c>
      <c r="BC31" s="34">
        <v>2</v>
      </c>
      <c r="BD31" s="34">
        <v>2</v>
      </c>
      <c r="BE31" s="34">
        <v>2</v>
      </c>
      <c r="BF31" s="34">
        <v>2</v>
      </c>
      <c r="BG31" s="30">
        <f t="shared" si="1"/>
        <v>9</v>
      </c>
      <c r="BH31" s="34"/>
      <c r="BI31" s="34"/>
      <c r="BJ31" s="34"/>
      <c r="BK31" s="34"/>
      <c r="BL31" s="34"/>
      <c r="BM31" s="30">
        <f t="shared" si="2"/>
        <v>0</v>
      </c>
      <c r="BN31" s="34"/>
      <c r="BO31" s="34"/>
      <c r="BP31" s="34"/>
      <c r="BQ31" s="34"/>
      <c r="BR31" s="34"/>
      <c r="BS31" s="30">
        <f t="shared" si="34"/>
        <v>0</v>
      </c>
      <c r="BT31" s="34"/>
      <c r="BU31" s="34"/>
      <c r="BV31" s="34"/>
      <c r="BW31" s="34"/>
      <c r="BX31" s="34"/>
      <c r="BY31" s="30">
        <f t="shared" si="3"/>
        <v>0</v>
      </c>
      <c r="BZ31" s="30">
        <f t="shared" si="4"/>
        <v>9</v>
      </c>
      <c r="CA31" s="29"/>
      <c r="CB31" s="34"/>
      <c r="CC31" s="34"/>
      <c r="CD31" s="34"/>
      <c r="CE31" s="34"/>
      <c r="CF31" s="34"/>
      <c r="CG31" s="34">
        <v>15</v>
      </c>
      <c r="CH31" s="30">
        <f t="shared" ref="CH31:CH33" si="64">SUM(CB31:CG31)</f>
        <v>15</v>
      </c>
      <c r="CI31" s="34"/>
      <c r="CJ31" s="34"/>
      <c r="CK31" s="34"/>
      <c r="CL31" s="34"/>
      <c r="CM31" s="34"/>
      <c r="CN31" s="34"/>
      <c r="CO31" s="30">
        <f t="shared" ref="CO31:CO33" si="65">SUM(CI31:CN31)</f>
        <v>0</v>
      </c>
      <c r="CP31" s="34"/>
      <c r="CQ31" s="34"/>
      <c r="CR31" s="30">
        <f t="shared" si="5"/>
        <v>0</v>
      </c>
      <c r="CS31" s="34"/>
      <c r="CT31" s="34"/>
      <c r="CU31" s="34"/>
      <c r="CV31" s="34"/>
      <c r="CW31" s="34"/>
      <c r="CX31" s="30">
        <f t="shared" ref="CX31:CX42" si="66">SUM(CS31:CW31)</f>
        <v>0</v>
      </c>
      <c r="CY31" s="34"/>
      <c r="CZ31" s="34"/>
      <c r="DA31" s="34"/>
      <c r="DB31" s="34"/>
      <c r="DC31" s="34"/>
      <c r="DD31" s="30">
        <f t="shared" ref="DD31:DD42" si="67">SUM(CY31:DC31)</f>
        <v>0</v>
      </c>
      <c r="DE31" s="30">
        <f t="shared" si="12"/>
        <v>15</v>
      </c>
      <c r="DF31" s="29"/>
      <c r="DG31" s="34"/>
      <c r="DH31" s="34"/>
      <c r="DI31" s="34"/>
      <c r="DJ31" s="34"/>
      <c r="DK31" s="34"/>
      <c r="DL31" s="30">
        <f t="shared" ref="DL31:DL42" si="68">SUM(DG31:DK31)</f>
        <v>0</v>
      </c>
      <c r="DM31" s="34"/>
      <c r="DN31" s="34"/>
      <c r="DO31" s="34"/>
      <c r="DP31" s="34"/>
      <c r="DQ31" s="34"/>
      <c r="DR31" s="34"/>
      <c r="DS31" s="34"/>
      <c r="DT31" s="34"/>
      <c r="DU31" s="34"/>
      <c r="DV31" s="34"/>
      <c r="DW31" s="34"/>
      <c r="DX31" s="34"/>
      <c r="DY31" s="30">
        <f t="shared" si="9"/>
        <v>0</v>
      </c>
      <c r="DZ31" s="30">
        <f t="shared" si="25"/>
        <v>0</v>
      </c>
    </row>
    <row r="32" spans="1:130" ht="16.149999999999999" customHeight="1" x14ac:dyDescent="0.25">
      <c r="A32" s="35"/>
      <c r="B32" s="15" t="s">
        <v>23</v>
      </c>
      <c r="C32" s="73" t="s">
        <v>81</v>
      </c>
      <c r="D32" s="34"/>
      <c r="E32" s="34"/>
      <c r="F32" s="34">
        <v>0.5</v>
      </c>
      <c r="G32" s="34">
        <v>0.5</v>
      </c>
      <c r="H32" s="34">
        <v>0.5</v>
      </c>
      <c r="I32" s="34">
        <v>0.5</v>
      </c>
      <c r="J32" s="34">
        <v>6</v>
      </c>
      <c r="K32" s="34">
        <v>6</v>
      </c>
      <c r="L32" s="34">
        <v>2.9750000000000001</v>
      </c>
      <c r="M32" s="34">
        <v>2.5</v>
      </c>
      <c r="N32" s="34">
        <v>2.8249999999999997</v>
      </c>
      <c r="O32" s="30">
        <f t="shared" si="26"/>
        <v>22.3</v>
      </c>
      <c r="P32" s="34"/>
      <c r="Q32" s="34"/>
      <c r="R32" s="34"/>
      <c r="S32" s="30">
        <f t="shared" si="27"/>
        <v>0</v>
      </c>
      <c r="T32" s="34"/>
      <c r="U32" s="34"/>
      <c r="V32" s="34"/>
      <c r="W32" s="34"/>
      <c r="X32" s="34"/>
      <c r="Y32" s="30">
        <f t="shared" si="28"/>
        <v>0</v>
      </c>
      <c r="Z32" s="30">
        <f t="shared" si="0"/>
        <v>22.3</v>
      </c>
      <c r="AA32" s="29"/>
      <c r="AB32" s="34">
        <v>2.2999999999999998</v>
      </c>
      <c r="AC32" s="34">
        <v>2.2999999999999998</v>
      </c>
      <c r="AD32" s="34">
        <v>2.2999999999999998</v>
      </c>
      <c r="AE32" s="34">
        <v>2.29</v>
      </c>
      <c r="AF32" s="34">
        <v>3</v>
      </c>
      <c r="AG32" s="30">
        <f t="shared" si="29"/>
        <v>12.19</v>
      </c>
      <c r="AH32" s="34"/>
      <c r="AI32" s="34"/>
      <c r="AJ32" s="34"/>
      <c r="AK32" s="34"/>
      <c r="AL32" s="34"/>
      <c r="AM32" s="30">
        <f t="shared" si="30"/>
        <v>0</v>
      </c>
      <c r="AN32" s="34"/>
      <c r="AO32" s="34"/>
      <c r="AP32" s="34"/>
      <c r="AQ32" s="34"/>
      <c r="AR32" s="34"/>
      <c r="AS32" s="30">
        <f t="shared" si="31"/>
        <v>0</v>
      </c>
      <c r="AT32" s="34"/>
      <c r="AU32" s="34"/>
      <c r="AV32" s="34"/>
      <c r="AW32" s="34"/>
      <c r="AX32" s="34"/>
      <c r="AY32" s="30">
        <f t="shared" si="32"/>
        <v>0</v>
      </c>
      <c r="AZ32" s="30">
        <f t="shared" si="33"/>
        <v>12.19</v>
      </c>
      <c r="BA32" s="29"/>
      <c r="BB32" s="34">
        <v>3</v>
      </c>
      <c r="BC32" s="34">
        <v>3</v>
      </c>
      <c r="BD32" s="34">
        <v>3</v>
      </c>
      <c r="BE32" s="34">
        <v>3</v>
      </c>
      <c r="BF32" s="34">
        <v>3</v>
      </c>
      <c r="BG32" s="30">
        <f t="shared" si="1"/>
        <v>15</v>
      </c>
      <c r="BH32" s="34"/>
      <c r="BI32" s="34"/>
      <c r="BJ32" s="34"/>
      <c r="BK32" s="34"/>
      <c r="BL32" s="34"/>
      <c r="BM32" s="30">
        <f t="shared" si="2"/>
        <v>0</v>
      </c>
      <c r="BN32" s="34"/>
      <c r="BO32" s="34"/>
      <c r="BP32" s="34"/>
      <c r="BQ32" s="34"/>
      <c r="BR32" s="34"/>
      <c r="BS32" s="30">
        <f t="shared" si="34"/>
        <v>0</v>
      </c>
      <c r="BT32" s="34"/>
      <c r="BU32" s="34"/>
      <c r="BV32" s="34"/>
      <c r="BW32" s="34"/>
      <c r="BX32" s="34"/>
      <c r="BY32" s="30">
        <f t="shared" si="3"/>
        <v>0</v>
      </c>
      <c r="BZ32" s="30">
        <f t="shared" si="4"/>
        <v>15</v>
      </c>
      <c r="CA32" s="29"/>
      <c r="CB32" s="34">
        <v>3</v>
      </c>
      <c r="CC32" s="34">
        <v>3</v>
      </c>
      <c r="CD32" s="34">
        <v>3</v>
      </c>
      <c r="CE32" s="34">
        <v>3</v>
      </c>
      <c r="CF32" s="34">
        <v>3</v>
      </c>
      <c r="CG32" s="34">
        <v>3</v>
      </c>
      <c r="CH32" s="30">
        <f t="shared" si="64"/>
        <v>18</v>
      </c>
      <c r="CI32" s="34"/>
      <c r="CJ32" s="34"/>
      <c r="CK32" s="34"/>
      <c r="CL32" s="34"/>
      <c r="CM32" s="34"/>
      <c r="CN32" s="34"/>
      <c r="CO32" s="30">
        <f t="shared" si="65"/>
        <v>0</v>
      </c>
      <c r="CP32" s="34">
        <v>4</v>
      </c>
      <c r="CQ32" s="34"/>
      <c r="CR32" s="30">
        <f t="shared" si="5"/>
        <v>4</v>
      </c>
      <c r="CS32" s="34"/>
      <c r="CT32" s="34"/>
      <c r="CU32" s="34"/>
      <c r="CV32" s="34"/>
      <c r="CW32" s="34"/>
      <c r="CX32" s="30">
        <f t="shared" si="66"/>
        <v>0</v>
      </c>
      <c r="CY32" s="34"/>
      <c r="CZ32" s="34"/>
      <c r="DA32" s="34"/>
      <c r="DB32" s="34"/>
      <c r="DC32" s="34"/>
      <c r="DD32" s="30">
        <f t="shared" si="67"/>
        <v>0</v>
      </c>
      <c r="DE32" s="30">
        <f t="shared" si="12"/>
        <v>22</v>
      </c>
      <c r="DF32" s="29"/>
      <c r="DG32" s="34"/>
      <c r="DH32" s="34"/>
      <c r="DI32" s="34"/>
      <c r="DJ32" s="34"/>
      <c r="DK32" s="34"/>
      <c r="DL32" s="30">
        <f t="shared" si="68"/>
        <v>0</v>
      </c>
      <c r="DM32" s="34"/>
      <c r="DN32" s="34"/>
      <c r="DO32" s="34"/>
      <c r="DP32" s="34"/>
      <c r="DQ32" s="34"/>
      <c r="DR32" s="34"/>
      <c r="DS32" s="34"/>
      <c r="DT32" s="34"/>
      <c r="DU32" s="34"/>
      <c r="DV32" s="34"/>
      <c r="DW32" s="34"/>
      <c r="DX32" s="34"/>
      <c r="DY32" s="30">
        <f t="shared" si="9"/>
        <v>0</v>
      </c>
      <c r="DZ32" s="30">
        <f t="shared" si="25"/>
        <v>0</v>
      </c>
    </row>
    <row r="33" spans="1:130" ht="16.149999999999999" customHeight="1" x14ac:dyDescent="0.25">
      <c r="A33" s="158">
        <v>9</v>
      </c>
      <c r="B33" s="163" t="s">
        <v>24</v>
      </c>
      <c r="C33" s="73" t="s">
        <v>81</v>
      </c>
      <c r="D33" s="34"/>
      <c r="E33" s="34"/>
      <c r="F33" s="34"/>
      <c r="G33" s="34"/>
      <c r="H33" s="34"/>
      <c r="I33" s="34"/>
      <c r="J33" s="34"/>
      <c r="K33" s="34"/>
      <c r="L33" s="34"/>
      <c r="M33" s="34"/>
      <c r="N33" s="34"/>
      <c r="O33" s="30">
        <f t="shared" si="26"/>
        <v>0</v>
      </c>
      <c r="P33" s="34"/>
      <c r="Q33" s="34"/>
      <c r="R33" s="34"/>
      <c r="S33" s="30">
        <f t="shared" si="27"/>
        <v>0</v>
      </c>
      <c r="T33" s="34">
        <v>2.88</v>
      </c>
      <c r="U33" s="34">
        <v>5.76</v>
      </c>
      <c r="V33" s="34">
        <v>24.815999999999999</v>
      </c>
      <c r="W33" s="34">
        <v>25.026</v>
      </c>
      <c r="X33" s="34">
        <v>25.026</v>
      </c>
      <c r="Y33" s="30">
        <f t="shared" si="28"/>
        <v>83.507999999999996</v>
      </c>
      <c r="Z33" s="30">
        <f t="shared" si="0"/>
        <v>83.507999999999996</v>
      </c>
      <c r="AA33" s="27"/>
      <c r="AB33" s="34"/>
      <c r="AC33" s="34"/>
      <c r="AD33" s="34"/>
      <c r="AE33" s="34"/>
      <c r="AF33" s="34"/>
      <c r="AG33" s="30">
        <f t="shared" si="29"/>
        <v>0</v>
      </c>
      <c r="AH33" s="34"/>
      <c r="AI33" s="34"/>
      <c r="AJ33" s="34"/>
      <c r="AK33" s="34"/>
      <c r="AL33" s="34"/>
      <c r="AM33" s="30">
        <f t="shared" si="30"/>
        <v>0</v>
      </c>
      <c r="AN33" s="34"/>
      <c r="AO33" s="34"/>
      <c r="AP33" s="34"/>
      <c r="AQ33" s="34"/>
      <c r="AR33" s="34"/>
      <c r="AS33" s="30">
        <f t="shared" si="31"/>
        <v>0</v>
      </c>
      <c r="AT33" s="34">
        <v>26.675000000000001</v>
      </c>
      <c r="AU33" s="34">
        <v>26.675000000000001</v>
      </c>
      <c r="AV33" s="34">
        <v>26.8125</v>
      </c>
      <c r="AW33" s="34">
        <v>26.812901</v>
      </c>
      <c r="AX33" s="34">
        <v>26.8125</v>
      </c>
      <c r="AY33" s="30">
        <f t="shared" si="32"/>
        <v>133.78790099999998</v>
      </c>
      <c r="AZ33" s="30">
        <f t="shared" si="33"/>
        <v>133.78790099999998</v>
      </c>
      <c r="BA33" s="27"/>
      <c r="BB33" s="34">
        <v>4</v>
      </c>
      <c r="BC33" s="34">
        <v>12</v>
      </c>
      <c r="BD33" s="34">
        <v>28</v>
      </c>
      <c r="BE33" s="34">
        <v>28</v>
      </c>
      <c r="BF33" s="34">
        <v>28</v>
      </c>
      <c r="BG33" s="30">
        <f t="shared" si="1"/>
        <v>100</v>
      </c>
      <c r="BH33" s="34"/>
      <c r="BI33" s="34"/>
      <c r="BJ33" s="34"/>
      <c r="BK33" s="34"/>
      <c r="BL33" s="34"/>
      <c r="BM33" s="30">
        <f t="shared" si="2"/>
        <v>0</v>
      </c>
      <c r="BN33" s="34"/>
      <c r="BO33" s="34"/>
      <c r="BP33" s="34"/>
      <c r="BQ33" s="34"/>
      <c r="BR33" s="34"/>
      <c r="BS33" s="30">
        <f t="shared" si="34"/>
        <v>0</v>
      </c>
      <c r="BT33" s="34">
        <v>26.8125</v>
      </c>
      <c r="BU33" s="34">
        <v>27.087499999999999</v>
      </c>
      <c r="BV33" s="34">
        <v>27.087499999999999</v>
      </c>
      <c r="BW33" s="34">
        <v>27.087499999999999</v>
      </c>
      <c r="BX33" s="34">
        <v>27.087499999999999</v>
      </c>
      <c r="BY33" s="30">
        <f t="shared" si="3"/>
        <v>135.16249999999999</v>
      </c>
      <c r="BZ33" s="30">
        <f t="shared" si="4"/>
        <v>235.16249999999999</v>
      </c>
      <c r="CA33" s="27"/>
      <c r="CB33" s="34"/>
      <c r="CC33" s="34"/>
      <c r="CD33" s="34"/>
      <c r="CE33" s="34"/>
      <c r="CF33" s="34"/>
      <c r="CG33" s="34">
        <v>100</v>
      </c>
      <c r="CH33" s="30">
        <f t="shared" si="64"/>
        <v>100</v>
      </c>
      <c r="CI33" s="34"/>
      <c r="CJ33" s="34"/>
      <c r="CK33" s="34"/>
      <c r="CL33" s="34"/>
      <c r="CM33" s="34"/>
      <c r="CN33" s="34"/>
      <c r="CO33" s="30">
        <f t="shared" si="65"/>
        <v>0</v>
      </c>
      <c r="CP33" s="34">
        <v>20</v>
      </c>
      <c r="CQ33" s="34"/>
      <c r="CR33" s="30">
        <f t="shared" si="5"/>
        <v>20</v>
      </c>
      <c r="CS33" s="34"/>
      <c r="CT33" s="34"/>
      <c r="CU33" s="34"/>
      <c r="CV33" s="34"/>
      <c r="CW33" s="34"/>
      <c r="CX33" s="30">
        <f t="shared" si="66"/>
        <v>0</v>
      </c>
      <c r="CY33" s="34">
        <v>27.362500000000001</v>
      </c>
      <c r="CZ33" s="34">
        <v>27.5</v>
      </c>
      <c r="DA33" s="34">
        <v>27.5</v>
      </c>
      <c r="DB33" s="34">
        <v>27.5</v>
      </c>
      <c r="DC33" s="34">
        <v>27.5</v>
      </c>
      <c r="DD33" s="30">
        <f t="shared" si="67"/>
        <v>137.36250000000001</v>
      </c>
      <c r="DE33" s="30">
        <f t="shared" si="12"/>
        <v>257.36250000000001</v>
      </c>
      <c r="DF33" s="27"/>
      <c r="DG33" s="34"/>
      <c r="DH33" s="34"/>
      <c r="DI33" s="34"/>
      <c r="DJ33" s="34"/>
      <c r="DK33" s="34"/>
      <c r="DL33" s="30">
        <f t="shared" si="68"/>
        <v>0</v>
      </c>
      <c r="DM33" s="34">
        <v>30</v>
      </c>
      <c r="DN33" s="34">
        <v>30</v>
      </c>
      <c r="DO33" s="34">
        <v>30</v>
      </c>
      <c r="DP33" s="34">
        <v>30</v>
      </c>
      <c r="DQ33" s="34">
        <v>30</v>
      </c>
      <c r="DR33" s="34"/>
      <c r="DS33" s="34"/>
      <c r="DT33" s="34"/>
      <c r="DU33" s="34"/>
      <c r="DV33" s="34"/>
      <c r="DW33" s="34"/>
      <c r="DX33" s="34"/>
      <c r="DY33" s="30">
        <f t="shared" si="9"/>
        <v>150</v>
      </c>
      <c r="DZ33" s="30">
        <f t="shared" si="25"/>
        <v>150</v>
      </c>
    </row>
    <row r="34" spans="1:130" ht="16.149999999999999" customHeight="1" x14ac:dyDescent="0.25">
      <c r="A34" s="158"/>
      <c r="B34" s="164"/>
      <c r="C34" s="73" t="s">
        <v>78</v>
      </c>
      <c r="D34" s="34"/>
      <c r="E34" s="34"/>
      <c r="F34" s="34"/>
      <c r="G34" s="34"/>
      <c r="H34" s="34"/>
      <c r="I34" s="34"/>
      <c r="J34" s="34"/>
      <c r="K34" s="34"/>
      <c r="L34" s="34"/>
      <c r="M34" s="34"/>
      <c r="N34" s="34"/>
      <c r="O34" s="30">
        <f>SUM(D34:N34)</f>
        <v>0</v>
      </c>
      <c r="P34" s="34">
        <v>50.215834319999999</v>
      </c>
      <c r="Q34" s="34">
        <v>55.7</v>
      </c>
      <c r="R34" s="34">
        <v>52.306981999999998</v>
      </c>
      <c r="S34" s="30">
        <f>SUM(P34:R34)</f>
        <v>158.22281631999999</v>
      </c>
      <c r="T34" s="34"/>
      <c r="U34" s="34"/>
      <c r="V34" s="34"/>
      <c r="W34" s="34"/>
      <c r="X34" s="34"/>
      <c r="Y34" s="30">
        <f>SUM(T34:X34)</f>
        <v>0</v>
      </c>
      <c r="Z34" s="30">
        <f t="shared" si="0"/>
        <v>158.22281631999999</v>
      </c>
      <c r="AA34" s="27"/>
      <c r="AB34" s="34"/>
      <c r="AC34" s="34"/>
      <c r="AD34" s="34"/>
      <c r="AE34" s="34"/>
      <c r="AF34" s="34"/>
      <c r="AG34" s="30">
        <f>SUM(AB34:AF34)</f>
        <v>0</v>
      </c>
      <c r="AH34" s="34"/>
      <c r="AI34" s="34"/>
      <c r="AJ34" s="34"/>
      <c r="AK34" s="34"/>
      <c r="AL34" s="34"/>
      <c r="AM34" s="30">
        <f>SUM(AH34:AL34)</f>
        <v>0</v>
      </c>
      <c r="AN34" s="34">
        <v>52.415168000000001</v>
      </c>
      <c r="AO34" s="34">
        <v>52.696072000000001</v>
      </c>
      <c r="AP34" s="34">
        <v>53.170572</v>
      </c>
      <c r="AQ34" s="34">
        <v>53.648868</v>
      </c>
      <c r="AR34" s="34">
        <v>54.324556000000001</v>
      </c>
      <c r="AS34" s="30">
        <f>SUM(AN34:AR34)</f>
        <v>266.25523599999997</v>
      </c>
      <c r="AT34" s="34"/>
      <c r="AU34" s="34"/>
      <c r="AV34" s="34"/>
      <c r="AW34" s="34"/>
      <c r="AX34" s="34"/>
      <c r="AY34" s="30">
        <f>SUM(AT34:AX34)</f>
        <v>0</v>
      </c>
      <c r="AZ34" s="30">
        <f>SUM(AG34,AM34,AS34,AY34)</f>
        <v>266.25523599999997</v>
      </c>
      <c r="BA34" s="27"/>
      <c r="BB34" s="34"/>
      <c r="BC34" s="34"/>
      <c r="BD34" s="34"/>
      <c r="BE34" s="34"/>
      <c r="BF34" s="34"/>
      <c r="BG34" s="30">
        <f t="shared" si="1"/>
        <v>0</v>
      </c>
      <c r="BH34" s="34"/>
      <c r="BI34" s="34"/>
      <c r="BJ34" s="34"/>
      <c r="BK34" s="34"/>
      <c r="BL34" s="34"/>
      <c r="BM34" s="30">
        <f t="shared" si="2"/>
        <v>0</v>
      </c>
      <c r="BN34" s="34">
        <v>54.495376</v>
      </c>
      <c r="BO34" s="34">
        <v>54.666195999999999</v>
      </c>
      <c r="BP34" s="34">
        <v>21.985375679999997</v>
      </c>
      <c r="BQ34" s="34">
        <v>0</v>
      </c>
      <c r="BR34" s="34">
        <v>0</v>
      </c>
      <c r="BS34" s="30">
        <f>SUM(BN34:BR34)</f>
        <v>131.14694768000001</v>
      </c>
      <c r="BT34" s="34"/>
      <c r="BU34" s="34"/>
      <c r="BV34" s="34"/>
      <c r="BW34" s="34"/>
      <c r="BX34" s="34"/>
      <c r="BY34" s="30">
        <f t="shared" si="3"/>
        <v>0</v>
      </c>
      <c r="BZ34" s="30">
        <f t="shared" si="4"/>
        <v>131.14694768000001</v>
      </c>
      <c r="CA34" s="27"/>
      <c r="CB34" s="34"/>
      <c r="CC34" s="34"/>
      <c r="CD34" s="34"/>
      <c r="CE34" s="34"/>
      <c r="CF34" s="34"/>
      <c r="CG34" s="34"/>
      <c r="CH34" s="30">
        <f>SUM(CB34:CG34)</f>
        <v>0</v>
      </c>
      <c r="CI34" s="34"/>
      <c r="CJ34" s="34"/>
      <c r="CK34" s="34"/>
      <c r="CL34" s="34"/>
      <c r="CM34" s="34"/>
      <c r="CN34" s="34"/>
      <c r="CO34" s="30">
        <f>SUM(CI34:CN34)</f>
        <v>0</v>
      </c>
      <c r="CP34" s="34">
        <v>79.375</v>
      </c>
      <c r="CQ34" s="34"/>
      <c r="CR34" s="30">
        <f t="shared" si="5"/>
        <v>79.375</v>
      </c>
      <c r="CS34" s="34"/>
      <c r="CT34" s="34"/>
      <c r="CU34" s="34"/>
      <c r="CV34" s="34"/>
      <c r="CW34" s="34"/>
      <c r="CX34" s="30">
        <f t="shared" si="66"/>
        <v>0</v>
      </c>
      <c r="CY34" s="34"/>
      <c r="CZ34" s="34"/>
      <c r="DA34" s="34"/>
      <c r="DB34" s="34"/>
      <c r="DC34" s="34"/>
      <c r="DD34" s="30">
        <f t="shared" si="67"/>
        <v>0</v>
      </c>
      <c r="DE34" s="30">
        <f t="shared" si="12"/>
        <v>79.375</v>
      </c>
      <c r="DF34" s="27"/>
      <c r="DG34" s="34"/>
      <c r="DH34" s="34"/>
      <c r="DI34" s="34"/>
      <c r="DJ34" s="34"/>
      <c r="DK34" s="34"/>
      <c r="DL34" s="30">
        <f t="shared" si="68"/>
        <v>0</v>
      </c>
      <c r="DM34" s="34"/>
      <c r="DN34" s="34"/>
      <c r="DO34" s="34"/>
      <c r="DP34" s="34"/>
      <c r="DQ34" s="34"/>
      <c r="DR34" s="34"/>
      <c r="DS34" s="34"/>
      <c r="DT34" s="34"/>
      <c r="DU34" s="34"/>
      <c r="DV34" s="34"/>
      <c r="DW34" s="34"/>
      <c r="DX34" s="34"/>
      <c r="DY34" s="30">
        <f t="shared" si="9"/>
        <v>0</v>
      </c>
      <c r="DZ34" s="30">
        <f t="shared" si="25"/>
        <v>0</v>
      </c>
    </row>
    <row r="35" spans="1:130" ht="16.149999999999999" customHeight="1" x14ac:dyDescent="0.25">
      <c r="A35" s="35"/>
      <c r="B35" s="15" t="s">
        <v>25</v>
      </c>
      <c r="C35" s="73" t="s">
        <v>78</v>
      </c>
      <c r="D35" s="34"/>
      <c r="E35" s="34"/>
      <c r="F35" s="34"/>
      <c r="G35" s="34"/>
      <c r="H35" s="34"/>
      <c r="I35" s="34"/>
      <c r="J35" s="34"/>
      <c r="K35" s="34"/>
      <c r="L35" s="34"/>
      <c r="M35" s="34"/>
      <c r="N35" s="34"/>
      <c r="O35" s="30">
        <f t="shared" si="26"/>
        <v>0</v>
      </c>
      <c r="P35" s="34"/>
      <c r="Q35" s="34"/>
      <c r="R35" s="34"/>
      <c r="S35" s="30">
        <f t="shared" si="27"/>
        <v>0</v>
      </c>
      <c r="T35" s="34"/>
      <c r="U35" s="34"/>
      <c r="V35" s="34"/>
      <c r="W35" s="34"/>
      <c r="X35" s="34"/>
      <c r="Y35" s="30">
        <f t="shared" si="28"/>
        <v>0</v>
      </c>
      <c r="Z35" s="30">
        <f t="shared" si="0"/>
        <v>0</v>
      </c>
      <c r="AA35" s="29"/>
      <c r="AB35" s="34">
        <v>9.3478259999999995</v>
      </c>
      <c r="AC35" s="34">
        <v>9.0673919999999999</v>
      </c>
      <c r="AD35" s="34">
        <v>9.0673919999999999</v>
      </c>
      <c r="AE35" s="34">
        <v>8.6844629999999992</v>
      </c>
      <c r="AF35" s="34">
        <v>17.550746</v>
      </c>
      <c r="AG35" s="30">
        <f t="shared" si="29"/>
        <v>53.717819000000006</v>
      </c>
      <c r="AH35" s="34"/>
      <c r="AI35" s="34"/>
      <c r="AJ35" s="34"/>
      <c r="AK35" s="34"/>
      <c r="AL35" s="34"/>
      <c r="AM35" s="30">
        <f t="shared" si="30"/>
        <v>0</v>
      </c>
      <c r="AN35" s="34"/>
      <c r="AO35" s="34"/>
      <c r="AP35" s="34"/>
      <c r="AQ35" s="34"/>
      <c r="AR35" s="34"/>
      <c r="AS35" s="30">
        <f t="shared" si="31"/>
        <v>0</v>
      </c>
      <c r="AT35" s="34"/>
      <c r="AU35" s="34"/>
      <c r="AV35" s="34"/>
      <c r="AW35" s="34"/>
      <c r="AX35" s="34"/>
      <c r="AY35" s="30">
        <f t="shared" si="32"/>
        <v>0</v>
      </c>
      <c r="AZ35" s="30">
        <f t="shared" si="33"/>
        <v>53.717819000000006</v>
      </c>
      <c r="BA35" s="29"/>
      <c r="BB35" s="34">
        <v>18.744266</v>
      </c>
      <c r="BC35" s="34">
        <v>19</v>
      </c>
      <c r="BD35" s="34">
        <v>18.999998999999999</v>
      </c>
      <c r="BE35" s="34">
        <v>19.189285000000002</v>
      </c>
      <c r="BF35" s="34">
        <v>18.810727</v>
      </c>
      <c r="BG35" s="30">
        <f t="shared" si="1"/>
        <v>94.744276999999997</v>
      </c>
      <c r="BH35" s="34"/>
      <c r="BI35" s="34"/>
      <c r="BJ35" s="34"/>
      <c r="BK35" s="34"/>
      <c r="BL35" s="34"/>
      <c r="BM35" s="30">
        <f t="shared" si="2"/>
        <v>0</v>
      </c>
      <c r="BN35" s="34"/>
      <c r="BO35" s="34"/>
      <c r="BP35" s="34"/>
      <c r="BQ35" s="34"/>
      <c r="BR35" s="34"/>
      <c r="BS35" s="30">
        <f t="shared" si="34"/>
        <v>0</v>
      </c>
      <c r="BT35" s="34"/>
      <c r="BU35" s="34"/>
      <c r="BV35" s="34"/>
      <c r="BW35" s="34"/>
      <c r="BX35" s="34"/>
      <c r="BY35" s="30">
        <f t="shared" si="3"/>
        <v>0</v>
      </c>
      <c r="BZ35" s="30">
        <f t="shared" si="4"/>
        <v>94.744276999999997</v>
      </c>
      <c r="CA35" s="29"/>
      <c r="CB35" s="34">
        <v>40</v>
      </c>
      <c r="CC35" s="34"/>
      <c r="CD35" s="34"/>
      <c r="CE35" s="34"/>
      <c r="CF35" s="34"/>
      <c r="CG35" s="34">
        <v>60</v>
      </c>
      <c r="CH35" s="30">
        <f t="shared" ref="CH35" si="69">SUM(CB35:CG35)</f>
        <v>100</v>
      </c>
      <c r="CI35" s="34"/>
      <c r="CJ35" s="34"/>
      <c r="CK35" s="34"/>
      <c r="CL35" s="34"/>
      <c r="CM35" s="34"/>
      <c r="CN35" s="34"/>
      <c r="CO35" s="30">
        <f t="shared" ref="CO35" si="70">SUM(CI35:CN35)</f>
        <v>0</v>
      </c>
      <c r="CP35" s="34">
        <v>200</v>
      </c>
      <c r="CQ35" s="34"/>
      <c r="CR35" s="30">
        <f t="shared" si="5"/>
        <v>200</v>
      </c>
      <c r="CS35" s="34"/>
      <c r="CT35" s="34"/>
      <c r="CU35" s="34"/>
      <c r="CV35" s="34"/>
      <c r="CW35" s="34"/>
      <c r="CX35" s="30">
        <f t="shared" si="66"/>
        <v>0</v>
      </c>
      <c r="CY35" s="34"/>
      <c r="CZ35" s="34"/>
      <c r="DA35" s="34"/>
      <c r="DB35" s="34"/>
      <c r="DC35" s="34"/>
      <c r="DD35" s="30">
        <f t="shared" si="67"/>
        <v>0</v>
      </c>
      <c r="DE35" s="30">
        <f t="shared" si="12"/>
        <v>300</v>
      </c>
      <c r="DF35" s="29"/>
      <c r="DG35" s="34"/>
      <c r="DH35" s="34"/>
      <c r="DI35" s="34"/>
      <c r="DJ35" s="34"/>
      <c r="DK35" s="34"/>
      <c r="DL35" s="30">
        <f t="shared" si="68"/>
        <v>0</v>
      </c>
      <c r="DM35" s="34"/>
      <c r="DN35" s="34"/>
      <c r="DO35" s="34"/>
      <c r="DP35" s="34"/>
      <c r="DQ35" s="34"/>
      <c r="DR35" s="34"/>
      <c r="DS35" s="34"/>
      <c r="DT35" s="34"/>
      <c r="DU35" s="34"/>
      <c r="DV35" s="34"/>
      <c r="DW35" s="34"/>
      <c r="DX35" s="34"/>
      <c r="DY35" s="30">
        <f t="shared" si="9"/>
        <v>0</v>
      </c>
      <c r="DZ35" s="30">
        <f t="shared" si="25"/>
        <v>0</v>
      </c>
    </row>
    <row r="36" spans="1:130" ht="15.75" customHeight="1" x14ac:dyDescent="0.25">
      <c r="A36" s="35"/>
      <c r="B36" s="15" t="s">
        <v>26</v>
      </c>
      <c r="C36" s="73" t="s">
        <v>78</v>
      </c>
      <c r="D36" s="34"/>
      <c r="E36" s="34"/>
      <c r="F36" s="34"/>
      <c r="G36" s="34"/>
      <c r="H36" s="34"/>
      <c r="I36" s="34"/>
      <c r="J36" s="34"/>
      <c r="K36" s="34"/>
      <c r="L36" s="34"/>
      <c r="M36" s="34"/>
      <c r="N36" s="34"/>
      <c r="O36" s="30">
        <f>SUM(D36:N36)</f>
        <v>0</v>
      </c>
      <c r="P36" s="34"/>
      <c r="Q36" s="34"/>
      <c r="R36" s="34"/>
      <c r="S36" s="30">
        <f>SUM(P36:R36)</f>
        <v>0</v>
      </c>
      <c r="T36" s="34"/>
      <c r="U36" s="34"/>
      <c r="V36" s="34"/>
      <c r="W36" s="34"/>
      <c r="X36" s="34"/>
      <c r="Y36" s="30">
        <f>SUM(T36:X36)</f>
        <v>0</v>
      </c>
      <c r="Z36" s="30">
        <f t="shared" si="0"/>
        <v>0</v>
      </c>
      <c r="AA36" s="29"/>
      <c r="AB36" s="34"/>
      <c r="AC36" s="34"/>
      <c r="AD36" s="34"/>
      <c r="AE36" s="34"/>
      <c r="AF36" s="34"/>
      <c r="AG36" s="30">
        <f>SUM(AB36:AF36)</f>
        <v>0</v>
      </c>
      <c r="AH36" s="34"/>
      <c r="AI36" s="34"/>
      <c r="AJ36" s="34"/>
      <c r="AK36" s="34"/>
      <c r="AL36" s="34"/>
      <c r="AM36" s="30">
        <f>SUM(AH36:AL36)</f>
        <v>0</v>
      </c>
      <c r="AN36" s="34"/>
      <c r="AO36" s="34"/>
      <c r="AP36" s="34"/>
      <c r="AQ36" s="34"/>
      <c r="AR36" s="34"/>
      <c r="AS36" s="30">
        <f>SUM(AN36:AR36)</f>
        <v>0</v>
      </c>
      <c r="AT36" s="34"/>
      <c r="AU36" s="34"/>
      <c r="AV36" s="34"/>
      <c r="AW36" s="34"/>
      <c r="AX36" s="34"/>
      <c r="AY36" s="30">
        <f>SUM(AT36:AX36)</f>
        <v>0</v>
      </c>
      <c r="AZ36" s="30">
        <f t="shared" si="33"/>
        <v>0</v>
      </c>
      <c r="BA36" s="29"/>
      <c r="BB36" s="34">
        <v>2.5</v>
      </c>
      <c r="BC36" s="34">
        <v>5</v>
      </c>
      <c r="BD36" s="34">
        <v>5</v>
      </c>
      <c r="BE36" s="34">
        <v>5</v>
      </c>
      <c r="BF36" s="34">
        <v>5</v>
      </c>
      <c r="BG36" s="30">
        <f t="shared" si="1"/>
        <v>22.5</v>
      </c>
      <c r="BH36" s="34"/>
      <c r="BI36" s="34"/>
      <c r="BJ36" s="34"/>
      <c r="BK36" s="34"/>
      <c r="BL36" s="34"/>
      <c r="BM36" s="30">
        <f t="shared" si="2"/>
        <v>0</v>
      </c>
      <c r="BN36" s="34"/>
      <c r="BO36" s="34"/>
      <c r="BP36" s="34"/>
      <c r="BQ36" s="34"/>
      <c r="BR36" s="34"/>
      <c r="BS36" s="30">
        <f>SUM(BN36:BR36)</f>
        <v>0</v>
      </c>
      <c r="BT36" s="34"/>
      <c r="BU36" s="34"/>
      <c r="BV36" s="34"/>
      <c r="BW36" s="34"/>
      <c r="BX36" s="34"/>
      <c r="BY36" s="30">
        <f t="shared" si="3"/>
        <v>0</v>
      </c>
      <c r="BZ36" s="30">
        <f t="shared" si="4"/>
        <v>22.5</v>
      </c>
      <c r="CA36" s="29"/>
      <c r="CB36" s="34"/>
      <c r="CC36" s="34"/>
      <c r="CD36" s="34"/>
      <c r="CE36" s="34"/>
      <c r="CF36" s="34"/>
      <c r="CG36" s="34"/>
      <c r="CH36" s="30">
        <f>SUM(CB36:CG36)</f>
        <v>0</v>
      </c>
      <c r="CI36" s="34"/>
      <c r="CJ36" s="34"/>
      <c r="CK36" s="34"/>
      <c r="CL36" s="34"/>
      <c r="CM36" s="34"/>
      <c r="CN36" s="34"/>
      <c r="CO36" s="30">
        <f>SUM(CI36:CN36)</f>
        <v>0</v>
      </c>
      <c r="CP36" s="34">
        <v>152.5</v>
      </c>
      <c r="CQ36" s="34"/>
      <c r="CR36" s="30">
        <f t="shared" si="5"/>
        <v>152.5</v>
      </c>
      <c r="CS36" s="34"/>
      <c r="CT36" s="34"/>
      <c r="CU36" s="34"/>
      <c r="CV36" s="34"/>
      <c r="CW36" s="34"/>
      <c r="CX36" s="30">
        <f t="shared" si="66"/>
        <v>0</v>
      </c>
      <c r="CY36" s="34"/>
      <c r="CZ36" s="34"/>
      <c r="DA36" s="34"/>
      <c r="DB36" s="34"/>
      <c r="DC36" s="34"/>
      <c r="DD36" s="30">
        <f t="shared" si="67"/>
        <v>0</v>
      </c>
      <c r="DE36" s="30">
        <f t="shared" si="12"/>
        <v>152.5</v>
      </c>
      <c r="DF36" s="29"/>
      <c r="DG36" s="34"/>
      <c r="DH36" s="34"/>
      <c r="DI36" s="34"/>
      <c r="DJ36" s="34"/>
      <c r="DK36" s="34"/>
      <c r="DL36" s="30">
        <f t="shared" si="68"/>
        <v>0</v>
      </c>
      <c r="DM36" s="34"/>
      <c r="DN36" s="34"/>
      <c r="DO36" s="34"/>
      <c r="DP36" s="34"/>
      <c r="DQ36" s="34"/>
      <c r="DR36" s="34"/>
      <c r="DS36" s="34"/>
      <c r="DT36" s="34"/>
      <c r="DU36" s="34"/>
      <c r="DV36" s="34"/>
      <c r="DW36" s="34"/>
      <c r="DX36" s="34"/>
      <c r="DY36" s="30">
        <f t="shared" si="9"/>
        <v>0</v>
      </c>
      <c r="DZ36" s="30">
        <f t="shared" si="25"/>
        <v>0</v>
      </c>
    </row>
    <row r="37" spans="1:130" x14ac:dyDescent="0.25">
      <c r="A37" s="102"/>
      <c r="B37" s="15" t="s">
        <v>89</v>
      </c>
      <c r="C37" s="73" t="s">
        <v>78</v>
      </c>
      <c r="D37" s="34"/>
      <c r="E37" s="34"/>
      <c r="F37" s="34"/>
      <c r="G37" s="34"/>
      <c r="H37" s="34"/>
      <c r="I37" s="34"/>
      <c r="J37" s="34"/>
      <c r="K37" s="34"/>
      <c r="L37" s="34"/>
      <c r="M37" s="34"/>
      <c r="N37" s="34"/>
      <c r="O37" s="30">
        <f>SUM(D37:N37)</f>
        <v>0</v>
      </c>
      <c r="P37" s="34"/>
      <c r="Q37" s="34"/>
      <c r="R37" s="34"/>
      <c r="S37" s="30">
        <f>SUM(P37:R37)</f>
        <v>0</v>
      </c>
      <c r="T37" s="34"/>
      <c r="U37" s="34"/>
      <c r="V37" s="34"/>
      <c r="W37" s="34"/>
      <c r="X37" s="34"/>
      <c r="Y37" s="30">
        <f>SUM(T37:X37)</f>
        <v>0</v>
      </c>
      <c r="Z37" s="30">
        <f t="shared" si="0"/>
        <v>0</v>
      </c>
      <c r="AA37" s="29"/>
      <c r="AB37" s="34"/>
      <c r="AC37" s="34"/>
      <c r="AD37" s="34"/>
      <c r="AE37" s="34"/>
      <c r="AF37" s="34"/>
      <c r="AG37" s="30">
        <f>SUM(AB37:AF37)</f>
        <v>0</v>
      </c>
      <c r="AH37" s="34"/>
      <c r="AI37" s="34"/>
      <c r="AJ37" s="34"/>
      <c r="AK37" s="34"/>
      <c r="AL37" s="34"/>
      <c r="AM37" s="30">
        <f>SUM(AH37:AL37)</f>
        <v>0</v>
      </c>
      <c r="AN37" s="34"/>
      <c r="AO37" s="34"/>
      <c r="AP37" s="34"/>
      <c r="AQ37" s="34"/>
      <c r="AR37" s="34"/>
      <c r="AS37" s="30">
        <f>SUM(AN37:AR37)</f>
        <v>0</v>
      </c>
      <c r="AT37" s="34"/>
      <c r="AU37" s="34"/>
      <c r="AV37" s="34"/>
      <c r="AW37" s="34"/>
      <c r="AX37" s="34"/>
      <c r="AY37" s="30">
        <f>SUM(AT37:AX37)</f>
        <v>0</v>
      </c>
      <c r="AZ37" s="30">
        <f t="shared" si="33"/>
        <v>0</v>
      </c>
      <c r="BA37" s="29"/>
      <c r="BB37" s="34"/>
      <c r="BC37" s="34"/>
      <c r="BD37" s="34"/>
      <c r="BE37" s="34">
        <v>0.5</v>
      </c>
      <c r="BF37" s="34">
        <v>0.5</v>
      </c>
      <c r="BG37" s="30">
        <f t="shared" si="1"/>
        <v>1</v>
      </c>
      <c r="BH37" s="34"/>
      <c r="BI37" s="34"/>
      <c r="BJ37" s="34"/>
      <c r="BK37" s="34"/>
      <c r="BL37" s="34"/>
      <c r="BM37" s="30">
        <f t="shared" si="2"/>
        <v>0</v>
      </c>
      <c r="BN37" s="34"/>
      <c r="BO37" s="34"/>
      <c r="BP37" s="34"/>
      <c r="BQ37" s="34"/>
      <c r="BR37" s="34"/>
      <c r="BS37" s="30">
        <f>SUM(BN37:BR37)</f>
        <v>0</v>
      </c>
      <c r="BT37" s="34"/>
      <c r="BU37" s="34"/>
      <c r="BV37" s="34"/>
      <c r="BW37" s="34"/>
      <c r="BX37" s="34"/>
      <c r="BY37" s="30">
        <f t="shared" si="3"/>
        <v>0</v>
      </c>
      <c r="BZ37" s="30">
        <f t="shared" si="4"/>
        <v>1</v>
      </c>
      <c r="CA37" s="29"/>
      <c r="CB37" s="34"/>
      <c r="CC37" s="34"/>
      <c r="CD37" s="34"/>
      <c r="CE37" s="34"/>
      <c r="CF37" s="34"/>
      <c r="CG37" s="34"/>
      <c r="CH37" s="30">
        <f>SUM(CB37:CG37)</f>
        <v>0</v>
      </c>
      <c r="CI37" s="34"/>
      <c r="CJ37" s="34"/>
      <c r="CK37" s="34"/>
      <c r="CL37" s="34"/>
      <c r="CM37" s="34"/>
      <c r="CN37" s="34"/>
      <c r="CO37" s="30">
        <f>SUM(CI37:CN37)</f>
        <v>0</v>
      </c>
      <c r="CP37" s="34">
        <v>10</v>
      </c>
      <c r="CQ37" s="34"/>
      <c r="CR37" s="30">
        <f t="shared" si="5"/>
        <v>10</v>
      </c>
      <c r="CS37" s="34"/>
      <c r="CT37" s="34"/>
      <c r="CU37" s="34"/>
      <c r="CV37" s="34"/>
      <c r="CW37" s="34"/>
      <c r="CX37" s="30">
        <f t="shared" si="66"/>
        <v>0</v>
      </c>
      <c r="CY37" s="34"/>
      <c r="CZ37" s="34"/>
      <c r="DA37" s="34"/>
      <c r="DB37" s="34"/>
      <c r="DC37" s="34"/>
      <c r="DD37" s="30">
        <f t="shared" si="67"/>
        <v>0</v>
      </c>
      <c r="DE37" s="30">
        <f t="shared" si="12"/>
        <v>10</v>
      </c>
      <c r="DF37" s="29"/>
      <c r="DG37" s="34"/>
      <c r="DH37" s="34"/>
      <c r="DI37" s="34"/>
      <c r="DJ37" s="34"/>
      <c r="DK37" s="34"/>
      <c r="DL37" s="30">
        <f t="shared" si="68"/>
        <v>0</v>
      </c>
      <c r="DM37" s="34"/>
      <c r="DN37" s="34"/>
      <c r="DO37" s="34"/>
      <c r="DP37" s="34"/>
      <c r="DQ37" s="34"/>
      <c r="DR37" s="34"/>
      <c r="DS37" s="34"/>
      <c r="DT37" s="34"/>
      <c r="DU37" s="34"/>
      <c r="DV37" s="34"/>
      <c r="DW37" s="34"/>
      <c r="DX37" s="34"/>
      <c r="DY37" s="30">
        <f t="shared" si="9"/>
        <v>0</v>
      </c>
      <c r="DZ37" s="30">
        <f t="shared" si="25"/>
        <v>0</v>
      </c>
    </row>
    <row r="38" spans="1:130" x14ac:dyDescent="0.25">
      <c r="A38" s="130"/>
      <c r="B38" s="15" t="s">
        <v>137</v>
      </c>
      <c r="C38" s="73" t="s">
        <v>84</v>
      </c>
      <c r="D38" s="34"/>
      <c r="E38" s="34"/>
      <c r="F38" s="34"/>
      <c r="G38" s="34"/>
      <c r="H38" s="34"/>
      <c r="I38" s="34"/>
      <c r="J38" s="34"/>
      <c r="K38" s="34"/>
      <c r="L38" s="34"/>
      <c r="M38" s="34"/>
      <c r="N38" s="34"/>
      <c r="O38" s="30">
        <f>SUM(D38:N38)</f>
        <v>0</v>
      </c>
      <c r="P38" s="34"/>
      <c r="Q38" s="34"/>
      <c r="R38" s="34"/>
      <c r="S38" s="30">
        <f>SUM(P38:R38)</f>
        <v>0</v>
      </c>
      <c r="T38" s="34"/>
      <c r="U38" s="34"/>
      <c r="V38" s="34"/>
      <c r="W38" s="34"/>
      <c r="X38" s="34"/>
      <c r="Y38" s="30">
        <f>SUM(T38:X38)</f>
        <v>0</v>
      </c>
      <c r="Z38" s="30">
        <f t="shared" ref="Z38" si="71">SUM(O38,S38,Y38)</f>
        <v>0</v>
      </c>
      <c r="AA38" s="29"/>
      <c r="AB38" s="34"/>
      <c r="AC38" s="34"/>
      <c r="AD38" s="34"/>
      <c r="AE38" s="34"/>
      <c r="AF38" s="34"/>
      <c r="AG38" s="30">
        <f>SUM(AB38:AF38)</f>
        <v>0</v>
      </c>
      <c r="AH38" s="34"/>
      <c r="AI38" s="34"/>
      <c r="AJ38" s="34"/>
      <c r="AK38" s="34"/>
      <c r="AL38" s="34"/>
      <c r="AM38" s="30">
        <f>SUM(AH38:AL38)</f>
        <v>0</v>
      </c>
      <c r="AN38" s="34"/>
      <c r="AO38" s="34"/>
      <c r="AP38" s="34"/>
      <c r="AQ38" s="34"/>
      <c r="AR38" s="34"/>
      <c r="AS38" s="30">
        <f>SUM(AN38:AR38)</f>
        <v>0</v>
      </c>
      <c r="AT38" s="34"/>
      <c r="AU38" s="34"/>
      <c r="AV38" s="34"/>
      <c r="AW38" s="34"/>
      <c r="AX38" s="34"/>
      <c r="AY38" s="30">
        <f>SUM(AT38:AX38)</f>
        <v>0</v>
      </c>
      <c r="AZ38" s="30">
        <f t="shared" ref="AZ38" si="72">SUM(AG38,AM38,AS38,AY38)</f>
        <v>0</v>
      </c>
      <c r="BA38" s="29"/>
      <c r="BB38" s="34"/>
      <c r="BC38" s="34"/>
      <c r="BD38" s="34"/>
      <c r="BE38" s="34"/>
      <c r="BF38" s="34"/>
      <c r="BG38" s="30">
        <f t="shared" si="1"/>
        <v>0</v>
      </c>
      <c r="BH38" s="34"/>
      <c r="BI38" s="34"/>
      <c r="BJ38" s="34"/>
      <c r="BK38" s="34"/>
      <c r="BL38" s="34"/>
      <c r="BM38" s="30">
        <f t="shared" ref="BM38" si="73">SUM(BH38:BL38)</f>
        <v>0</v>
      </c>
      <c r="BN38" s="34"/>
      <c r="BO38" s="34"/>
      <c r="BP38" s="34"/>
      <c r="BQ38" s="34"/>
      <c r="BR38" s="34"/>
      <c r="BS38" s="30">
        <f>SUM(BN38:BR38)</f>
        <v>0</v>
      </c>
      <c r="BT38" s="34"/>
      <c r="BU38" s="34"/>
      <c r="BV38" s="34"/>
      <c r="BW38" s="34"/>
      <c r="BX38" s="34"/>
      <c r="BY38" s="30">
        <f t="shared" ref="BY38" si="74">SUM(BT38:BX38)</f>
        <v>0</v>
      </c>
      <c r="BZ38" s="30">
        <f t="shared" ref="BZ38" si="75">SUM(BG38,BM38,BS38,BY38)</f>
        <v>0</v>
      </c>
      <c r="CA38" s="29"/>
      <c r="CB38" s="34"/>
      <c r="CC38" s="34"/>
      <c r="CD38" s="34"/>
      <c r="CE38" s="34"/>
      <c r="CF38" s="34"/>
      <c r="CG38" s="34"/>
      <c r="CH38" s="30">
        <f>SUM(CB38:CG38)</f>
        <v>0</v>
      </c>
      <c r="CI38" s="34"/>
      <c r="CJ38" s="34"/>
      <c r="CK38" s="34"/>
      <c r="CL38" s="34"/>
      <c r="CM38" s="34"/>
      <c r="CN38" s="34"/>
      <c r="CO38" s="30">
        <f>SUM(CI38:CN38)</f>
        <v>0</v>
      </c>
      <c r="CP38" s="34">
        <v>0.1</v>
      </c>
      <c r="CQ38" s="34"/>
      <c r="CR38" s="30">
        <f t="shared" ref="CR38" si="76">SUM(CP38:CQ38)</f>
        <v>0.1</v>
      </c>
      <c r="CS38" s="34"/>
      <c r="CT38" s="34"/>
      <c r="CU38" s="34"/>
      <c r="CV38" s="34"/>
      <c r="CW38" s="34"/>
      <c r="CX38" s="30">
        <f t="shared" ref="CX38" si="77">SUM(CS38:CW38)</f>
        <v>0</v>
      </c>
      <c r="CY38" s="34"/>
      <c r="CZ38" s="34"/>
      <c r="DA38" s="34"/>
      <c r="DB38" s="34"/>
      <c r="DC38" s="34"/>
      <c r="DD38" s="30">
        <f t="shared" ref="DD38" si="78">SUM(CY38:DC38)</f>
        <v>0</v>
      </c>
      <c r="DE38" s="30">
        <f t="shared" ref="DE38" si="79">SUM(CH38,CO38,CR38,CX38,DD38)</f>
        <v>0.1</v>
      </c>
      <c r="DF38" s="29"/>
      <c r="DG38" s="34"/>
      <c r="DH38" s="34"/>
      <c r="DI38" s="34"/>
      <c r="DJ38" s="34"/>
      <c r="DK38" s="34"/>
      <c r="DL38" s="30">
        <f t="shared" ref="DL38" si="80">SUM(DG38:DK38)</f>
        <v>0</v>
      </c>
      <c r="DM38" s="34"/>
      <c r="DN38" s="34"/>
      <c r="DO38" s="34"/>
      <c r="DP38" s="34"/>
      <c r="DQ38" s="34"/>
      <c r="DR38" s="34"/>
      <c r="DS38" s="34"/>
      <c r="DT38" s="34"/>
      <c r="DU38" s="34"/>
      <c r="DV38" s="34"/>
      <c r="DW38" s="34"/>
      <c r="DX38" s="34"/>
      <c r="DY38" s="30">
        <f t="shared" ref="DY38" si="81">SUM(DM38:DX38)</f>
        <v>0</v>
      </c>
      <c r="DZ38" s="30">
        <f t="shared" ref="DZ38" si="82">SUM(DL38,DY38)</f>
        <v>0</v>
      </c>
    </row>
    <row r="39" spans="1:130" x14ac:dyDescent="0.25">
      <c r="A39" s="35"/>
      <c r="B39" s="15" t="s">
        <v>27</v>
      </c>
      <c r="C39" s="73" t="s">
        <v>81</v>
      </c>
      <c r="D39" s="34"/>
      <c r="E39" s="34"/>
      <c r="F39" s="34"/>
      <c r="G39" s="34"/>
      <c r="H39" s="34"/>
      <c r="I39" s="34">
        <v>0.5</v>
      </c>
      <c r="J39" s="34">
        <v>1</v>
      </c>
      <c r="K39" s="34">
        <v>0.59</v>
      </c>
      <c r="L39" s="34">
        <v>0.9</v>
      </c>
      <c r="M39" s="34">
        <v>0.9</v>
      </c>
      <c r="N39" s="34">
        <v>0.82</v>
      </c>
      <c r="O39" s="30">
        <f t="shared" si="26"/>
        <v>4.71</v>
      </c>
      <c r="P39" s="34"/>
      <c r="Q39" s="34"/>
      <c r="R39" s="34"/>
      <c r="S39" s="30">
        <f t="shared" si="27"/>
        <v>0</v>
      </c>
      <c r="T39" s="34"/>
      <c r="U39" s="34"/>
      <c r="V39" s="34"/>
      <c r="W39" s="34"/>
      <c r="X39" s="34"/>
      <c r="Y39" s="30">
        <f t="shared" si="28"/>
        <v>0</v>
      </c>
      <c r="Z39" s="30">
        <f t="shared" si="0"/>
        <v>4.71</v>
      </c>
      <c r="AA39" s="29"/>
      <c r="AB39" s="34">
        <v>0.82</v>
      </c>
      <c r="AC39" s="34">
        <v>0.82</v>
      </c>
      <c r="AD39" s="34">
        <v>0.82</v>
      </c>
      <c r="AE39" s="34">
        <v>0.82</v>
      </c>
      <c r="AF39" s="34">
        <v>0.82</v>
      </c>
      <c r="AG39" s="30">
        <f t="shared" si="29"/>
        <v>4.0999999999999996</v>
      </c>
      <c r="AH39" s="34"/>
      <c r="AI39" s="34"/>
      <c r="AJ39" s="34"/>
      <c r="AK39" s="34"/>
      <c r="AL39" s="34"/>
      <c r="AM39" s="30">
        <f t="shared" si="30"/>
        <v>0</v>
      </c>
      <c r="AN39" s="34"/>
      <c r="AO39" s="34"/>
      <c r="AP39" s="34"/>
      <c r="AQ39" s="34"/>
      <c r="AR39" s="34"/>
      <c r="AS39" s="30">
        <f t="shared" si="31"/>
        <v>0</v>
      </c>
      <c r="AT39" s="34"/>
      <c r="AU39" s="34"/>
      <c r="AV39" s="34"/>
      <c r="AW39" s="34"/>
      <c r="AX39" s="34"/>
      <c r="AY39" s="30">
        <f t="shared" si="32"/>
        <v>0</v>
      </c>
      <c r="AZ39" s="30">
        <f t="shared" si="33"/>
        <v>4.0999999999999996</v>
      </c>
      <c r="BA39" s="29"/>
      <c r="BB39" s="34">
        <v>0.82</v>
      </c>
      <c r="BC39" s="34">
        <v>0.82</v>
      </c>
      <c r="BD39" s="34">
        <v>0.82</v>
      </c>
      <c r="BE39" s="34">
        <v>0.82</v>
      </c>
      <c r="BF39" s="34">
        <v>0.82</v>
      </c>
      <c r="BG39" s="30">
        <f t="shared" si="1"/>
        <v>4.0999999999999996</v>
      </c>
      <c r="BH39" s="34"/>
      <c r="BI39" s="34"/>
      <c r="BJ39" s="34"/>
      <c r="BK39" s="34"/>
      <c r="BL39" s="34"/>
      <c r="BM39" s="30">
        <f t="shared" si="2"/>
        <v>0</v>
      </c>
      <c r="BN39" s="34"/>
      <c r="BO39" s="34"/>
      <c r="BP39" s="34"/>
      <c r="BQ39" s="34"/>
      <c r="BR39" s="34"/>
      <c r="BS39" s="30">
        <f t="shared" si="34"/>
        <v>0</v>
      </c>
      <c r="BT39" s="34"/>
      <c r="BU39" s="34"/>
      <c r="BV39" s="34"/>
      <c r="BW39" s="34"/>
      <c r="BX39" s="34"/>
      <c r="BY39" s="30">
        <f t="shared" si="3"/>
        <v>0</v>
      </c>
      <c r="BZ39" s="30">
        <f t="shared" si="4"/>
        <v>4.0999999999999996</v>
      </c>
      <c r="CA39" s="29"/>
      <c r="CB39" s="34">
        <v>1</v>
      </c>
      <c r="CC39" s="34">
        <v>1</v>
      </c>
      <c r="CD39" s="34">
        <v>1</v>
      </c>
      <c r="CE39" s="34">
        <v>1</v>
      </c>
      <c r="CF39" s="34">
        <v>1</v>
      </c>
      <c r="CG39" s="34"/>
      <c r="CH39" s="30">
        <f t="shared" ref="CH39:CH42" si="83">SUM(CB39:CG39)</f>
        <v>5</v>
      </c>
      <c r="CI39" s="34"/>
      <c r="CJ39" s="34"/>
      <c r="CK39" s="34"/>
      <c r="CL39" s="34"/>
      <c r="CM39" s="34"/>
      <c r="CN39" s="34"/>
      <c r="CO39" s="30">
        <f t="shared" ref="CO39:CO42" si="84">SUM(CI39:CN39)</f>
        <v>0</v>
      </c>
      <c r="CP39" s="34">
        <v>1</v>
      </c>
      <c r="CQ39" s="34"/>
      <c r="CR39" s="30">
        <f t="shared" si="5"/>
        <v>1</v>
      </c>
      <c r="CS39" s="34"/>
      <c r="CT39" s="34"/>
      <c r="CU39" s="34"/>
      <c r="CV39" s="34"/>
      <c r="CW39" s="34"/>
      <c r="CX39" s="30">
        <f t="shared" si="66"/>
        <v>0</v>
      </c>
      <c r="CY39" s="34"/>
      <c r="CZ39" s="34"/>
      <c r="DA39" s="34"/>
      <c r="DB39" s="34"/>
      <c r="DC39" s="34"/>
      <c r="DD39" s="30">
        <f t="shared" si="67"/>
        <v>0</v>
      </c>
      <c r="DE39" s="30">
        <f t="shared" si="12"/>
        <v>6</v>
      </c>
      <c r="DF39" s="29"/>
      <c r="DG39" s="34"/>
      <c r="DH39" s="34"/>
      <c r="DI39" s="34"/>
      <c r="DJ39" s="34"/>
      <c r="DK39" s="34"/>
      <c r="DL39" s="30">
        <f t="shared" si="68"/>
        <v>0</v>
      </c>
      <c r="DM39" s="34"/>
      <c r="DN39" s="34"/>
      <c r="DO39" s="34"/>
      <c r="DP39" s="34"/>
      <c r="DQ39" s="34"/>
      <c r="DR39" s="34"/>
      <c r="DS39" s="34"/>
      <c r="DT39" s="34"/>
      <c r="DU39" s="34"/>
      <c r="DV39" s="34"/>
      <c r="DW39" s="34"/>
      <c r="DX39" s="34"/>
      <c r="DY39" s="30">
        <f t="shared" si="9"/>
        <v>0</v>
      </c>
      <c r="DZ39" s="30">
        <f t="shared" si="25"/>
        <v>0</v>
      </c>
    </row>
    <row r="40" spans="1:130" x14ac:dyDescent="0.25">
      <c r="A40" s="114"/>
      <c r="B40" s="15" t="s">
        <v>104</v>
      </c>
      <c r="C40" s="73" t="s">
        <v>78</v>
      </c>
      <c r="D40" s="34"/>
      <c r="E40" s="34"/>
      <c r="F40" s="34"/>
      <c r="G40" s="34"/>
      <c r="H40" s="34"/>
      <c r="I40" s="34"/>
      <c r="J40" s="34"/>
      <c r="K40" s="34"/>
      <c r="L40" s="34"/>
      <c r="M40" s="34"/>
      <c r="N40" s="34"/>
      <c r="O40" s="30">
        <f>SUM(D40:N40)</f>
        <v>0</v>
      </c>
      <c r="P40" s="34"/>
      <c r="Q40" s="34"/>
      <c r="R40" s="34"/>
      <c r="S40" s="30">
        <f>SUM(P40:R40)</f>
        <v>0</v>
      </c>
      <c r="T40" s="34"/>
      <c r="U40" s="34"/>
      <c r="V40" s="34"/>
      <c r="W40" s="34"/>
      <c r="X40" s="34"/>
      <c r="Y40" s="30">
        <f>SUM(T40:X40)</f>
        <v>0</v>
      </c>
      <c r="Z40" s="30">
        <f t="shared" si="0"/>
        <v>0</v>
      </c>
      <c r="AA40" s="29"/>
      <c r="AB40" s="34"/>
      <c r="AC40" s="34"/>
      <c r="AD40" s="34"/>
      <c r="AE40" s="34"/>
      <c r="AF40" s="34"/>
      <c r="AG40" s="30">
        <f>SUM(AB40:AF40)</f>
        <v>0</v>
      </c>
      <c r="AH40" s="34"/>
      <c r="AI40" s="34"/>
      <c r="AJ40" s="34"/>
      <c r="AK40" s="34"/>
      <c r="AL40" s="34"/>
      <c r="AM40" s="30">
        <f>SUM(AH40:AL40)</f>
        <v>0</v>
      </c>
      <c r="AN40" s="34"/>
      <c r="AO40" s="34"/>
      <c r="AP40" s="34"/>
      <c r="AQ40" s="34"/>
      <c r="AR40" s="34"/>
      <c r="AS40" s="30">
        <f>SUM(AN40:AR40)</f>
        <v>0</v>
      </c>
      <c r="AT40" s="34"/>
      <c r="AU40" s="34"/>
      <c r="AV40" s="34"/>
      <c r="AW40" s="34"/>
      <c r="AX40" s="34"/>
      <c r="AY40" s="30">
        <f>SUM(AT40:AX40)</f>
        <v>0</v>
      </c>
      <c r="AZ40" s="30">
        <f t="shared" si="33"/>
        <v>0</v>
      </c>
      <c r="BA40" s="29"/>
      <c r="BB40" s="34"/>
      <c r="BC40" s="34"/>
      <c r="BD40" s="34"/>
      <c r="BE40" s="34"/>
      <c r="BF40" s="34">
        <v>2.5000000000000001E-3</v>
      </c>
      <c r="BG40" s="30">
        <f t="shared" si="1"/>
        <v>2.5000000000000001E-3</v>
      </c>
      <c r="BH40" s="34"/>
      <c r="BI40" s="34"/>
      <c r="BJ40" s="34"/>
      <c r="BK40" s="34"/>
      <c r="BL40" s="34"/>
      <c r="BM40" s="30">
        <f t="shared" si="2"/>
        <v>0</v>
      </c>
      <c r="BN40" s="34"/>
      <c r="BO40" s="34"/>
      <c r="BP40" s="34"/>
      <c r="BQ40" s="34"/>
      <c r="BR40" s="34"/>
      <c r="BS40" s="30">
        <f>SUM(BN40:BR40)</f>
        <v>0</v>
      </c>
      <c r="BT40" s="34"/>
      <c r="BU40" s="34"/>
      <c r="BV40" s="34"/>
      <c r="BW40" s="34"/>
      <c r="BX40" s="34"/>
      <c r="BY40" s="30">
        <f t="shared" si="3"/>
        <v>0</v>
      </c>
      <c r="BZ40" s="30">
        <f t="shared" si="4"/>
        <v>2.5000000000000001E-3</v>
      </c>
      <c r="CA40" s="29"/>
      <c r="CB40" s="34"/>
      <c r="CC40" s="34"/>
      <c r="CD40" s="34"/>
      <c r="CE40" s="34"/>
      <c r="CF40" s="34"/>
      <c r="CG40" s="34"/>
      <c r="CH40" s="30">
        <f>SUM(CB40:CG40)</f>
        <v>0</v>
      </c>
      <c r="CI40" s="34"/>
      <c r="CJ40" s="34"/>
      <c r="CK40" s="34"/>
      <c r="CL40" s="34"/>
      <c r="CM40" s="34"/>
      <c r="CN40" s="34"/>
      <c r="CO40" s="30">
        <f>SUM(CI40:CN40)</f>
        <v>0</v>
      </c>
      <c r="CP40" s="34"/>
      <c r="CQ40" s="34"/>
      <c r="CR40" s="30">
        <f t="shared" si="5"/>
        <v>0</v>
      </c>
      <c r="CS40" s="34"/>
      <c r="CT40" s="34"/>
      <c r="CU40" s="34"/>
      <c r="CV40" s="34"/>
      <c r="CW40" s="34"/>
      <c r="CX40" s="30">
        <f t="shared" si="66"/>
        <v>0</v>
      </c>
      <c r="CY40" s="34"/>
      <c r="CZ40" s="34"/>
      <c r="DA40" s="34"/>
      <c r="DB40" s="34"/>
      <c r="DC40" s="34"/>
      <c r="DD40" s="30">
        <f t="shared" si="67"/>
        <v>0</v>
      </c>
      <c r="DE40" s="30">
        <f t="shared" si="12"/>
        <v>0</v>
      </c>
      <c r="DF40" s="29"/>
      <c r="DG40" s="34"/>
      <c r="DH40" s="34"/>
      <c r="DI40" s="34"/>
      <c r="DJ40" s="34"/>
      <c r="DK40" s="34"/>
      <c r="DL40" s="30">
        <f t="shared" si="68"/>
        <v>0</v>
      </c>
      <c r="DM40" s="34"/>
      <c r="DN40" s="34"/>
      <c r="DO40" s="34"/>
      <c r="DP40" s="34"/>
      <c r="DQ40" s="34"/>
      <c r="DR40" s="34"/>
      <c r="DS40" s="34"/>
      <c r="DT40" s="34"/>
      <c r="DU40" s="34"/>
      <c r="DV40" s="34"/>
      <c r="DW40" s="34"/>
      <c r="DX40" s="34"/>
      <c r="DY40" s="30">
        <f t="shared" si="9"/>
        <v>0</v>
      </c>
      <c r="DZ40" s="30">
        <f t="shared" si="25"/>
        <v>0</v>
      </c>
    </row>
    <row r="41" spans="1:130" x14ac:dyDescent="0.25">
      <c r="A41" s="35"/>
      <c r="B41" s="15" t="s">
        <v>28</v>
      </c>
      <c r="C41" s="73" t="s">
        <v>81</v>
      </c>
      <c r="D41" s="34"/>
      <c r="E41" s="34"/>
      <c r="F41" s="34"/>
      <c r="G41" s="34"/>
      <c r="H41" s="34"/>
      <c r="I41" s="34"/>
      <c r="J41" s="34"/>
      <c r="K41" s="34"/>
      <c r="L41" s="34"/>
      <c r="M41" s="34"/>
      <c r="N41" s="34"/>
      <c r="O41" s="30">
        <f t="shared" si="26"/>
        <v>0</v>
      </c>
      <c r="P41" s="34"/>
      <c r="Q41" s="34"/>
      <c r="R41" s="34"/>
      <c r="S41" s="30">
        <f t="shared" si="27"/>
        <v>0</v>
      </c>
      <c r="T41" s="34"/>
      <c r="U41" s="34"/>
      <c r="V41" s="34"/>
      <c r="W41" s="34"/>
      <c r="X41" s="34"/>
      <c r="Y41" s="30">
        <f t="shared" si="28"/>
        <v>0</v>
      </c>
      <c r="Z41" s="30">
        <f t="shared" si="0"/>
        <v>0</v>
      </c>
      <c r="AA41" s="29"/>
      <c r="AB41" s="34"/>
      <c r="AC41" s="34"/>
      <c r="AD41" s="34"/>
      <c r="AE41" s="34"/>
      <c r="AF41" s="34"/>
      <c r="AG41" s="30">
        <f t="shared" si="29"/>
        <v>0</v>
      </c>
      <c r="AH41" s="34"/>
      <c r="AI41" s="34"/>
      <c r="AJ41" s="34"/>
      <c r="AK41" s="34"/>
      <c r="AL41" s="34"/>
      <c r="AM41" s="30">
        <f t="shared" si="30"/>
        <v>0</v>
      </c>
      <c r="AN41" s="34"/>
      <c r="AO41" s="34"/>
      <c r="AP41" s="34"/>
      <c r="AQ41" s="34"/>
      <c r="AR41" s="34"/>
      <c r="AS41" s="30">
        <f t="shared" si="31"/>
        <v>0</v>
      </c>
      <c r="AT41" s="34"/>
      <c r="AU41" s="34"/>
      <c r="AV41" s="34"/>
      <c r="AW41" s="34"/>
      <c r="AX41" s="34"/>
      <c r="AY41" s="30">
        <f t="shared" si="32"/>
        <v>0</v>
      </c>
      <c r="AZ41" s="30">
        <f t="shared" si="33"/>
        <v>0</v>
      </c>
      <c r="BA41" s="29"/>
      <c r="BB41" s="34"/>
      <c r="BC41" s="34">
        <v>0.1</v>
      </c>
      <c r="BD41" s="34">
        <v>0.15</v>
      </c>
      <c r="BE41" s="34">
        <v>0.15</v>
      </c>
      <c r="BF41" s="34">
        <v>0.75</v>
      </c>
      <c r="BG41" s="30">
        <f t="shared" si="1"/>
        <v>1.1499999999999999</v>
      </c>
      <c r="BH41" s="34"/>
      <c r="BI41" s="34"/>
      <c r="BJ41" s="34"/>
      <c r="BK41" s="34"/>
      <c r="BL41" s="34"/>
      <c r="BM41" s="30">
        <f t="shared" si="2"/>
        <v>0</v>
      </c>
      <c r="BN41" s="34"/>
      <c r="BO41" s="34"/>
      <c r="BP41" s="34"/>
      <c r="BQ41" s="34"/>
      <c r="BR41" s="34"/>
      <c r="BS41" s="30">
        <f t="shared" si="34"/>
        <v>0</v>
      </c>
      <c r="BT41" s="34"/>
      <c r="BU41" s="34"/>
      <c r="BV41" s="34"/>
      <c r="BW41" s="34"/>
      <c r="BX41" s="34"/>
      <c r="BY41" s="30">
        <f t="shared" si="3"/>
        <v>0</v>
      </c>
      <c r="BZ41" s="30">
        <f t="shared" si="4"/>
        <v>1.1499999999999999</v>
      </c>
      <c r="CA41" s="29"/>
      <c r="CB41" s="34"/>
      <c r="CC41" s="34"/>
      <c r="CD41" s="34"/>
      <c r="CE41" s="34"/>
      <c r="CF41" s="34"/>
      <c r="CG41" s="34">
        <v>0.6</v>
      </c>
      <c r="CH41" s="30">
        <f t="shared" si="83"/>
        <v>0.6</v>
      </c>
      <c r="CI41" s="34"/>
      <c r="CJ41" s="34"/>
      <c r="CK41" s="34"/>
      <c r="CL41" s="34"/>
      <c r="CM41" s="34"/>
      <c r="CN41" s="34"/>
      <c r="CO41" s="30">
        <f t="shared" si="84"/>
        <v>0</v>
      </c>
      <c r="CP41" s="34">
        <v>0.05</v>
      </c>
      <c r="CQ41" s="34"/>
      <c r="CR41" s="30">
        <f t="shared" si="5"/>
        <v>0.05</v>
      </c>
      <c r="CS41" s="34"/>
      <c r="CT41" s="34"/>
      <c r="CU41" s="34"/>
      <c r="CV41" s="34"/>
      <c r="CW41" s="34"/>
      <c r="CX41" s="30">
        <f t="shared" si="66"/>
        <v>0</v>
      </c>
      <c r="CY41" s="34"/>
      <c r="CZ41" s="34"/>
      <c r="DA41" s="34"/>
      <c r="DB41" s="34"/>
      <c r="DC41" s="34"/>
      <c r="DD41" s="30">
        <f t="shared" si="67"/>
        <v>0</v>
      </c>
      <c r="DE41" s="30">
        <f t="shared" si="12"/>
        <v>0.65</v>
      </c>
      <c r="DF41" s="29"/>
      <c r="DG41" s="34"/>
      <c r="DH41" s="34"/>
      <c r="DI41" s="34"/>
      <c r="DJ41" s="34"/>
      <c r="DK41" s="34"/>
      <c r="DL41" s="30">
        <f t="shared" si="68"/>
        <v>0</v>
      </c>
      <c r="DM41" s="34"/>
      <c r="DN41" s="34"/>
      <c r="DO41" s="34"/>
      <c r="DP41" s="34"/>
      <c r="DQ41" s="34"/>
      <c r="DR41" s="34"/>
      <c r="DS41" s="34"/>
      <c r="DT41" s="34"/>
      <c r="DU41" s="34"/>
      <c r="DV41" s="34"/>
      <c r="DW41" s="34"/>
      <c r="DX41" s="34"/>
      <c r="DY41" s="30">
        <f t="shared" si="9"/>
        <v>0</v>
      </c>
      <c r="DZ41" s="30">
        <f t="shared" si="25"/>
        <v>0</v>
      </c>
    </row>
    <row r="42" spans="1:130" x14ac:dyDescent="0.25">
      <c r="A42" s="158"/>
      <c r="B42" s="163" t="s">
        <v>29</v>
      </c>
      <c r="C42" s="73" t="s">
        <v>81</v>
      </c>
      <c r="D42" s="34"/>
      <c r="E42" s="34">
        <v>27</v>
      </c>
      <c r="F42" s="34">
        <v>13.61340648</v>
      </c>
      <c r="G42" s="34">
        <v>13.61340648</v>
      </c>
      <c r="H42" s="34">
        <v>13.61340648</v>
      </c>
      <c r="I42" s="34">
        <v>13.61340648</v>
      </c>
      <c r="J42" s="34"/>
      <c r="K42" s="34">
        <v>24.885000000000002</v>
      </c>
      <c r="L42" s="34">
        <v>24.885000000000002</v>
      </c>
      <c r="M42" s="34">
        <v>24.885000000000002</v>
      </c>
      <c r="N42" s="34">
        <v>18.885000000000002</v>
      </c>
      <c r="O42" s="30">
        <f t="shared" si="26"/>
        <v>174.99362591999997</v>
      </c>
      <c r="P42" s="34"/>
      <c r="Q42" s="34"/>
      <c r="R42" s="34"/>
      <c r="S42" s="30">
        <f t="shared" si="27"/>
        <v>0</v>
      </c>
      <c r="T42" s="34"/>
      <c r="U42" s="34"/>
      <c r="V42" s="34"/>
      <c r="W42" s="34">
        <v>9.6999999999999993</v>
      </c>
      <c r="X42" s="34"/>
      <c r="Y42" s="30">
        <f t="shared" si="28"/>
        <v>9.6999999999999993</v>
      </c>
      <c r="Z42" s="30">
        <f t="shared" si="0"/>
        <v>184.69362591999996</v>
      </c>
      <c r="AA42" s="27"/>
      <c r="AB42" s="34">
        <v>20</v>
      </c>
      <c r="AC42" s="34">
        <v>11</v>
      </c>
      <c r="AD42" s="34">
        <v>25</v>
      </c>
      <c r="AE42" s="34">
        <v>32</v>
      </c>
      <c r="AF42" s="34">
        <v>32</v>
      </c>
      <c r="AG42" s="30">
        <f t="shared" si="29"/>
        <v>120</v>
      </c>
      <c r="AH42" s="34"/>
      <c r="AI42" s="34"/>
      <c r="AJ42" s="34"/>
      <c r="AK42" s="34"/>
      <c r="AL42" s="34"/>
      <c r="AM42" s="30">
        <f t="shared" si="30"/>
        <v>0</v>
      </c>
      <c r="AN42" s="34"/>
      <c r="AO42" s="34"/>
      <c r="AP42" s="34"/>
      <c r="AQ42" s="34"/>
      <c r="AR42" s="34"/>
      <c r="AS42" s="30">
        <f t="shared" si="31"/>
        <v>0</v>
      </c>
      <c r="AT42" s="34"/>
      <c r="AU42" s="34">
        <v>13.65</v>
      </c>
      <c r="AV42" s="34">
        <v>13.65</v>
      </c>
      <c r="AW42" s="34">
        <v>13.65</v>
      </c>
      <c r="AX42" s="34">
        <v>13.65</v>
      </c>
      <c r="AY42" s="30">
        <f t="shared" si="32"/>
        <v>54.6</v>
      </c>
      <c r="AZ42" s="30">
        <f t="shared" si="33"/>
        <v>174.6</v>
      </c>
      <c r="BA42" s="27"/>
      <c r="BB42" s="34">
        <v>35.9</v>
      </c>
      <c r="BC42" s="34">
        <v>35.9</v>
      </c>
      <c r="BD42" s="34">
        <v>35.9</v>
      </c>
      <c r="BE42" s="34">
        <v>35.9</v>
      </c>
      <c r="BF42" s="34">
        <v>35.9</v>
      </c>
      <c r="BG42" s="30">
        <f t="shared" si="1"/>
        <v>179.5</v>
      </c>
      <c r="BH42" s="34">
        <v>1</v>
      </c>
      <c r="BI42" s="34">
        <v>1.5295999999999998</v>
      </c>
      <c r="BJ42" s="34">
        <v>2.32864</v>
      </c>
      <c r="BK42" s="34">
        <v>2.7168000000000001</v>
      </c>
      <c r="BL42" s="34">
        <v>2.4249600010645094</v>
      </c>
      <c r="BM42" s="30">
        <f t="shared" si="2"/>
        <v>10.00000000106451</v>
      </c>
      <c r="BN42" s="34"/>
      <c r="BO42" s="34"/>
      <c r="BP42" s="34"/>
      <c r="BQ42" s="34"/>
      <c r="BR42" s="34"/>
      <c r="BS42" s="30">
        <f t="shared" si="34"/>
        <v>0</v>
      </c>
      <c r="BT42" s="34">
        <v>13.65</v>
      </c>
      <c r="BU42" s="34"/>
      <c r="BV42" s="34"/>
      <c r="BW42" s="34"/>
      <c r="BX42" s="34"/>
      <c r="BY42" s="30">
        <f t="shared" si="3"/>
        <v>13.65</v>
      </c>
      <c r="BZ42" s="30">
        <f t="shared" si="4"/>
        <v>203.15000000106451</v>
      </c>
      <c r="CA42" s="27"/>
      <c r="CB42" s="34">
        <v>10</v>
      </c>
      <c r="CC42" s="34">
        <v>10</v>
      </c>
      <c r="CD42" s="34">
        <v>10</v>
      </c>
      <c r="CE42" s="34">
        <v>10</v>
      </c>
      <c r="CF42" s="34">
        <v>10</v>
      </c>
      <c r="CG42" s="34"/>
      <c r="CH42" s="30">
        <f t="shared" si="83"/>
        <v>50</v>
      </c>
      <c r="CI42" s="34">
        <v>5</v>
      </c>
      <c r="CJ42" s="34">
        <v>5</v>
      </c>
      <c r="CK42" s="34">
        <v>5</v>
      </c>
      <c r="CL42" s="34">
        <v>5</v>
      </c>
      <c r="CM42" s="34">
        <v>5</v>
      </c>
      <c r="CN42" s="34"/>
      <c r="CO42" s="30">
        <f t="shared" si="84"/>
        <v>25</v>
      </c>
      <c r="CP42" s="34">
        <v>70</v>
      </c>
      <c r="CQ42" s="34"/>
      <c r="CR42" s="30">
        <f t="shared" si="5"/>
        <v>70</v>
      </c>
      <c r="CS42" s="34"/>
      <c r="CT42" s="34"/>
      <c r="CU42" s="34"/>
      <c r="CV42" s="34"/>
      <c r="CW42" s="34"/>
      <c r="CX42" s="30">
        <f t="shared" si="66"/>
        <v>0</v>
      </c>
      <c r="CY42" s="34">
        <v>25</v>
      </c>
      <c r="CZ42" s="34">
        <v>25</v>
      </c>
      <c r="DA42" s="34">
        <v>25</v>
      </c>
      <c r="DB42" s="34">
        <v>25</v>
      </c>
      <c r="DC42" s="34">
        <v>25</v>
      </c>
      <c r="DD42" s="30">
        <f t="shared" si="67"/>
        <v>125</v>
      </c>
      <c r="DE42" s="30">
        <f t="shared" si="12"/>
        <v>270</v>
      </c>
      <c r="DF42" s="27"/>
      <c r="DG42" s="34"/>
      <c r="DH42" s="34"/>
      <c r="DI42" s="34"/>
      <c r="DJ42" s="34"/>
      <c r="DK42" s="34"/>
      <c r="DL42" s="30">
        <f t="shared" si="68"/>
        <v>0</v>
      </c>
      <c r="DM42" s="34">
        <v>25</v>
      </c>
      <c r="DN42" s="34">
        <v>25</v>
      </c>
      <c r="DO42" s="34">
        <v>25</v>
      </c>
      <c r="DP42" s="34">
        <v>25</v>
      </c>
      <c r="DQ42" s="34">
        <v>25</v>
      </c>
      <c r="DR42" s="34"/>
      <c r="DS42" s="34"/>
      <c r="DT42" s="34"/>
      <c r="DU42" s="34"/>
      <c r="DV42" s="34"/>
      <c r="DW42" s="34"/>
      <c r="DX42" s="34"/>
      <c r="DY42" s="30">
        <f t="shared" si="9"/>
        <v>125</v>
      </c>
      <c r="DZ42" s="30">
        <f t="shared" si="25"/>
        <v>125</v>
      </c>
    </row>
    <row r="43" spans="1:130" x14ac:dyDescent="0.25">
      <c r="A43" s="158"/>
      <c r="B43" s="164"/>
      <c r="C43" s="73" t="s">
        <v>78</v>
      </c>
      <c r="D43" s="34"/>
      <c r="E43" s="34"/>
      <c r="F43" s="34"/>
      <c r="G43" s="34"/>
      <c r="H43" s="34"/>
      <c r="I43" s="34"/>
      <c r="J43" s="34"/>
      <c r="K43" s="34"/>
      <c r="L43" s="34"/>
      <c r="M43" s="34"/>
      <c r="N43" s="34"/>
      <c r="O43" s="30">
        <f>SUM(D43:N43)</f>
        <v>0</v>
      </c>
      <c r="P43" s="34"/>
      <c r="Q43" s="34"/>
      <c r="R43" s="34"/>
      <c r="S43" s="30">
        <f>SUM(P43:R43)</f>
        <v>0</v>
      </c>
      <c r="T43" s="34"/>
      <c r="U43" s="34"/>
      <c r="V43" s="34"/>
      <c r="W43" s="34"/>
      <c r="X43" s="34"/>
      <c r="Y43" s="30">
        <f>SUM(T43:X43)</f>
        <v>0</v>
      </c>
      <c r="Z43" s="30">
        <f t="shared" si="0"/>
        <v>0</v>
      </c>
      <c r="AA43" s="29"/>
      <c r="AB43" s="34"/>
      <c r="AC43" s="34"/>
      <c r="AD43" s="34"/>
      <c r="AE43" s="34"/>
      <c r="AF43" s="34"/>
      <c r="AG43" s="30">
        <f>SUM(AB43:AF43)</f>
        <v>0</v>
      </c>
      <c r="AH43" s="34"/>
      <c r="AI43" s="34"/>
      <c r="AJ43" s="34"/>
      <c r="AK43" s="34"/>
      <c r="AL43" s="34"/>
      <c r="AM43" s="30">
        <f>SUM(AH43:AL43)</f>
        <v>0</v>
      </c>
      <c r="AN43" s="34"/>
      <c r="AO43" s="34"/>
      <c r="AP43" s="34"/>
      <c r="AQ43" s="34"/>
      <c r="AR43" s="34"/>
      <c r="AS43" s="30">
        <f>SUM(AN43:AR43)</f>
        <v>0</v>
      </c>
      <c r="AT43" s="34"/>
      <c r="AU43" s="34"/>
      <c r="AV43" s="34"/>
      <c r="AW43" s="34"/>
      <c r="AX43" s="34"/>
      <c r="AY43" s="30">
        <f>SUM(AT43:AX43)</f>
        <v>0</v>
      </c>
      <c r="AZ43" s="30">
        <f>SUM(AG43,AM43,AS43,AY43)</f>
        <v>0</v>
      </c>
      <c r="BA43" s="29"/>
      <c r="BB43" s="34"/>
      <c r="BC43" s="34"/>
      <c r="BD43" s="34"/>
      <c r="BE43" s="34"/>
      <c r="BF43" s="34"/>
      <c r="BG43" s="30">
        <f t="shared" ref="BG43:BG62" si="85">SUM(BB43:BF43)</f>
        <v>0</v>
      </c>
      <c r="BH43" s="34"/>
      <c r="BI43" s="34"/>
      <c r="BJ43" s="34"/>
      <c r="BK43" s="34"/>
      <c r="BL43" s="34"/>
      <c r="BM43" s="30">
        <f t="shared" si="2"/>
        <v>0</v>
      </c>
      <c r="BN43" s="34"/>
      <c r="BO43" s="34"/>
      <c r="BP43" s="34"/>
      <c r="BQ43" s="34"/>
      <c r="BR43" s="34"/>
      <c r="BS43" s="30">
        <f>SUM(BN43:BR43)</f>
        <v>0</v>
      </c>
      <c r="BT43" s="34"/>
      <c r="BU43" s="34">
        <v>16.416646010000001</v>
      </c>
      <c r="BV43" s="34">
        <v>16.416646010000001</v>
      </c>
      <c r="BW43" s="34">
        <v>16.416646</v>
      </c>
      <c r="BX43" s="34">
        <v>16.583335000000002</v>
      </c>
      <c r="BY43" s="30">
        <f>SUM(BT43:BX43)</f>
        <v>65.833273020000007</v>
      </c>
      <c r="BZ43" s="30">
        <f t="shared" si="4"/>
        <v>65.833273020000007</v>
      </c>
      <c r="CA43" s="29"/>
      <c r="CB43" s="34"/>
      <c r="CC43" s="34"/>
      <c r="CD43" s="34"/>
      <c r="CE43" s="34"/>
      <c r="CF43" s="34"/>
      <c r="CG43" s="34"/>
      <c r="CH43" s="30">
        <f>SUM(CB43:CG43)</f>
        <v>0</v>
      </c>
      <c r="CI43" s="34"/>
      <c r="CJ43" s="34"/>
      <c r="CK43" s="34"/>
      <c r="CL43" s="34"/>
      <c r="CM43" s="34"/>
      <c r="CN43" s="34"/>
      <c r="CO43" s="30">
        <f>SUM(CI43:CN43)</f>
        <v>0</v>
      </c>
      <c r="CP43" s="34"/>
      <c r="CQ43" s="34"/>
      <c r="CR43" s="30">
        <f t="shared" si="5"/>
        <v>0</v>
      </c>
      <c r="CS43" s="34"/>
      <c r="CT43" s="34"/>
      <c r="CU43" s="34"/>
      <c r="CV43" s="34"/>
      <c r="CW43" s="34"/>
      <c r="CX43" s="30">
        <f>SUM(CS43:CW43)</f>
        <v>0</v>
      </c>
      <c r="CY43" s="34"/>
      <c r="CZ43" s="34"/>
      <c r="DA43" s="34"/>
      <c r="DB43" s="34"/>
      <c r="DC43" s="34"/>
      <c r="DD43" s="30">
        <f>SUM(CY43:DC43)</f>
        <v>0</v>
      </c>
      <c r="DE43" s="30">
        <f t="shared" si="12"/>
        <v>0</v>
      </c>
      <c r="DF43" s="29"/>
      <c r="DG43" s="34"/>
      <c r="DH43" s="34"/>
      <c r="DI43" s="34"/>
      <c r="DJ43" s="34"/>
      <c r="DK43" s="34"/>
      <c r="DL43" s="30">
        <f>SUM(DG43:DK43)</f>
        <v>0</v>
      </c>
      <c r="DM43" s="34"/>
      <c r="DN43" s="34"/>
      <c r="DO43" s="34"/>
      <c r="DP43" s="34"/>
      <c r="DQ43" s="34"/>
      <c r="DR43" s="34"/>
      <c r="DS43" s="34"/>
      <c r="DT43" s="34"/>
      <c r="DU43" s="34"/>
      <c r="DV43" s="34"/>
      <c r="DW43" s="34"/>
      <c r="DX43" s="34"/>
      <c r="DY43" s="30">
        <f t="shared" si="9"/>
        <v>0</v>
      </c>
      <c r="DZ43" s="30">
        <f t="shared" si="25"/>
        <v>0</v>
      </c>
    </row>
    <row r="44" spans="1:130" x14ac:dyDescent="0.25">
      <c r="A44" s="114"/>
      <c r="B44" s="15" t="s">
        <v>109</v>
      </c>
      <c r="C44" s="73" t="s">
        <v>114</v>
      </c>
      <c r="D44" s="34"/>
      <c r="E44" s="34"/>
      <c r="F44" s="34"/>
      <c r="G44" s="34"/>
      <c r="H44" s="34"/>
      <c r="I44" s="34"/>
      <c r="J44" s="34"/>
      <c r="K44" s="34"/>
      <c r="L44" s="34"/>
      <c r="M44" s="34"/>
      <c r="N44" s="34"/>
      <c r="O44" s="30">
        <f>SUM(D44:N44)</f>
        <v>0</v>
      </c>
      <c r="P44" s="34"/>
      <c r="Q44" s="34"/>
      <c r="R44" s="34"/>
      <c r="S44" s="30">
        <f>SUM(P44:R44)</f>
        <v>0</v>
      </c>
      <c r="T44" s="34"/>
      <c r="U44" s="34"/>
      <c r="V44" s="34"/>
      <c r="W44" s="34"/>
      <c r="X44" s="34"/>
      <c r="Y44" s="30">
        <f>SUM(T44:X44)</f>
        <v>0</v>
      </c>
      <c r="Z44" s="30">
        <f t="shared" si="0"/>
        <v>0</v>
      </c>
      <c r="AA44" s="29"/>
      <c r="AB44" s="34"/>
      <c r="AC44" s="34"/>
      <c r="AD44" s="34"/>
      <c r="AE44" s="34"/>
      <c r="AF44" s="34"/>
      <c r="AG44" s="30">
        <f>SUM(AB44:AF44)</f>
        <v>0</v>
      </c>
      <c r="AH44" s="34"/>
      <c r="AI44" s="34"/>
      <c r="AJ44" s="34"/>
      <c r="AK44" s="34"/>
      <c r="AL44" s="34"/>
      <c r="AM44" s="30">
        <f>SUM(AH44:AL44)</f>
        <v>0</v>
      </c>
      <c r="AN44" s="34"/>
      <c r="AO44" s="34"/>
      <c r="AP44" s="34"/>
      <c r="AQ44" s="34"/>
      <c r="AR44" s="34"/>
      <c r="AS44" s="30">
        <f>SUM(AN44:AR44)</f>
        <v>0</v>
      </c>
      <c r="AT44" s="34"/>
      <c r="AU44" s="34"/>
      <c r="AV44" s="34"/>
      <c r="AW44" s="34"/>
      <c r="AX44" s="34"/>
      <c r="AY44" s="30">
        <f>SUM(AT44:AX44)</f>
        <v>0</v>
      </c>
      <c r="AZ44" s="30">
        <f t="shared" ref="AZ44:AZ45" si="86">SUM(AG44,AM44,AS44,AY44)</f>
        <v>0</v>
      </c>
      <c r="BA44" s="29"/>
      <c r="BB44" s="34"/>
      <c r="BC44" s="34"/>
      <c r="BD44" s="34"/>
      <c r="BE44" s="34"/>
      <c r="BF44" s="34"/>
      <c r="BG44" s="30">
        <f t="shared" si="85"/>
        <v>0</v>
      </c>
      <c r="BH44" s="34"/>
      <c r="BI44" s="34"/>
      <c r="BJ44" s="34"/>
      <c r="BK44" s="34"/>
      <c r="BL44" s="34"/>
      <c r="BM44" s="30">
        <f t="shared" si="2"/>
        <v>0</v>
      </c>
      <c r="BN44" s="34"/>
      <c r="BO44" s="34"/>
      <c r="BP44" s="34"/>
      <c r="BQ44" s="34"/>
      <c r="BR44" s="34"/>
      <c r="BS44" s="30">
        <f>SUM(BN44:BR44)</f>
        <v>0</v>
      </c>
      <c r="BT44" s="34"/>
      <c r="BU44" s="34"/>
      <c r="BV44" s="34"/>
      <c r="BW44" s="34"/>
      <c r="BX44" s="34"/>
      <c r="BY44" s="30">
        <f t="shared" ref="BY44:BY45" si="87">SUM(BT44:BX44)</f>
        <v>0</v>
      </c>
      <c r="BZ44" s="30">
        <f t="shared" si="4"/>
        <v>0</v>
      </c>
      <c r="CA44" s="29"/>
      <c r="CB44" s="34"/>
      <c r="CC44" s="34"/>
      <c r="CD44" s="34"/>
      <c r="CE44" s="34"/>
      <c r="CF44" s="34"/>
      <c r="CG44" s="34"/>
      <c r="CH44" s="30">
        <f>SUM(CB44:CG44)</f>
        <v>0</v>
      </c>
      <c r="CI44" s="34"/>
      <c r="CJ44" s="34"/>
      <c r="CK44" s="34"/>
      <c r="CL44" s="34"/>
      <c r="CM44" s="34"/>
      <c r="CN44" s="34"/>
      <c r="CO44" s="30">
        <f>SUM(CI44:CN44)</f>
        <v>0</v>
      </c>
      <c r="CP44" s="34">
        <v>17</v>
      </c>
      <c r="CQ44" s="34"/>
      <c r="CR44" s="30">
        <f t="shared" si="5"/>
        <v>17</v>
      </c>
      <c r="CS44" s="34"/>
      <c r="CT44" s="34"/>
      <c r="CU44" s="34"/>
      <c r="CV44" s="34"/>
      <c r="CW44" s="34"/>
      <c r="CX44" s="30">
        <f t="shared" ref="CX44:CX62" si="88">SUM(CS44:CW44)</f>
        <v>0</v>
      </c>
      <c r="CY44" s="34"/>
      <c r="CZ44" s="34"/>
      <c r="DA44" s="34"/>
      <c r="DB44" s="34"/>
      <c r="DC44" s="34"/>
      <c r="DD44" s="30">
        <f t="shared" ref="DD44:DD45" si="89">SUM(CY44:DC44)</f>
        <v>0</v>
      </c>
      <c r="DE44" s="30">
        <f t="shared" si="12"/>
        <v>17</v>
      </c>
      <c r="DF44" s="29"/>
      <c r="DG44" s="34"/>
      <c r="DH44" s="34"/>
      <c r="DI44" s="34"/>
      <c r="DJ44" s="34"/>
      <c r="DK44" s="34"/>
      <c r="DL44" s="30">
        <f t="shared" ref="DL44:DL62" si="90">SUM(DG44:DK44)</f>
        <v>0</v>
      </c>
      <c r="DM44" s="34"/>
      <c r="DN44" s="34"/>
      <c r="DO44" s="34"/>
      <c r="DP44" s="34"/>
      <c r="DQ44" s="34"/>
      <c r="DR44" s="34"/>
      <c r="DS44" s="34"/>
      <c r="DT44" s="34"/>
      <c r="DU44" s="34"/>
      <c r="DV44" s="34"/>
      <c r="DW44" s="34"/>
      <c r="DX44" s="34"/>
      <c r="DY44" s="30">
        <f t="shared" si="9"/>
        <v>0</v>
      </c>
      <c r="DZ44" s="30">
        <f t="shared" si="25"/>
        <v>0</v>
      </c>
    </row>
    <row r="45" spans="1:130" x14ac:dyDescent="0.25">
      <c r="A45" s="120"/>
      <c r="B45" s="15" t="s">
        <v>122</v>
      </c>
      <c r="C45" s="73" t="s">
        <v>78</v>
      </c>
      <c r="D45" s="34"/>
      <c r="E45" s="34"/>
      <c r="F45" s="34"/>
      <c r="G45" s="34"/>
      <c r="H45" s="34"/>
      <c r="I45" s="34"/>
      <c r="J45" s="34"/>
      <c r="K45" s="34"/>
      <c r="L45" s="34"/>
      <c r="M45" s="34"/>
      <c r="N45" s="34"/>
      <c r="O45" s="30">
        <f>SUM(D45:N45)</f>
        <v>0</v>
      </c>
      <c r="P45" s="34"/>
      <c r="Q45" s="34"/>
      <c r="R45" s="34"/>
      <c r="S45" s="30">
        <f>SUM(P45:R45)</f>
        <v>0</v>
      </c>
      <c r="T45" s="34"/>
      <c r="U45" s="34"/>
      <c r="V45" s="34"/>
      <c r="W45" s="34"/>
      <c r="X45" s="34"/>
      <c r="Y45" s="30">
        <f>SUM(T45:X45)</f>
        <v>0</v>
      </c>
      <c r="Z45" s="30">
        <f t="shared" ref="Z45" si="91">SUM(O45,S45,Y45)</f>
        <v>0</v>
      </c>
      <c r="AA45" s="29"/>
      <c r="AB45" s="34"/>
      <c r="AC45" s="34"/>
      <c r="AD45" s="34"/>
      <c r="AE45" s="34"/>
      <c r="AF45" s="34"/>
      <c r="AG45" s="30">
        <f>SUM(AB45:AF45)</f>
        <v>0</v>
      </c>
      <c r="AH45" s="34"/>
      <c r="AI45" s="34"/>
      <c r="AJ45" s="34"/>
      <c r="AK45" s="34"/>
      <c r="AL45" s="34"/>
      <c r="AM45" s="30">
        <f>SUM(AH45:AL45)</f>
        <v>0</v>
      </c>
      <c r="AN45" s="34"/>
      <c r="AO45" s="34"/>
      <c r="AP45" s="34"/>
      <c r="AQ45" s="34"/>
      <c r="AR45" s="34"/>
      <c r="AS45" s="30">
        <f>SUM(AN45:AR45)</f>
        <v>0</v>
      </c>
      <c r="AT45" s="34"/>
      <c r="AU45" s="34"/>
      <c r="AV45" s="34"/>
      <c r="AW45" s="34"/>
      <c r="AX45" s="34"/>
      <c r="AY45" s="30">
        <f>SUM(AT45:AX45)</f>
        <v>0</v>
      </c>
      <c r="AZ45" s="30">
        <f t="shared" si="86"/>
        <v>0</v>
      </c>
      <c r="BA45" s="29"/>
      <c r="BB45" s="34"/>
      <c r="BC45" s="34"/>
      <c r="BD45" s="34"/>
      <c r="BE45" s="34"/>
      <c r="BF45" s="34"/>
      <c r="BG45" s="30">
        <f t="shared" si="85"/>
        <v>0</v>
      </c>
      <c r="BH45" s="34"/>
      <c r="BI45" s="34"/>
      <c r="BJ45" s="34"/>
      <c r="BK45" s="34"/>
      <c r="BL45" s="34"/>
      <c r="BM45" s="30">
        <f t="shared" ref="BM45" si="92">SUM(BH45:BL45)</f>
        <v>0</v>
      </c>
      <c r="BN45" s="34"/>
      <c r="BO45" s="34"/>
      <c r="BP45" s="34"/>
      <c r="BQ45" s="34"/>
      <c r="BR45" s="34"/>
      <c r="BS45" s="30">
        <f>SUM(BN45:BR45)</f>
        <v>0</v>
      </c>
      <c r="BT45" s="34"/>
      <c r="BU45" s="34"/>
      <c r="BV45" s="34"/>
      <c r="BW45" s="34"/>
      <c r="BX45" s="34"/>
      <c r="BY45" s="30">
        <f t="shared" si="87"/>
        <v>0</v>
      </c>
      <c r="BZ45" s="30">
        <f t="shared" ref="BZ45" si="93">SUM(BG45,BM45,BS45,BY45)</f>
        <v>0</v>
      </c>
      <c r="CA45" s="29"/>
      <c r="CB45" s="34">
        <v>0.92887122999999994</v>
      </c>
      <c r="CC45" s="34"/>
      <c r="CD45" s="34"/>
      <c r="CE45" s="34"/>
      <c r="CF45" s="34"/>
      <c r="CG45" s="34"/>
      <c r="CH45" s="30">
        <f>SUM(CB45:CG45)</f>
        <v>0.92887122999999994</v>
      </c>
      <c r="CI45" s="34"/>
      <c r="CJ45" s="34"/>
      <c r="CK45" s="34"/>
      <c r="CL45" s="34"/>
      <c r="CM45" s="34"/>
      <c r="CN45" s="34"/>
      <c r="CO45" s="30">
        <f>SUM(CI45:CN45)</f>
        <v>0</v>
      </c>
      <c r="CP45" s="34"/>
      <c r="CQ45" s="34"/>
      <c r="CR45" s="30">
        <f t="shared" ref="CR45" si="94">SUM(CP45:CQ45)</f>
        <v>0</v>
      </c>
      <c r="CS45" s="34"/>
      <c r="CT45" s="34"/>
      <c r="CU45" s="34"/>
      <c r="CV45" s="34"/>
      <c r="CW45" s="34"/>
      <c r="CX45" s="30">
        <f t="shared" si="88"/>
        <v>0</v>
      </c>
      <c r="CY45" s="34"/>
      <c r="CZ45" s="34"/>
      <c r="DA45" s="34"/>
      <c r="DB45" s="34"/>
      <c r="DC45" s="34"/>
      <c r="DD45" s="30">
        <f t="shared" si="89"/>
        <v>0</v>
      </c>
      <c r="DE45" s="30">
        <f t="shared" si="12"/>
        <v>0.92887122999999994</v>
      </c>
      <c r="DF45" s="29"/>
      <c r="DG45" s="34"/>
      <c r="DH45" s="34"/>
      <c r="DI45" s="34"/>
      <c r="DJ45" s="34"/>
      <c r="DK45" s="34"/>
      <c r="DL45" s="30">
        <f t="shared" ref="DL45" si="95">SUM(DG45:DK45)</f>
        <v>0</v>
      </c>
      <c r="DM45" s="34"/>
      <c r="DN45" s="34"/>
      <c r="DO45" s="34"/>
      <c r="DP45" s="34"/>
      <c r="DQ45" s="34"/>
      <c r="DR45" s="34"/>
      <c r="DS45" s="34"/>
      <c r="DT45" s="34"/>
      <c r="DU45" s="34"/>
      <c r="DV45" s="34"/>
      <c r="DW45" s="34"/>
      <c r="DX45" s="34"/>
      <c r="DY45" s="30">
        <f t="shared" ref="DY45" si="96">SUM(DM45:DX45)</f>
        <v>0</v>
      </c>
      <c r="DZ45" s="30">
        <f t="shared" ref="DZ45" si="97">SUM(DL45,DY45)</f>
        <v>0</v>
      </c>
    </row>
    <row r="46" spans="1:130" ht="17.25" customHeight="1" x14ac:dyDescent="0.25">
      <c r="A46" s="158">
        <v>10</v>
      </c>
      <c r="B46" s="163" t="s">
        <v>30</v>
      </c>
      <c r="C46" s="73" t="s">
        <v>82</v>
      </c>
      <c r="D46" s="34"/>
      <c r="E46" s="34">
        <v>160</v>
      </c>
      <c r="F46" s="34">
        <v>160</v>
      </c>
      <c r="G46" s="34">
        <v>155</v>
      </c>
      <c r="H46" s="34">
        <v>270</v>
      </c>
      <c r="I46" s="34">
        <v>270</v>
      </c>
      <c r="J46" s="34">
        <v>400.5</v>
      </c>
      <c r="K46" s="34">
        <v>468.25577600000003</v>
      </c>
      <c r="L46" s="34">
        <v>472.01185600000002</v>
      </c>
      <c r="M46" s="34">
        <v>462.56401399999999</v>
      </c>
      <c r="N46" s="34">
        <v>490.61251500000003</v>
      </c>
      <c r="O46" s="30">
        <f t="shared" si="26"/>
        <v>3308.9441610000003</v>
      </c>
      <c r="P46" s="34"/>
      <c r="Q46" s="34"/>
      <c r="R46" s="34"/>
      <c r="S46" s="30">
        <f t="shared" si="27"/>
        <v>0</v>
      </c>
      <c r="T46" s="34"/>
      <c r="U46" s="34"/>
      <c r="V46" s="34"/>
      <c r="W46" s="34"/>
      <c r="X46" s="34">
        <v>97</v>
      </c>
      <c r="Y46" s="30">
        <f t="shared" si="28"/>
        <v>97</v>
      </c>
      <c r="Z46" s="30">
        <f t="shared" si="0"/>
        <v>3405.9441610000003</v>
      </c>
      <c r="AA46" s="27"/>
      <c r="AB46" s="34">
        <v>428.6</v>
      </c>
      <c r="AC46" s="34">
        <v>606.21799999999996</v>
      </c>
      <c r="AD46" s="34">
        <v>747.12824699999999</v>
      </c>
      <c r="AE46" s="34">
        <v>896.59999999999991</v>
      </c>
      <c r="AF46" s="34">
        <v>1000</v>
      </c>
      <c r="AG46" s="30">
        <f t="shared" si="29"/>
        <v>3678.5462469999998</v>
      </c>
      <c r="AH46" s="34"/>
      <c r="AI46" s="34"/>
      <c r="AJ46" s="34"/>
      <c r="AK46" s="34"/>
      <c r="AL46" s="34"/>
      <c r="AM46" s="30">
        <f t="shared" si="30"/>
        <v>0</v>
      </c>
      <c r="AN46" s="34"/>
      <c r="AO46" s="34"/>
      <c r="AP46" s="34"/>
      <c r="AQ46" s="34"/>
      <c r="AR46" s="34"/>
      <c r="AS46" s="30">
        <f t="shared" si="31"/>
        <v>0</v>
      </c>
      <c r="AT46" s="34">
        <v>48.5</v>
      </c>
      <c r="AU46" s="34">
        <v>145.5</v>
      </c>
      <c r="AV46" s="34">
        <v>146.25</v>
      </c>
      <c r="AW46" s="34">
        <v>146.25</v>
      </c>
      <c r="AX46" s="34">
        <v>146.25</v>
      </c>
      <c r="AY46" s="30">
        <f t="shared" si="32"/>
        <v>632.75</v>
      </c>
      <c r="AZ46" s="30">
        <f t="shared" si="33"/>
        <v>4311.2962470000002</v>
      </c>
      <c r="BA46" s="27"/>
      <c r="BB46" s="34">
        <v>1158</v>
      </c>
      <c r="BC46" s="34">
        <v>1317.2749999999999</v>
      </c>
      <c r="BD46" s="34">
        <v>1131</v>
      </c>
      <c r="BE46" s="34">
        <v>1100</v>
      </c>
      <c r="BF46" s="34">
        <v>1543.7250000000001</v>
      </c>
      <c r="BG46" s="30">
        <f t="shared" si="85"/>
        <v>6250</v>
      </c>
      <c r="BH46" s="34"/>
      <c r="BI46" s="34"/>
      <c r="BJ46" s="34"/>
      <c r="BK46" s="34"/>
      <c r="BL46" s="34"/>
      <c r="BM46" s="30">
        <f t="shared" si="2"/>
        <v>0</v>
      </c>
      <c r="BN46" s="34"/>
      <c r="BO46" s="34"/>
      <c r="BP46" s="34"/>
      <c r="BQ46" s="34"/>
      <c r="BR46" s="34"/>
      <c r="BS46" s="30">
        <f t="shared" si="34"/>
        <v>0</v>
      </c>
      <c r="BT46" s="34">
        <v>146.25</v>
      </c>
      <c r="BU46" s="34">
        <v>147.75</v>
      </c>
      <c r="BV46" s="34">
        <v>147.75</v>
      </c>
      <c r="BW46" s="34">
        <v>147.75</v>
      </c>
      <c r="BX46" s="34">
        <v>147.75</v>
      </c>
      <c r="BY46" s="30">
        <f t="shared" si="3"/>
        <v>737.25</v>
      </c>
      <c r="BZ46" s="30">
        <f t="shared" si="4"/>
        <v>6987.25</v>
      </c>
      <c r="CA46" s="27"/>
      <c r="CB46" s="34">
        <v>1210</v>
      </c>
      <c r="CC46" s="34">
        <v>1210</v>
      </c>
      <c r="CD46" s="34">
        <v>1210</v>
      </c>
      <c r="CE46" s="34">
        <v>1210</v>
      </c>
      <c r="CF46" s="34">
        <v>1210</v>
      </c>
      <c r="CG46" s="34"/>
      <c r="CH46" s="30">
        <f t="shared" ref="CH46" si="98">SUM(CB46:CG46)</f>
        <v>6050</v>
      </c>
      <c r="CI46" s="34">
        <v>40</v>
      </c>
      <c r="CJ46" s="34">
        <v>40</v>
      </c>
      <c r="CK46" s="34">
        <v>40</v>
      </c>
      <c r="CL46" s="34">
        <v>40</v>
      </c>
      <c r="CM46" s="34">
        <v>40</v>
      </c>
      <c r="CN46" s="34"/>
      <c r="CO46" s="30">
        <f t="shared" ref="CO46" si="99">SUM(CI46:CN46)</f>
        <v>200</v>
      </c>
      <c r="CP46" s="34">
        <v>164.09994075</v>
      </c>
      <c r="CQ46" s="34"/>
      <c r="CR46" s="30">
        <f t="shared" si="5"/>
        <v>164.09994075</v>
      </c>
      <c r="CS46" s="34">
        <v>99.5</v>
      </c>
      <c r="CT46" s="34">
        <v>100</v>
      </c>
      <c r="CU46" s="34">
        <v>100</v>
      </c>
      <c r="CV46" s="34">
        <v>100</v>
      </c>
      <c r="CW46" s="34">
        <v>100</v>
      </c>
      <c r="CX46" s="30">
        <f t="shared" si="88"/>
        <v>499.5</v>
      </c>
      <c r="CY46" s="34">
        <v>400</v>
      </c>
      <c r="CZ46" s="34">
        <v>400</v>
      </c>
      <c r="DA46" s="34">
        <v>400</v>
      </c>
      <c r="DB46" s="34">
        <v>400</v>
      </c>
      <c r="DC46" s="34">
        <v>400</v>
      </c>
      <c r="DD46" s="30">
        <f t="shared" ref="DD46:DD62" si="100">SUM(CY46:DC46)</f>
        <v>2000</v>
      </c>
      <c r="DE46" s="30">
        <f t="shared" si="12"/>
        <v>8913.5999407500003</v>
      </c>
      <c r="DF46" s="27"/>
      <c r="DG46" s="34">
        <v>100</v>
      </c>
      <c r="DH46" s="34">
        <v>100</v>
      </c>
      <c r="DI46" s="34">
        <v>100</v>
      </c>
      <c r="DJ46" s="34">
        <v>100</v>
      </c>
      <c r="DK46" s="34">
        <v>100</v>
      </c>
      <c r="DL46" s="30">
        <f t="shared" si="90"/>
        <v>500</v>
      </c>
      <c r="DM46" s="34">
        <v>400</v>
      </c>
      <c r="DN46" s="34">
        <v>400</v>
      </c>
      <c r="DO46" s="34">
        <v>400</v>
      </c>
      <c r="DP46" s="34">
        <v>400</v>
      </c>
      <c r="DQ46" s="34">
        <v>400</v>
      </c>
      <c r="DR46" s="34"/>
      <c r="DS46" s="34"/>
      <c r="DT46" s="34"/>
      <c r="DU46" s="34"/>
      <c r="DV46" s="34"/>
      <c r="DW46" s="34"/>
      <c r="DX46" s="34"/>
      <c r="DY46" s="30">
        <f t="shared" si="9"/>
        <v>2000</v>
      </c>
      <c r="DZ46" s="30">
        <f t="shared" si="25"/>
        <v>2500</v>
      </c>
    </row>
    <row r="47" spans="1:130" ht="17.25" customHeight="1" x14ac:dyDescent="0.25">
      <c r="A47" s="158"/>
      <c r="B47" s="164"/>
      <c r="C47" s="73" t="s">
        <v>78</v>
      </c>
      <c r="D47" s="34"/>
      <c r="E47" s="34"/>
      <c r="F47" s="34"/>
      <c r="G47" s="34"/>
      <c r="H47" s="34"/>
      <c r="I47" s="34"/>
      <c r="J47" s="34"/>
      <c r="K47" s="34"/>
      <c r="L47" s="34"/>
      <c r="M47" s="34"/>
      <c r="N47" s="34"/>
      <c r="O47" s="30">
        <f>SUM(D47:N47)</f>
        <v>0</v>
      </c>
      <c r="P47" s="34"/>
      <c r="Q47" s="34"/>
      <c r="R47" s="34">
        <v>2.0816750000000002</v>
      </c>
      <c r="S47" s="30">
        <f>SUM(P47:R47)</f>
        <v>2.0816750000000002</v>
      </c>
      <c r="T47" s="34">
        <v>5.1840000000000002</v>
      </c>
      <c r="U47" s="34">
        <v>5.1840000000000002</v>
      </c>
      <c r="V47" s="34">
        <v>5.1840000000000002</v>
      </c>
      <c r="W47" s="34">
        <v>5.2379800000000003</v>
      </c>
      <c r="X47" s="34">
        <v>5.2379769999999999</v>
      </c>
      <c r="Y47" s="30">
        <f>SUM(T47:X47)</f>
        <v>26.027957000000001</v>
      </c>
      <c r="Z47" s="30">
        <f t="shared" si="0"/>
        <v>28.109632000000001</v>
      </c>
      <c r="AA47" s="27"/>
      <c r="AB47" s="34"/>
      <c r="AC47" s="34"/>
      <c r="AD47" s="34"/>
      <c r="AE47" s="34"/>
      <c r="AF47" s="34"/>
      <c r="AG47" s="30">
        <f>SUM(AB47:AF47)</f>
        <v>0</v>
      </c>
      <c r="AH47" s="34"/>
      <c r="AI47" s="34"/>
      <c r="AJ47" s="34"/>
      <c r="AK47" s="34"/>
      <c r="AL47" s="34"/>
      <c r="AM47" s="30">
        <f>SUM(AH47:AL47)</f>
        <v>0</v>
      </c>
      <c r="AN47" s="34">
        <v>25</v>
      </c>
      <c r="AO47" s="34">
        <v>15</v>
      </c>
      <c r="AP47" s="34">
        <v>1.6683250000000003</v>
      </c>
      <c r="AQ47" s="34">
        <v>0</v>
      </c>
      <c r="AR47" s="34">
        <v>0</v>
      </c>
      <c r="AS47" s="30">
        <f>SUM(AN47:AR47)</f>
        <v>41.668325000000003</v>
      </c>
      <c r="AT47" s="34"/>
      <c r="AU47" s="34"/>
      <c r="AV47" s="34"/>
      <c r="AW47" s="34"/>
      <c r="AX47" s="34"/>
      <c r="AY47" s="30">
        <f>SUM(AT47:AX47)</f>
        <v>0</v>
      </c>
      <c r="AZ47" s="30">
        <f>SUM(AG47,AM47,AS47,AY47)</f>
        <v>41.668325000000003</v>
      </c>
      <c r="BA47" s="27"/>
      <c r="BB47" s="34"/>
      <c r="BC47" s="34"/>
      <c r="BD47" s="34"/>
      <c r="BE47" s="34"/>
      <c r="BF47" s="34"/>
      <c r="BG47" s="30">
        <f t="shared" si="85"/>
        <v>0</v>
      </c>
      <c r="BH47" s="34"/>
      <c r="BI47" s="34"/>
      <c r="BJ47" s="34"/>
      <c r="BK47" s="34"/>
      <c r="BL47" s="34"/>
      <c r="BM47" s="30">
        <f t="shared" si="2"/>
        <v>0</v>
      </c>
      <c r="BN47" s="34">
        <v>0</v>
      </c>
      <c r="BO47" s="34">
        <v>0</v>
      </c>
      <c r="BP47" s="34">
        <v>0</v>
      </c>
      <c r="BQ47" s="34">
        <v>0</v>
      </c>
      <c r="BR47" s="34">
        <v>0</v>
      </c>
      <c r="BS47" s="30">
        <f>SUM(BN47:BR47)</f>
        <v>0</v>
      </c>
      <c r="BT47" s="34"/>
      <c r="BU47" s="34"/>
      <c r="BV47" s="34"/>
      <c r="BW47" s="34"/>
      <c r="BX47" s="34"/>
      <c r="BY47" s="30">
        <f t="shared" si="3"/>
        <v>0</v>
      </c>
      <c r="BZ47" s="30">
        <f t="shared" si="4"/>
        <v>0</v>
      </c>
      <c r="CA47" s="27"/>
      <c r="CB47" s="34"/>
      <c r="CC47" s="34"/>
      <c r="CD47" s="34"/>
      <c r="CE47" s="34"/>
      <c r="CF47" s="34"/>
      <c r="CG47" s="34"/>
      <c r="CH47" s="30">
        <f>SUM(CB47:CG47)</f>
        <v>0</v>
      </c>
      <c r="CI47" s="34"/>
      <c r="CJ47" s="34"/>
      <c r="CK47" s="34"/>
      <c r="CL47" s="34"/>
      <c r="CM47" s="34"/>
      <c r="CN47" s="34"/>
      <c r="CO47" s="30">
        <f>SUM(CI47:CN47)</f>
        <v>0</v>
      </c>
      <c r="CP47" s="34">
        <v>6.2500000000000098</v>
      </c>
      <c r="CQ47" s="34"/>
      <c r="CR47" s="30">
        <f t="shared" si="5"/>
        <v>6.2500000000000098</v>
      </c>
      <c r="CS47" s="34"/>
      <c r="CT47" s="34"/>
      <c r="CU47" s="34"/>
      <c r="CV47" s="34"/>
      <c r="CW47" s="34"/>
      <c r="CX47" s="30">
        <f t="shared" si="88"/>
        <v>0</v>
      </c>
      <c r="CY47" s="34"/>
      <c r="CZ47" s="34"/>
      <c r="DA47" s="34"/>
      <c r="DB47" s="34"/>
      <c r="DC47" s="34"/>
      <c r="DD47" s="30">
        <f t="shared" si="100"/>
        <v>0</v>
      </c>
      <c r="DE47" s="30">
        <f t="shared" si="12"/>
        <v>6.2500000000000098</v>
      </c>
      <c r="DF47" s="27"/>
      <c r="DG47" s="34"/>
      <c r="DH47" s="34"/>
      <c r="DI47" s="34"/>
      <c r="DJ47" s="34"/>
      <c r="DK47" s="34"/>
      <c r="DL47" s="30">
        <f t="shared" si="90"/>
        <v>0</v>
      </c>
      <c r="DM47" s="34"/>
      <c r="DN47" s="34"/>
      <c r="DO47" s="34"/>
      <c r="DP47" s="34"/>
      <c r="DQ47" s="34"/>
      <c r="DR47" s="34"/>
      <c r="DS47" s="34"/>
      <c r="DT47" s="34"/>
      <c r="DU47" s="34"/>
      <c r="DV47" s="34"/>
      <c r="DW47" s="34"/>
      <c r="DX47" s="34"/>
      <c r="DY47" s="30">
        <f t="shared" si="9"/>
        <v>0</v>
      </c>
      <c r="DZ47" s="30">
        <f t="shared" si="25"/>
        <v>0</v>
      </c>
    </row>
    <row r="48" spans="1:130" x14ac:dyDescent="0.25">
      <c r="A48" s="35"/>
      <c r="B48" s="15" t="s">
        <v>31</v>
      </c>
      <c r="C48" s="73" t="s">
        <v>78</v>
      </c>
      <c r="D48" s="34"/>
      <c r="E48" s="34"/>
      <c r="F48" s="34"/>
      <c r="G48" s="34"/>
      <c r="H48" s="34"/>
      <c r="I48" s="34"/>
      <c r="J48" s="34"/>
      <c r="K48" s="34"/>
      <c r="L48" s="34"/>
      <c r="M48" s="34"/>
      <c r="N48" s="34"/>
      <c r="O48" s="30">
        <f t="shared" si="26"/>
        <v>0</v>
      </c>
      <c r="P48" s="34"/>
      <c r="Q48" s="34"/>
      <c r="R48" s="34"/>
      <c r="S48" s="30">
        <f t="shared" si="27"/>
        <v>0</v>
      </c>
      <c r="T48" s="34"/>
      <c r="U48" s="34"/>
      <c r="V48" s="34"/>
      <c r="W48" s="34"/>
      <c r="X48" s="34"/>
      <c r="Y48" s="30">
        <f t="shared" si="28"/>
        <v>0</v>
      </c>
      <c r="Z48" s="30">
        <f t="shared" si="0"/>
        <v>0</v>
      </c>
      <c r="AA48" s="29"/>
      <c r="AB48" s="34"/>
      <c r="AC48" s="34"/>
      <c r="AD48" s="34"/>
      <c r="AE48" s="34"/>
      <c r="AF48" s="34"/>
      <c r="AG48" s="30">
        <f t="shared" si="29"/>
        <v>0</v>
      </c>
      <c r="AH48" s="34"/>
      <c r="AI48" s="34"/>
      <c r="AJ48" s="34"/>
      <c r="AK48" s="34"/>
      <c r="AL48" s="34"/>
      <c r="AM48" s="30">
        <f t="shared" si="30"/>
        <v>0</v>
      </c>
      <c r="AN48" s="34"/>
      <c r="AO48" s="34"/>
      <c r="AP48" s="34"/>
      <c r="AQ48" s="34"/>
      <c r="AR48" s="34"/>
      <c r="AS48" s="30">
        <f t="shared" si="31"/>
        <v>0</v>
      </c>
      <c r="AT48" s="34"/>
      <c r="AU48" s="34"/>
      <c r="AV48" s="34"/>
      <c r="AW48" s="34"/>
      <c r="AX48" s="34"/>
      <c r="AY48" s="30">
        <f t="shared" si="32"/>
        <v>0</v>
      </c>
      <c r="AZ48" s="30">
        <f t="shared" si="33"/>
        <v>0</v>
      </c>
      <c r="BA48" s="29"/>
      <c r="BB48" s="34">
        <v>0.6</v>
      </c>
      <c r="BC48" s="34">
        <v>0.6</v>
      </c>
      <c r="BD48" s="34">
        <v>0.6</v>
      </c>
      <c r="BE48" s="34">
        <v>0.6</v>
      </c>
      <c r="BF48" s="34">
        <v>0.6</v>
      </c>
      <c r="BG48" s="30">
        <f t="shared" si="85"/>
        <v>3</v>
      </c>
      <c r="BH48" s="34"/>
      <c r="BI48" s="34"/>
      <c r="BJ48" s="34"/>
      <c r="BK48" s="34"/>
      <c r="BL48" s="34"/>
      <c r="BM48" s="30">
        <f t="shared" si="2"/>
        <v>0</v>
      </c>
      <c r="BN48" s="34"/>
      <c r="BO48" s="34"/>
      <c r="BP48" s="34"/>
      <c r="BQ48" s="34"/>
      <c r="BR48" s="34"/>
      <c r="BS48" s="30">
        <f t="shared" si="34"/>
        <v>0</v>
      </c>
      <c r="BT48" s="34"/>
      <c r="BU48" s="34"/>
      <c r="BV48" s="34"/>
      <c r="BW48" s="34"/>
      <c r="BX48" s="34"/>
      <c r="BY48" s="30">
        <f t="shared" si="3"/>
        <v>0</v>
      </c>
      <c r="BZ48" s="30">
        <f t="shared" si="4"/>
        <v>3</v>
      </c>
      <c r="CA48" s="29"/>
      <c r="CB48" s="34"/>
      <c r="CC48" s="34"/>
      <c r="CD48" s="34"/>
      <c r="CE48" s="34"/>
      <c r="CF48" s="34"/>
      <c r="CG48" s="34"/>
      <c r="CH48" s="30">
        <f t="shared" ref="CH48:CH60" si="101">SUM(CB48:CG48)</f>
        <v>0</v>
      </c>
      <c r="CI48" s="34"/>
      <c r="CJ48" s="34"/>
      <c r="CK48" s="34"/>
      <c r="CL48" s="34"/>
      <c r="CM48" s="34"/>
      <c r="CN48" s="34"/>
      <c r="CO48" s="30">
        <f t="shared" ref="CO48:CO60" si="102">SUM(CI48:CN48)</f>
        <v>0</v>
      </c>
      <c r="CP48" s="34"/>
      <c r="CQ48" s="34"/>
      <c r="CR48" s="30">
        <f t="shared" si="5"/>
        <v>0</v>
      </c>
      <c r="CS48" s="34"/>
      <c r="CT48" s="34"/>
      <c r="CU48" s="34"/>
      <c r="CV48" s="34"/>
      <c r="CW48" s="34"/>
      <c r="CX48" s="30">
        <f t="shared" si="88"/>
        <v>0</v>
      </c>
      <c r="CY48" s="34"/>
      <c r="CZ48" s="34"/>
      <c r="DA48" s="34"/>
      <c r="DB48" s="34"/>
      <c r="DC48" s="34"/>
      <c r="DD48" s="30">
        <f t="shared" si="100"/>
        <v>0</v>
      </c>
      <c r="DE48" s="30">
        <f t="shared" si="12"/>
        <v>0</v>
      </c>
      <c r="DF48" s="29"/>
      <c r="DG48" s="34"/>
      <c r="DH48" s="34"/>
      <c r="DI48" s="34"/>
      <c r="DJ48" s="34"/>
      <c r="DK48" s="34"/>
      <c r="DL48" s="30">
        <f t="shared" si="90"/>
        <v>0</v>
      </c>
      <c r="DM48" s="34"/>
      <c r="DN48" s="34"/>
      <c r="DO48" s="34"/>
      <c r="DP48" s="34"/>
      <c r="DQ48" s="34"/>
      <c r="DR48" s="34"/>
      <c r="DS48" s="34"/>
      <c r="DT48" s="34"/>
      <c r="DU48" s="34"/>
      <c r="DV48" s="34"/>
      <c r="DW48" s="34"/>
      <c r="DX48" s="34"/>
      <c r="DY48" s="30">
        <f t="shared" si="9"/>
        <v>0</v>
      </c>
      <c r="DZ48" s="30">
        <f t="shared" si="25"/>
        <v>0</v>
      </c>
    </row>
    <row r="49" spans="1:130" x14ac:dyDescent="0.25">
      <c r="A49" s="130"/>
      <c r="B49" s="15" t="s">
        <v>138</v>
      </c>
      <c r="C49" s="73" t="s">
        <v>78</v>
      </c>
      <c r="D49" s="34"/>
      <c r="E49" s="34"/>
      <c r="F49" s="34"/>
      <c r="G49" s="34"/>
      <c r="H49" s="34"/>
      <c r="I49" s="34"/>
      <c r="J49" s="34"/>
      <c r="K49" s="34"/>
      <c r="L49" s="34"/>
      <c r="M49" s="34"/>
      <c r="N49" s="34"/>
      <c r="O49" s="30">
        <f>SUM(D49:N49)</f>
        <v>0</v>
      </c>
      <c r="P49" s="34"/>
      <c r="Q49" s="34"/>
      <c r="R49" s="34"/>
      <c r="S49" s="30">
        <f>SUM(P49:R49)</f>
        <v>0</v>
      </c>
      <c r="T49" s="34"/>
      <c r="U49" s="34"/>
      <c r="V49" s="34"/>
      <c r="W49" s="34"/>
      <c r="X49" s="34"/>
      <c r="Y49" s="30">
        <f>SUM(T49:X49)</f>
        <v>0</v>
      </c>
      <c r="Z49" s="30">
        <f t="shared" si="0"/>
        <v>0</v>
      </c>
      <c r="AA49" s="29"/>
      <c r="AB49" s="34"/>
      <c r="AC49" s="34"/>
      <c r="AD49" s="34"/>
      <c r="AE49" s="34"/>
      <c r="AF49" s="34"/>
      <c r="AG49" s="30">
        <f>SUM(AB49:AF49)</f>
        <v>0</v>
      </c>
      <c r="AH49" s="34"/>
      <c r="AI49" s="34"/>
      <c r="AJ49" s="34"/>
      <c r="AK49" s="34"/>
      <c r="AL49" s="34"/>
      <c r="AM49" s="30">
        <f>SUM(AH49:AL49)</f>
        <v>0</v>
      </c>
      <c r="AN49" s="34"/>
      <c r="AO49" s="34"/>
      <c r="AP49" s="34"/>
      <c r="AQ49" s="34"/>
      <c r="AR49" s="34"/>
      <c r="AS49" s="30">
        <f>SUM(AN49:AR49)</f>
        <v>0</v>
      </c>
      <c r="AT49" s="34"/>
      <c r="AU49" s="34"/>
      <c r="AV49" s="34"/>
      <c r="AW49" s="34"/>
      <c r="AX49" s="34"/>
      <c r="AY49" s="30">
        <f>SUM(AT49:AX49)</f>
        <v>0</v>
      </c>
      <c r="AZ49" s="30">
        <f t="shared" si="33"/>
        <v>0</v>
      </c>
      <c r="BA49" s="29"/>
      <c r="BB49" s="34"/>
      <c r="BC49" s="34"/>
      <c r="BD49" s="34"/>
      <c r="BE49" s="34"/>
      <c r="BF49" s="34"/>
      <c r="BG49" s="30">
        <f t="shared" si="85"/>
        <v>0</v>
      </c>
      <c r="BH49" s="34"/>
      <c r="BI49" s="34"/>
      <c r="BJ49" s="34"/>
      <c r="BK49" s="34"/>
      <c r="BL49" s="34"/>
      <c r="BM49" s="30">
        <f t="shared" si="2"/>
        <v>0</v>
      </c>
      <c r="BN49" s="34"/>
      <c r="BO49" s="34"/>
      <c r="BP49" s="34"/>
      <c r="BQ49" s="34"/>
      <c r="BR49" s="34"/>
      <c r="BS49" s="30">
        <f>SUM(BN49:BR49)</f>
        <v>0</v>
      </c>
      <c r="BT49" s="34"/>
      <c r="BU49" s="34"/>
      <c r="BV49" s="34"/>
      <c r="BW49" s="34"/>
      <c r="BX49" s="34"/>
      <c r="BY49" s="30">
        <f t="shared" si="3"/>
        <v>0</v>
      </c>
      <c r="BZ49" s="30">
        <f t="shared" si="4"/>
        <v>0</v>
      </c>
      <c r="CA49" s="29"/>
      <c r="CB49" s="34"/>
      <c r="CC49" s="34"/>
      <c r="CD49" s="34"/>
      <c r="CE49" s="34"/>
      <c r="CF49" s="34"/>
      <c r="CG49" s="34"/>
      <c r="CH49" s="30">
        <f>SUM(CB49:CG49)</f>
        <v>0</v>
      </c>
      <c r="CI49" s="34"/>
      <c r="CJ49" s="34"/>
      <c r="CK49" s="34"/>
      <c r="CL49" s="34"/>
      <c r="CM49" s="34"/>
      <c r="CN49" s="34"/>
      <c r="CO49" s="30">
        <f>SUM(CI49:CN49)</f>
        <v>0</v>
      </c>
      <c r="CP49" s="34">
        <v>0.1</v>
      </c>
      <c r="CQ49" s="34"/>
      <c r="CR49" s="30">
        <f t="shared" si="5"/>
        <v>0.1</v>
      </c>
      <c r="CS49" s="34"/>
      <c r="CT49" s="34"/>
      <c r="CU49" s="34"/>
      <c r="CV49" s="34"/>
      <c r="CW49" s="34"/>
      <c r="CX49" s="30">
        <f t="shared" si="88"/>
        <v>0</v>
      </c>
      <c r="CY49" s="34"/>
      <c r="CZ49" s="34"/>
      <c r="DA49" s="34"/>
      <c r="DB49" s="34"/>
      <c r="DC49" s="34"/>
      <c r="DD49" s="30">
        <f t="shared" si="100"/>
        <v>0</v>
      </c>
      <c r="DE49" s="30">
        <f t="shared" si="12"/>
        <v>0.1</v>
      </c>
      <c r="DF49" s="29"/>
      <c r="DG49" s="34"/>
      <c r="DH49" s="34"/>
      <c r="DI49" s="34"/>
      <c r="DJ49" s="34"/>
      <c r="DK49" s="34"/>
      <c r="DL49" s="30">
        <f t="shared" si="90"/>
        <v>0</v>
      </c>
      <c r="DM49" s="34"/>
      <c r="DN49" s="34"/>
      <c r="DO49" s="34"/>
      <c r="DP49" s="34"/>
      <c r="DQ49" s="34"/>
      <c r="DR49" s="34"/>
      <c r="DS49" s="34"/>
      <c r="DT49" s="34"/>
      <c r="DU49" s="34"/>
      <c r="DV49" s="34"/>
      <c r="DW49" s="34"/>
      <c r="DX49" s="34"/>
      <c r="DY49" s="30">
        <f t="shared" si="9"/>
        <v>0</v>
      </c>
      <c r="DZ49" s="30">
        <f t="shared" si="25"/>
        <v>0</v>
      </c>
    </row>
    <row r="50" spans="1:130" x14ac:dyDescent="0.25">
      <c r="A50"/>
      <c r="B50" s="15" t="s">
        <v>96</v>
      </c>
      <c r="C50" s="73" t="s">
        <v>81</v>
      </c>
      <c r="D50" s="34"/>
      <c r="E50" s="34"/>
      <c r="F50" s="34"/>
      <c r="G50" s="34"/>
      <c r="H50" s="34"/>
      <c r="I50" s="34"/>
      <c r="J50" s="34"/>
      <c r="K50" s="34"/>
      <c r="L50" s="34"/>
      <c r="M50" s="34"/>
      <c r="N50" s="34"/>
      <c r="O50" s="30">
        <f t="shared" si="26"/>
        <v>0</v>
      </c>
      <c r="P50" s="34"/>
      <c r="Q50" s="34"/>
      <c r="R50" s="34"/>
      <c r="S50" s="30">
        <f t="shared" si="27"/>
        <v>0</v>
      </c>
      <c r="T50" s="34"/>
      <c r="U50" s="34"/>
      <c r="V50" s="34"/>
      <c r="W50" s="34"/>
      <c r="X50" s="34"/>
      <c r="Y50" s="30">
        <f t="shared" si="28"/>
        <v>0</v>
      </c>
      <c r="Z50" s="30">
        <f t="shared" si="0"/>
        <v>0</v>
      </c>
      <c r="AA50" s="29"/>
      <c r="AB50" s="34"/>
      <c r="AC50" s="34"/>
      <c r="AD50" s="34"/>
      <c r="AE50" s="34"/>
      <c r="AF50" s="34"/>
      <c r="AG50" s="30">
        <f t="shared" si="29"/>
        <v>0</v>
      </c>
      <c r="AH50" s="34"/>
      <c r="AI50" s="34"/>
      <c r="AJ50" s="34"/>
      <c r="AK50" s="34"/>
      <c r="AL50" s="34"/>
      <c r="AM50" s="30">
        <f t="shared" si="30"/>
        <v>0</v>
      </c>
      <c r="AN50" s="34"/>
      <c r="AO50" s="34"/>
      <c r="AP50" s="34"/>
      <c r="AQ50" s="34"/>
      <c r="AR50" s="34"/>
      <c r="AS50" s="30">
        <f t="shared" si="31"/>
        <v>0</v>
      </c>
      <c r="AT50" s="34"/>
      <c r="AU50" s="34"/>
      <c r="AV50" s="34"/>
      <c r="AW50" s="34"/>
      <c r="AX50" s="34"/>
      <c r="AY50" s="30">
        <f t="shared" si="32"/>
        <v>0</v>
      </c>
      <c r="AZ50" s="30">
        <f t="shared" si="33"/>
        <v>0</v>
      </c>
      <c r="BA50" s="29"/>
      <c r="BB50" s="34"/>
      <c r="BC50" s="34"/>
      <c r="BD50" s="34"/>
      <c r="BE50" s="34"/>
      <c r="BF50" s="34"/>
      <c r="BG50" s="30">
        <f t="shared" si="85"/>
        <v>0</v>
      </c>
      <c r="BH50" s="34"/>
      <c r="BI50" s="34"/>
      <c r="BJ50" s="34"/>
      <c r="BK50" s="34"/>
      <c r="BL50" s="34"/>
      <c r="BM50" s="30">
        <f t="shared" si="2"/>
        <v>0</v>
      </c>
      <c r="BN50" s="34"/>
      <c r="BO50" s="34"/>
      <c r="BP50" s="34"/>
      <c r="BQ50" s="34"/>
      <c r="BR50" s="34"/>
      <c r="BS50" s="30">
        <f t="shared" si="34"/>
        <v>0</v>
      </c>
      <c r="BT50" s="34"/>
      <c r="BU50" s="34"/>
      <c r="BV50" s="34"/>
      <c r="BW50" s="34"/>
      <c r="BX50" s="34"/>
      <c r="BY50" s="30">
        <f t="shared" si="3"/>
        <v>0</v>
      </c>
      <c r="BZ50" s="30">
        <f t="shared" si="4"/>
        <v>0</v>
      </c>
      <c r="CA50" s="29"/>
      <c r="CB50" s="34">
        <v>0.02</v>
      </c>
      <c r="CC50" s="34">
        <v>0.02</v>
      </c>
      <c r="CD50" s="34">
        <v>0.02</v>
      </c>
      <c r="CE50" s="34">
        <v>0.02</v>
      </c>
      <c r="CF50" s="34">
        <v>0.02</v>
      </c>
      <c r="CG50" s="34"/>
      <c r="CH50" s="30">
        <f t="shared" si="101"/>
        <v>0.1</v>
      </c>
      <c r="CI50" s="34"/>
      <c r="CJ50" s="34"/>
      <c r="CK50" s="34"/>
      <c r="CL50" s="34"/>
      <c r="CM50" s="34"/>
      <c r="CN50" s="34"/>
      <c r="CO50" s="30">
        <f t="shared" si="102"/>
        <v>0</v>
      </c>
      <c r="CP50" s="34">
        <v>0.67812499999999998</v>
      </c>
      <c r="CQ50" s="34"/>
      <c r="CR50" s="30">
        <f t="shared" si="5"/>
        <v>0.67812499999999998</v>
      </c>
      <c r="CS50" s="34"/>
      <c r="CT50" s="34"/>
      <c r="CU50" s="34"/>
      <c r="CV50" s="34"/>
      <c r="CW50" s="34"/>
      <c r="CX50" s="30">
        <f t="shared" si="88"/>
        <v>0</v>
      </c>
      <c r="CY50" s="34"/>
      <c r="CZ50" s="34"/>
      <c r="DA50" s="34"/>
      <c r="DB50" s="34"/>
      <c r="DC50" s="34"/>
      <c r="DD50" s="30">
        <f t="shared" si="100"/>
        <v>0</v>
      </c>
      <c r="DE50" s="30">
        <f t="shared" si="12"/>
        <v>0.77812499999999996</v>
      </c>
      <c r="DF50" s="29"/>
      <c r="DG50" s="34"/>
      <c r="DH50" s="34"/>
      <c r="DI50" s="34"/>
      <c r="DJ50" s="34"/>
      <c r="DK50" s="34"/>
      <c r="DL50" s="30">
        <f t="shared" si="90"/>
        <v>0</v>
      </c>
      <c r="DM50" s="34"/>
      <c r="DN50" s="34"/>
      <c r="DO50" s="34"/>
      <c r="DP50" s="34"/>
      <c r="DQ50" s="34"/>
      <c r="DR50" s="34"/>
      <c r="DS50" s="34"/>
      <c r="DT50" s="34"/>
      <c r="DU50" s="34"/>
      <c r="DV50" s="34"/>
      <c r="DW50" s="34"/>
      <c r="DX50" s="34"/>
      <c r="DY50" s="30">
        <f t="shared" si="9"/>
        <v>0</v>
      </c>
      <c r="DZ50" s="30">
        <f t="shared" si="25"/>
        <v>0</v>
      </c>
    </row>
    <row r="51" spans="1:130" x14ac:dyDescent="0.25">
      <c r="A51" s="35"/>
      <c r="B51" s="15" t="s">
        <v>32</v>
      </c>
      <c r="C51" s="73" t="s">
        <v>78</v>
      </c>
      <c r="D51" s="34"/>
      <c r="E51" s="34"/>
      <c r="F51" s="34"/>
      <c r="G51" s="34"/>
      <c r="H51" s="34"/>
      <c r="I51" s="34"/>
      <c r="J51" s="34"/>
      <c r="K51" s="34"/>
      <c r="L51" s="34"/>
      <c r="M51" s="34"/>
      <c r="N51" s="34"/>
      <c r="O51" s="30">
        <f t="shared" si="26"/>
        <v>0</v>
      </c>
      <c r="P51" s="34"/>
      <c r="Q51" s="34"/>
      <c r="R51" s="34"/>
      <c r="S51" s="30">
        <f t="shared" si="27"/>
        <v>0</v>
      </c>
      <c r="T51" s="34"/>
      <c r="U51" s="34"/>
      <c r="V51" s="34"/>
      <c r="W51" s="34"/>
      <c r="X51" s="34"/>
      <c r="Y51" s="30">
        <f t="shared" si="28"/>
        <v>0</v>
      </c>
      <c r="Z51" s="30">
        <f t="shared" si="0"/>
        <v>0</v>
      </c>
      <c r="AA51" s="29"/>
      <c r="AB51" s="34"/>
      <c r="AC51" s="34"/>
      <c r="AD51" s="34"/>
      <c r="AE51" s="34"/>
      <c r="AF51" s="34"/>
      <c r="AG51" s="30">
        <f t="shared" si="29"/>
        <v>0</v>
      </c>
      <c r="AH51" s="34"/>
      <c r="AI51" s="34"/>
      <c r="AJ51" s="34"/>
      <c r="AK51" s="34"/>
      <c r="AL51" s="34"/>
      <c r="AM51" s="30">
        <f t="shared" si="30"/>
        <v>0</v>
      </c>
      <c r="AN51" s="34"/>
      <c r="AO51" s="34"/>
      <c r="AP51" s="34"/>
      <c r="AQ51" s="34"/>
      <c r="AR51" s="34"/>
      <c r="AS51" s="30">
        <f t="shared" si="31"/>
        <v>0</v>
      </c>
      <c r="AT51" s="34"/>
      <c r="AU51" s="34"/>
      <c r="AV51" s="34"/>
      <c r="AW51" s="34"/>
      <c r="AX51" s="34"/>
      <c r="AY51" s="30">
        <f t="shared" si="32"/>
        <v>0</v>
      </c>
      <c r="AZ51" s="30">
        <f t="shared" si="33"/>
        <v>0</v>
      </c>
      <c r="BA51" s="29"/>
      <c r="BB51" s="34">
        <v>2</v>
      </c>
      <c r="BC51" s="34">
        <v>2</v>
      </c>
      <c r="BD51" s="34">
        <v>2</v>
      </c>
      <c r="BE51" s="34">
        <v>2</v>
      </c>
      <c r="BF51" s="34">
        <v>2</v>
      </c>
      <c r="BG51" s="30">
        <f t="shared" si="85"/>
        <v>10</v>
      </c>
      <c r="BH51" s="34"/>
      <c r="BI51" s="34"/>
      <c r="BJ51" s="34"/>
      <c r="BK51" s="34"/>
      <c r="BL51" s="34"/>
      <c r="BM51" s="30">
        <f t="shared" si="2"/>
        <v>0</v>
      </c>
      <c r="BN51" s="34"/>
      <c r="BO51" s="34"/>
      <c r="BP51" s="34"/>
      <c r="BQ51" s="34"/>
      <c r="BR51" s="34"/>
      <c r="BS51" s="30">
        <f t="shared" si="34"/>
        <v>0</v>
      </c>
      <c r="BT51" s="34"/>
      <c r="BU51" s="34"/>
      <c r="BV51" s="34"/>
      <c r="BW51" s="34"/>
      <c r="BX51" s="34"/>
      <c r="BY51" s="30">
        <f t="shared" si="3"/>
        <v>0</v>
      </c>
      <c r="BZ51" s="30">
        <f t="shared" si="4"/>
        <v>10</v>
      </c>
      <c r="CA51" s="29"/>
      <c r="CB51" s="34"/>
      <c r="CC51" s="34"/>
      <c r="CD51" s="34"/>
      <c r="CE51" s="34"/>
      <c r="CF51" s="34"/>
      <c r="CG51" s="34">
        <v>10</v>
      </c>
      <c r="CH51" s="30">
        <f t="shared" si="101"/>
        <v>10</v>
      </c>
      <c r="CI51" s="34"/>
      <c r="CJ51" s="34"/>
      <c r="CK51" s="34"/>
      <c r="CL51" s="34"/>
      <c r="CM51" s="34"/>
      <c r="CN51" s="34"/>
      <c r="CO51" s="30">
        <f t="shared" si="102"/>
        <v>0</v>
      </c>
      <c r="CP51" s="34">
        <v>10</v>
      </c>
      <c r="CQ51" s="34"/>
      <c r="CR51" s="30">
        <f t="shared" si="5"/>
        <v>10</v>
      </c>
      <c r="CS51" s="34"/>
      <c r="CT51" s="34"/>
      <c r="CU51" s="34"/>
      <c r="CV51" s="34"/>
      <c r="CW51" s="34"/>
      <c r="CX51" s="30">
        <f t="shared" si="88"/>
        <v>0</v>
      </c>
      <c r="CY51" s="34"/>
      <c r="CZ51" s="34"/>
      <c r="DA51" s="34"/>
      <c r="DB51" s="34"/>
      <c r="DC51" s="34"/>
      <c r="DD51" s="30">
        <f t="shared" si="100"/>
        <v>0</v>
      </c>
      <c r="DE51" s="30">
        <f t="shared" si="12"/>
        <v>20</v>
      </c>
      <c r="DF51" s="29"/>
      <c r="DG51" s="34"/>
      <c r="DH51" s="34"/>
      <c r="DI51" s="34"/>
      <c r="DJ51" s="34"/>
      <c r="DK51" s="34"/>
      <c r="DL51" s="30">
        <f t="shared" si="90"/>
        <v>0</v>
      </c>
      <c r="DM51" s="34"/>
      <c r="DN51" s="34"/>
      <c r="DO51" s="34"/>
      <c r="DP51" s="34"/>
      <c r="DQ51" s="34"/>
      <c r="DR51" s="34"/>
      <c r="DS51" s="34"/>
      <c r="DT51" s="34"/>
      <c r="DU51" s="34"/>
      <c r="DV51" s="34"/>
      <c r="DW51" s="34"/>
      <c r="DX51" s="34"/>
      <c r="DY51" s="30">
        <f t="shared" si="9"/>
        <v>0</v>
      </c>
      <c r="DZ51" s="30">
        <f t="shared" si="25"/>
        <v>0</v>
      </c>
    </row>
    <row r="52" spans="1:130" x14ac:dyDescent="0.25">
      <c r="A52" s="35"/>
      <c r="B52" s="15" t="s">
        <v>33</v>
      </c>
      <c r="C52" s="73" t="s">
        <v>78</v>
      </c>
      <c r="D52" s="34"/>
      <c r="E52" s="34"/>
      <c r="F52" s="34"/>
      <c r="G52" s="34"/>
      <c r="H52" s="34"/>
      <c r="I52" s="34"/>
      <c r="J52" s="34"/>
      <c r="K52" s="34"/>
      <c r="L52" s="34"/>
      <c r="M52" s="34"/>
      <c r="N52" s="34">
        <v>0.4</v>
      </c>
      <c r="O52" s="30">
        <f t="shared" si="26"/>
        <v>0.4</v>
      </c>
      <c r="P52" s="34"/>
      <c r="Q52" s="34"/>
      <c r="R52" s="34"/>
      <c r="S52" s="30">
        <f t="shared" si="27"/>
        <v>0</v>
      </c>
      <c r="T52" s="34"/>
      <c r="U52" s="34"/>
      <c r="V52" s="34"/>
      <c r="W52" s="34"/>
      <c r="X52" s="34"/>
      <c r="Y52" s="30">
        <f t="shared" si="28"/>
        <v>0</v>
      </c>
      <c r="Z52" s="30">
        <f t="shared" si="0"/>
        <v>0.4</v>
      </c>
      <c r="AA52" s="29"/>
      <c r="AB52" s="34">
        <v>0.3</v>
      </c>
      <c r="AC52" s="34">
        <v>0.3</v>
      </c>
      <c r="AD52" s="34">
        <v>1</v>
      </c>
      <c r="AE52" s="34">
        <v>1</v>
      </c>
      <c r="AF52" s="34">
        <v>4</v>
      </c>
      <c r="AG52" s="30">
        <f t="shared" si="29"/>
        <v>6.6</v>
      </c>
      <c r="AH52" s="34"/>
      <c r="AI52" s="34"/>
      <c r="AJ52" s="34"/>
      <c r="AK52" s="34"/>
      <c r="AL52" s="34"/>
      <c r="AM52" s="30">
        <f t="shared" si="30"/>
        <v>0</v>
      </c>
      <c r="AN52" s="34"/>
      <c r="AO52" s="34"/>
      <c r="AP52" s="34"/>
      <c r="AQ52" s="34"/>
      <c r="AR52" s="34"/>
      <c r="AS52" s="30">
        <f t="shared" si="31"/>
        <v>0</v>
      </c>
      <c r="AT52" s="34"/>
      <c r="AU52" s="34"/>
      <c r="AV52" s="34"/>
      <c r="AW52" s="34"/>
      <c r="AX52" s="34"/>
      <c r="AY52" s="30">
        <f t="shared" si="32"/>
        <v>0</v>
      </c>
      <c r="AZ52" s="30">
        <f t="shared" si="33"/>
        <v>6.6</v>
      </c>
      <c r="BA52" s="29"/>
      <c r="BB52" s="34">
        <v>4</v>
      </c>
      <c r="BC52" s="34">
        <v>4</v>
      </c>
      <c r="BD52" s="34">
        <v>4</v>
      </c>
      <c r="BE52" s="34">
        <v>4.7372954400000005</v>
      </c>
      <c r="BF52" s="34">
        <v>5.4808400900000001</v>
      </c>
      <c r="BG52" s="30">
        <f t="shared" si="85"/>
        <v>22.218135530000001</v>
      </c>
      <c r="BH52" s="34"/>
      <c r="BI52" s="34"/>
      <c r="BJ52" s="34"/>
      <c r="BK52" s="34"/>
      <c r="BL52" s="34"/>
      <c r="BM52" s="30">
        <f t="shared" si="2"/>
        <v>0</v>
      </c>
      <c r="BN52" s="34"/>
      <c r="BO52" s="34"/>
      <c r="BP52" s="34"/>
      <c r="BQ52" s="34"/>
      <c r="BR52" s="34"/>
      <c r="BS52" s="30">
        <f t="shared" si="34"/>
        <v>0</v>
      </c>
      <c r="BT52" s="34"/>
      <c r="BU52" s="34"/>
      <c r="BV52" s="34"/>
      <c r="BW52" s="34"/>
      <c r="BX52" s="34"/>
      <c r="BY52" s="30">
        <f t="shared" si="3"/>
        <v>0</v>
      </c>
      <c r="BZ52" s="30">
        <f t="shared" si="4"/>
        <v>22.218135530000001</v>
      </c>
      <c r="CA52" s="29"/>
      <c r="CB52" s="34">
        <v>5</v>
      </c>
      <c r="CC52" s="34">
        <v>6.25</v>
      </c>
      <c r="CD52" s="34">
        <v>6.25</v>
      </c>
      <c r="CE52" s="34">
        <v>6.25</v>
      </c>
      <c r="CF52" s="34">
        <v>6.25</v>
      </c>
      <c r="CG52" s="34"/>
      <c r="CH52" s="30">
        <f t="shared" si="101"/>
        <v>30</v>
      </c>
      <c r="CI52" s="34"/>
      <c r="CJ52" s="34"/>
      <c r="CK52" s="34"/>
      <c r="CL52" s="34"/>
      <c r="CM52" s="34"/>
      <c r="CN52" s="34"/>
      <c r="CO52" s="30">
        <f t="shared" si="102"/>
        <v>0</v>
      </c>
      <c r="CP52" s="34">
        <v>10</v>
      </c>
      <c r="CQ52" s="34"/>
      <c r="CR52" s="30">
        <f t="shared" si="5"/>
        <v>10</v>
      </c>
      <c r="CS52" s="34"/>
      <c r="CT52" s="34"/>
      <c r="CU52" s="34"/>
      <c r="CV52" s="34"/>
      <c r="CW52" s="34"/>
      <c r="CX52" s="30">
        <f t="shared" si="88"/>
        <v>0</v>
      </c>
      <c r="CY52" s="34"/>
      <c r="CZ52" s="34"/>
      <c r="DA52" s="34"/>
      <c r="DB52" s="34"/>
      <c r="DC52" s="34"/>
      <c r="DD52" s="30">
        <f t="shared" si="100"/>
        <v>0</v>
      </c>
      <c r="DE52" s="30">
        <f t="shared" si="12"/>
        <v>40</v>
      </c>
      <c r="DF52" s="29"/>
      <c r="DG52" s="34"/>
      <c r="DH52" s="34"/>
      <c r="DI52" s="34"/>
      <c r="DJ52" s="34"/>
      <c r="DK52" s="34"/>
      <c r="DL52" s="30">
        <f t="shared" si="90"/>
        <v>0</v>
      </c>
      <c r="DM52" s="34"/>
      <c r="DN52" s="34"/>
      <c r="DO52" s="34"/>
      <c r="DP52" s="34"/>
      <c r="DQ52" s="34"/>
      <c r="DR52" s="34"/>
      <c r="DS52" s="34"/>
      <c r="DT52" s="34"/>
      <c r="DU52" s="34"/>
      <c r="DV52" s="34"/>
      <c r="DW52" s="34"/>
      <c r="DX52" s="34"/>
      <c r="DY52" s="30">
        <f t="shared" si="9"/>
        <v>0</v>
      </c>
      <c r="DZ52" s="30">
        <f t="shared" si="25"/>
        <v>0</v>
      </c>
    </row>
    <row r="53" spans="1:130" x14ac:dyDescent="0.25">
      <c r="A53" s="35"/>
      <c r="B53" s="15" t="s">
        <v>34</v>
      </c>
      <c r="C53" s="73" t="s">
        <v>78</v>
      </c>
      <c r="D53" s="34"/>
      <c r="E53" s="34"/>
      <c r="F53" s="34"/>
      <c r="G53" s="34"/>
      <c r="H53" s="34"/>
      <c r="I53" s="34"/>
      <c r="J53" s="34"/>
      <c r="K53" s="34"/>
      <c r="L53" s="34"/>
      <c r="M53" s="34"/>
      <c r="N53" s="34"/>
      <c r="O53" s="30">
        <f t="shared" si="26"/>
        <v>0</v>
      </c>
      <c r="P53" s="34"/>
      <c r="Q53" s="34"/>
      <c r="R53" s="34">
        <v>8</v>
      </c>
      <c r="S53" s="30">
        <f t="shared" si="27"/>
        <v>8</v>
      </c>
      <c r="T53" s="34"/>
      <c r="U53" s="34"/>
      <c r="V53" s="34"/>
      <c r="W53" s="34"/>
      <c r="X53" s="34"/>
      <c r="Y53" s="30">
        <f t="shared" si="28"/>
        <v>0</v>
      </c>
      <c r="Z53" s="30">
        <f t="shared" si="0"/>
        <v>8</v>
      </c>
      <c r="AA53" s="29"/>
      <c r="AB53" s="34"/>
      <c r="AC53" s="34"/>
      <c r="AD53" s="34"/>
      <c r="AE53" s="34"/>
      <c r="AF53" s="34"/>
      <c r="AG53" s="30">
        <f t="shared" si="29"/>
        <v>0</v>
      </c>
      <c r="AH53" s="34"/>
      <c r="AI53" s="34"/>
      <c r="AJ53" s="34"/>
      <c r="AK53" s="34"/>
      <c r="AL53" s="34"/>
      <c r="AM53" s="30">
        <f t="shared" si="30"/>
        <v>0</v>
      </c>
      <c r="AN53" s="34">
        <v>8</v>
      </c>
      <c r="AO53" s="34">
        <v>8</v>
      </c>
      <c r="AP53" s="34">
        <v>8</v>
      </c>
      <c r="AQ53" s="34">
        <v>8</v>
      </c>
      <c r="AR53" s="34">
        <v>8</v>
      </c>
      <c r="AS53" s="30">
        <f t="shared" si="31"/>
        <v>40</v>
      </c>
      <c r="AT53" s="34"/>
      <c r="AU53" s="34"/>
      <c r="AV53" s="34"/>
      <c r="AW53" s="34"/>
      <c r="AX53" s="34"/>
      <c r="AY53" s="30">
        <f t="shared" si="32"/>
        <v>0</v>
      </c>
      <c r="AZ53" s="30">
        <f t="shared" si="33"/>
        <v>40</v>
      </c>
      <c r="BA53" s="29"/>
      <c r="BB53" s="34"/>
      <c r="BC53" s="34"/>
      <c r="BD53" s="34"/>
      <c r="BE53" s="34"/>
      <c r="BF53" s="34"/>
      <c r="BG53" s="30">
        <f t="shared" si="85"/>
        <v>0</v>
      </c>
      <c r="BH53" s="34"/>
      <c r="BI53" s="34"/>
      <c r="BJ53" s="34"/>
      <c r="BK53" s="34"/>
      <c r="BL53" s="34"/>
      <c r="BM53" s="30">
        <f t="shared" si="2"/>
        <v>0</v>
      </c>
      <c r="BN53" s="34">
        <v>8</v>
      </c>
      <c r="BO53" s="34">
        <v>8</v>
      </c>
      <c r="BP53" s="34">
        <v>6</v>
      </c>
      <c r="BQ53" s="34">
        <v>0</v>
      </c>
      <c r="BR53" s="34">
        <v>0</v>
      </c>
      <c r="BS53" s="30">
        <f t="shared" si="34"/>
        <v>22</v>
      </c>
      <c r="BT53" s="34"/>
      <c r="BU53" s="34"/>
      <c r="BV53" s="34"/>
      <c r="BW53" s="34"/>
      <c r="BX53" s="34"/>
      <c r="BY53" s="30">
        <f t="shared" si="3"/>
        <v>0</v>
      </c>
      <c r="BZ53" s="30">
        <f t="shared" si="4"/>
        <v>22</v>
      </c>
      <c r="CA53" s="29"/>
      <c r="CB53" s="34">
        <v>10</v>
      </c>
      <c r="CC53" s="34"/>
      <c r="CD53" s="34"/>
      <c r="CE53" s="34"/>
      <c r="CF53" s="34"/>
      <c r="CG53" s="34"/>
      <c r="CH53" s="30">
        <f t="shared" si="101"/>
        <v>10</v>
      </c>
      <c r="CI53" s="34"/>
      <c r="CJ53" s="34"/>
      <c r="CK53" s="34"/>
      <c r="CL53" s="34"/>
      <c r="CM53" s="34"/>
      <c r="CN53" s="34"/>
      <c r="CO53" s="30">
        <f t="shared" si="102"/>
        <v>0</v>
      </c>
      <c r="CP53" s="34"/>
      <c r="CQ53" s="34"/>
      <c r="CR53" s="30">
        <f t="shared" si="5"/>
        <v>0</v>
      </c>
      <c r="CS53" s="34"/>
      <c r="CT53" s="34"/>
      <c r="CU53" s="34"/>
      <c r="CV53" s="34"/>
      <c r="CW53" s="34"/>
      <c r="CX53" s="30">
        <f t="shared" si="88"/>
        <v>0</v>
      </c>
      <c r="CY53" s="34"/>
      <c r="CZ53" s="34"/>
      <c r="DA53" s="34"/>
      <c r="DB53" s="34"/>
      <c r="DC53" s="34"/>
      <c r="DD53" s="30">
        <f t="shared" si="100"/>
        <v>0</v>
      </c>
      <c r="DE53" s="30">
        <f t="shared" si="12"/>
        <v>10</v>
      </c>
      <c r="DF53" s="29"/>
      <c r="DG53" s="34"/>
      <c r="DH53" s="34"/>
      <c r="DI53" s="34"/>
      <c r="DJ53" s="34"/>
      <c r="DK53" s="34"/>
      <c r="DL53" s="30">
        <f t="shared" si="90"/>
        <v>0</v>
      </c>
      <c r="DM53" s="34"/>
      <c r="DN53" s="34"/>
      <c r="DO53" s="34"/>
      <c r="DP53" s="34"/>
      <c r="DQ53" s="34"/>
      <c r="DR53" s="34"/>
      <c r="DS53" s="34"/>
      <c r="DT53" s="34"/>
      <c r="DU53" s="34"/>
      <c r="DV53" s="34"/>
      <c r="DW53" s="34"/>
      <c r="DX53" s="34"/>
      <c r="DY53" s="30">
        <f t="shared" si="9"/>
        <v>0</v>
      </c>
      <c r="DZ53" s="30">
        <f t="shared" si="25"/>
        <v>0</v>
      </c>
    </row>
    <row r="54" spans="1:130" x14ac:dyDescent="0.25">
      <c r="A54" s="123"/>
      <c r="B54" s="15" t="s">
        <v>126</v>
      </c>
      <c r="C54" s="73" t="s">
        <v>78</v>
      </c>
      <c r="D54" s="34"/>
      <c r="E54" s="34"/>
      <c r="F54" s="34"/>
      <c r="G54" s="34"/>
      <c r="H54" s="34"/>
      <c r="I54" s="34"/>
      <c r="J54" s="34"/>
      <c r="K54" s="34"/>
      <c r="L54" s="34"/>
      <c r="M54" s="34"/>
      <c r="N54" s="34"/>
      <c r="O54" s="30">
        <f>SUM(D54:N54)</f>
        <v>0</v>
      </c>
      <c r="P54" s="34"/>
      <c r="Q54" s="34"/>
      <c r="R54" s="34"/>
      <c r="S54" s="30">
        <f>SUM(P54:R54)</f>
        <v>0</v>
      </c>
      <c r="T54" s="34"/>
      <c r="U54" s="34"/>
      <c r="V54" s="34"/>
      <c r="W54" s="34"/>
      <c r="X54" s="34"/>
      <c r="Y54" s="30">
        <f>SUM(T54:X54)</f>
        <v>0</v>
      </c>
      <c r="Z54" s="30">
        <f t="shared" ref="Z54" si="103">SUM(O54,S54,Y54)</f>
        <v>0</v>
      </c>
      <c r="AA54" s="29"/>
      <c r="AB54" s="34"/>
      <c r="AC54" s="34"/>
      <c r="AD54" s="34"/>
      <c r="AE54" s="34"/>
      <c r="AF54" s="34"/>
      <c r="AG54" s="30">
        <f>SUM(AB54:AF54)</f>
        <v>0</v>
      </c>
      <c r="AH54" s="34"/>
      <c r="AI54" s="34"/>
      <c r="AJ54" s="34"/>
      <c r="AK54" s="34"/>
      <c r="AL54" s="34"/>
      <c r="AM54" s="30">
        <f>SUM(AH54:AL54)</f>
        <v>0</v>
      </c>
      <c r="AN54" s="34"/>
      <c r="AO54" s="34"/>
      <c r="AP54" s="34"/>
      <c r="AQ54" s="34"/>
      <c r="AR54" s="34"/>
      <c r="AS54" s="30">
        <f>SUM(AN54:AR54)</f>
        <v>0</v>
      </c>
      <c r="AT54" s="34"/>
      <c r="AU54" s="34"/>
      <c r="AV54" s="34"/>
      <c r="AW54" s="34"/>
      <c r="AX54" s="34"/>
      <c r="AY54" s="30">
        <f>SUM(AT54:AX54)</f>
        <v>0</v>
      </c>
      <c r="AZ54" s="30">
        <f t="shared" si="33"/>
        <v>0</v>
      </c>
      <c r="BA54" s="29"/>
      <c r="BB54" s="34"/>
      <c r="BC54" s="34"/>
      <c r="BD54" s="34"/>
      <c r="BE54" s="34"/>
      <c r="BF54" s="34"/>
      <c r="BG54" s="30">
        <f t="shared" si="85"/>
        <v>0</v>
      </c>
      <c r="BH54" s="34"/>
      <c r="BI54" s="34"/>
      <c r="BJ54" s="34"/>
      <c r="BK54" s="34"/>
      <c r="BL54" s="34"/>
      <c r="BM54" s="30">
        <f t="shared" ref="BM54" si="104">SUM(BH54:BL54)</f>
        <v>0</v>
      </c>
      <c r="BN54" s="34"/>
      <c r="BO54" s="34"/>
      <c r="BP54" s="34"/>
      <c r="BQ54" s="34"/>
      <c r="BR54" s="34"/>
      <c r="BS54" s="30">
        <f>SUM(BN54:BR54)</f>
        <v>0</v>
      </c>
      <c r="BT54" s="34"/>
      <c r="BU54" s="34"/>
      <c r="BV54" s="34"/>
      <c r="BW54" s="34"/>
      <c r="BX54" s="34"/>
      <c r="BY54" s="30">
        <f t="shared" ref="BY54" si="105">SUM(BT54:BX54)</f>
        <v>0</v>
      </c>
      <c r="BZ54" s="30">
        <f t="shared" ref="BZ54" si="106">SUM(BG54,BM54,BS54,BY54)</f>
        <v>0</v>
      </c>
      <c r="CA54" s="29"/>
      <c r="CB54" s="34"/>
      <c r="CC54" s="34"/>
      <c r="CD54" s="34"/>
      <c r="CE54" s="34"/>
      <c r="CF54" s="34"/>
      <c r="CG54" s="34"/>
      <c r="CH54" s="30">
        <f>SUM(CB54:CG54)</f>
        <v>0</v>
      </c>
      <c r="CI54" s="34"/>
      <c r="CJ54" s="34"/>
      <c r="CK54" s="34"/>
      <c r="CL54" s="34"/>
      <c r="CM54" s="34"/>
      <c r="CN54" s="34"/>
      <c r="CO54" s="30">
        <f>SUM(CI54:CN54)</f>
        <v>0</v>
      </c>
      <c r="CP54" s="34">
        <v>5</v>
      </c>
      <c r="CQ54" s="34"/>
      <c r="CR54" s="30">
        <f t="shared" ref="CR54" si="107">SUM(CP54:CQ54)</f>
        <v>5</v>
      </c>
      <c r="CS54" s="34"/>
      <c r="CT54" s="34"/>
      <c r="CU54" s="34"/>
      <c r="CV54" s="34"/>
      <c r="CW54" s="34"/>
      <c r="CX54" s="30">
        <f t="shared" si="88"/>
        <v>0</v>
      </c>
      <c r="CY54" s="34"/>
      <c r="CZ54" s="34"/>
      <c r="DA54" s="34"/>
      <c r="DB54" s="34"/>
      <c r="DC54" s="34"/>
      <c r="DD54" s="30">
        <f t="shared" si="100"/>
        <v>0</v>
      </c>
      <c r="DE54" s="30">
        <f t="shared" si="12"/>
        <v>5</v>
      </c>
      <c r="DF54" s="29"/>
      <c r="DG54" s="34"/>
      <c r="DH54" s="34"/>
      <c r="DI54" s="34"/>
      <c r="DJ54" s="34"/>
      <c r="DK54" s="34"/>
      <c r="DL54" s="30">
        <f t="shared" si="90"/>
        <v>0</v>
      </c>
      <c r="DM54" s="34"/>
      <c r="DN54" s="34"/>
      <c r="DO54" s="34"/>
      <c r="DP54" s="34"/>
      <c r="DQ54" s="34"/>
      <c r="DR54" s="34"/>
      <c r="DS54" s="34"/>
      <c r="DT54" s="34"/>
      <c r="DU54" s="34"/>
      <c r="DV54" s="34"/>
      <c r="DW54" s="34"/>
      <c r="DX54" s="34"/>
      <c r="DY54" s="30">
        <f t="shared" ref="DY54" si="108">SUM(DM54:DX54)</f>
        <v>0</v>
      </c>
      <c r="DZ54" s="30">
        <f t="shared" si="25"/>
        <v>0</v>
      </c>
    </row>
    <row r="55" spans="1:130" x14ac:dyDescent="0.25">
      <c r="A55" s="35"/>
      <c r="B55" s="15" t="s">
        <v>35</v>
      </c>
      <c r="C55" s="73" t="s">
        <v>78</v>
      </c>
      <c r="D55" s="34"/>
      <c r="E55" s="34"/>
      <c r="F55" s="34"/>
      <c r="G55" s="34"/>
      <c r="H55" s="34"/>
      <c r="I55" s="34"/>
      <c r="J55" s="34"/>
      <c r="K55" s="34"/>
      <c r="L55" s="34"/>
      <c r="M55" s="34"/>
      <c r="N55" s="34"/>
      <c r="O55" s="30">
        <f t="shared" si="26"/>
        <v>0</v>
      </c>
      <c r="P55" s="34"/>
      <c r="Q55" s="34"/>
      <c r="R55" s="34"/>
      <c r="S55" s="30">
        <f t="shared" si="27"/>
        <v>0</v>
      </c>
      <c r="T55" s="34"/>
      <c r="U55" s="34">
        <v>0.96</v>
      </c>
      <c r="V55" s="34">
        <v>0.96</v>
      </c>
      <c r="W55" s="34">
        <v>0.97</v>
      </c>
      <c r="X55" s="34">
        <v>0.97</v>
      </c>
      <c r="Y55" s="30">
        <f t="shared" si="28"/>
        <v>3.8599999999999994</v>
      </c>
      <c r="Z55" s="30">
        <f t="shared" si="0"/>
        <v>3.8599999999999994</v>
      </c>
      <c r="AA55" s="27"/>
      <c r="AB55" s="34"/>
      <c r="AC55" s="34"/>
      <c r="AD55" s="34"/>
      <c r="AE55" s="34"/>
      <c r="AF55" s="34"/>
      <c r="AG55" s="30">
        <f t="shared" si="29"/>
        <v>0</v>
      </c>
      <c r="AH55" s="34"/>
      <c r="AI55" s="34"/>
      <c r="AJ55" s="34"/>
      <c r="AK55" s="34"/>
      <c r="AL55" s="34"/>
      <c r="AM55" s="30">
        <f t="shared" si="30"/>
        <v>0</v>
      </c>
      <c r="AN55" s="34"/>
      <c r="AO55" s="34"/>
      <c r="AP55" s="34"/>
      <c r="AQ55" s="34"/>
      <c r="AR55" s="34"/>
      <c r="AS55" s="30">
        <f t="shared" si="31"/>
        <v>0</v>
      </c>
      <c r="AT55" s="34">
        <v>0.97</v>
      </c>
      <c r="AU55" s="34">
        <v>0.97</v>
      </c>
      <c r="AV55" s="34">
        <v>0.97499999999999998</v>
      </c>
      <c r="AW55" s="34">
        <v>0.97499999999999998</v>
      </c>
      <c r="AX55" s="34">
        <v>0.97499999999999998</v>
      </c>
      <c r="AY55" s="30">
        <f t="shared" si="32"/>
        <v>4.8650000000000002</v>
      </c>
      <c r="AZ55" s="30">
        <f t="shared" si="33"/>
        <v>4.8650000000000002</v>
      </c>
      <c r="BA55" s="27"/>
      <c r="BB55" s="34"/>
      <c r="BC55" s="34"/>
      <c r="BD55" s="34"/>
      <c r="BE55" s="34"/>
      <c r="BF55" s="34"/>
      <c r="BG55" s="30">
        <f t="shared" si="85"/>
        <v>0</v>
      </c>
      <c r="BH55" s="34"/>
      <c r="BI55" s="34"/>
      <c r="BJ55" s="34"/>
      <c r="BK55" s="34"/>
      <c r="BL55" s="34"/>
      <c r="BM55" s="30">
        <f t="shared" si="2"/>
        <v>0</v>
      </c>
      <c r="BN55" s="34"/>
      <c r="BO55" s="34"/>
      <c r="BP55" s="34"/>
      <c r="BQ55" s="34"/>
      <c r="BR55" s="34"/>
      <c r="BS55" s="30">
        <f t="shared" si="34"/>
        <v>0</v>
      </c>
      <c r="BT55" s="34">
        <v>0.97499999999999998</v>
      </c>
      <c r="BU55" s="34">
        <v>0.98499999999999999</v>
      </c>
      <c r="BV55" s="34">
        <v>0.98499999999999999</v>
      </c>
      <c r="BW55" s="34">
        <v>0.98499999999999999</v>
      </c>
      <c r="BX55" s="34">
        <v>0.98499999999999999</v>
      </c>
      <c r="BY55" s="30">
        <f t="shared" si="3"/>
        <v>4.915</v>
      </c>
      <c r="BZ55" s="30">
        <f t="shared" si="4"/>
        <v>4.915</v>
      </c>
      <c r="CA55" s="27"/>
      <c r="CB55" s="34"/>
      <c r="CC55" s="34"/>
      <c r="CD55" s="34"/>
      <c r="CE55" s="34"/>
      <c r="CF55" s="34"/>
      <c r="CG55" s="34"/>
      <c r="CH55" s="30">
        <f t="shared" si="101"/>
        <v>0</v>
      </c>
      <c r="CI55" s="34"/>
      <c r="CJ55" s="34"/>
      <c r="CK55" s="34"/>
      <c r="CL55" s="34"/>
      <c r="CM55" s="34"/>
      <c r="CN55" s="34"/>
      <c r="CO55" s="30">
        <f t="shared" si="102"/>
        <v>0</v>
      </c>
      <c r="CP55" s="34"/>
      <c r="CQ55" s="34"/>
      <c r="CR55" s="30">
        <f t="shared" si="5"/>
        <v>0</v>
      </c>
      <c r="CS55" s="34"/>
      <c r="CT55" s="34"/>
      <c r="CU55" s="34"/>
      <c r="CV55" s="34"/>
      <c r="CW55" s="34"/>
      <c r="CX55" s="30">
        <f t="shared" si="88"/>
        <v>0</v>
      </c>
      <c r="CY55" s="34">
        <v>0.995</v>
      </c>
      <c r="CZ55" s="34">
        <v>1</v>
      </c>
      <c r="DA55" s="34">
        <v>1</v>
      </c>
      <c r="DB55" s="34">
        <v>1</v>
      </c>
      <c r="DC55" s="34">
        <v>1</v>
      </c>
      <c r="DD55" s="30">
        <f t="shared" si="100"/>
        <v>4.9950000000000001</v>
      </c>
      <c r="DE55" s="30">
        <f t="shared" si="12"/>
        <v>4.9950000000000001</v>
      </c>
      <c r="DF55" s="27"/>
      <c r="DG55" s="34"/>
      <c r="DH55" s="34"/>
      <c r="DI55" s="34"/>
      <c r="DJ55" s="34"/>
      <c r="DK55" s="34"/>
      <c r="DL55" s="30">
        <f t="shared" si="90"/>
        <v>0</v>
      </c>
      <c r="DM55" s="34">
        <v>1</v>
      </c>
      <c r="DN55" s="34"/>
      <c r="DO55" s="34"/>
      <c r="DP55" s="34"/>
      <c r="DQ55" s="34"/>
      <c r="DR55" s="34"/>
      <c r="DS55" s="34"/>
      <c r="DT55" s="34"/>
      <c r="DU55" s="34"/>
      <c r="DV55" s="34"/>
      <c r="DW55" s="34"/>
      <c r="DX55" s="34"/>
      <c r="DY55" s="30">
        <f t="shared" si="9"/>
        <v>1</v>
      </c>
      <c r="DZ55" s="30">
        <f t="shared" si="25"/>
        <v>1</v>
      </c>
    </row>
    <row r="56" spans="1:130" x14ac:dyDescent="0.25">
      <c r="A56" s="35"/>
      <c r="B56" s="15" t="s">
        <v>36</v>
      </c>
      <c r="C56" s="73" t="s">
        <v>81</v>
      </c>
      <c r="D56" s="34"/>
      <c r="E56" s="34"/>
      <c r="F56" s="34"/>
      <c r="G56" s="34"/>
      <c r="H56" s="34"/>
      <c r="I56" s="34"/>
      <c r="J56" s="34"/>
      <c r="K56" s="34"/>
      <c r="L56" s="34">
        <v>29</v>
      </c>
      <c r="M56" s="34"/>
      <c r="N56" s="34">
        <v>2</v>
      </c>
      <c r="O56" s="30">
        <f t="shared" si="26"/>
        <v>31</v>
      </c>
      <c r="P56" s="34"/>
      <c r="Q56" s="34"/>
      <c r="R56" s="34"/>
      <c r="S56" s="30">
        <f t="shared" si="27"/>
        <v>0</v>
      </c>
      <c r="T56" s="34">
        <v>9.0960000000000001</v>
      </c>
      <c r="U56" s="34">
        <v>9.0960000000000001</v>
      </c>
      <c r="V56" s="34">
        <v>9.1907499999999995</v>
      </c>
      <c r="W56" s="34">
        <v>9.1907499999999995</v>
      </c>
      <c r="X56" s="34">
        <v>9.1907499999999995</v>
      </c>
      <c r="Y56" s="30">
        <f t="shared" si="28"/>
        <v>45.764250000000004</v>
      </c>
      <c r="Z56" s="30">
        <f t="shared" si="0"/>
        <v>76.764250000000004</v>
      </c>
      <c r="AA56" s="27"/>
      <c r="AB56" s="34"/>
      <c r="AC56" s="34"/>
      <c r="AD56" s="34"/>
      <c r="AE56" s="34"/>
      <c r="AF56" s="34"/>
      <c r="AG56" s="30">
        <f t="shared" si="29"/>
        <v>0</v>
      </c>
      <c r="AH56" s="34"/>
      <c r="AI56" s="34"/>
      <c r="AJ56" s="34"/>
      <c r="AK56" s="34"/>
      <c r="AL56" s="34"/>
      <c r="AM56" s="30">
        <f t="shared" si="30"/>
        <v>0</v>
      </c>
      <c r="AN56" s="34"/>
      <c r="AO56" s="34"/>
      <c r="AP56" s="34"/>
      <c r="AQ56" s="34"/>
      <c r="AR56" s="34"/>
      <c r="AS56" s="30">
        <f t="shared" si="31"/>
        <v>0</v>
      </c>
      <c r="AT56" s="34">
        <v>9.1907499999999995</v>
      </c>
      <c r="AU56" s="34">
        <v>9.1907499999999995</v>
      </c>
      <c r="AV56" s="34">
        <v>9.2381250000000001</v>
      </c>
      <c r="AW56" s="34">
        <v>9.3464899999999993</v>
      </c>
      <c r="AX56" s="34">
        <v>9.2381250000000001</v>
      </c>
      <c r="AY56" s="30">
        <f t="shared" si="32"/>
        <v>46.204239999999999</v>
      </c>
      <c r="AZ56" s="30">
        <f t="shared" si="33"/>
        <v>46.204239999999999</v>
      </c>
      <c r="BA56" s="27"/>
      <c r="BB56" s="34"/>
      <c r="BC56" s="34"/>
      <c r="BD56" s="34"/>
      <c r="BE56" s="34"/>
      <c r="BF56" s="34"/>
      <c r="BG56" s="30">
        <f t="shared" si="85"/>
        <v>0</v>
      </c>
      <c r="BH56" s="34"/>
      <c r="BI56" s="34"/>
      <c r="BJ56" s="34"/>
      <c r="BK56" s="34"/>
      <c r="BL56" s="34"/>
      <c r="BM56" s="30">
        <f t="shared" si="2"/>
        <v>0</v>
      </c>
      <c r="BN56" s="34"/>
      <c r="BO56" s="34"/>
      <c r="BP56" s="34"/>
      <c r="BQ56" s="34"/>
      <c r="BR56" s="34"/>
      <c r="BS56" s="30">
        <f t="shared" si="34"/>
        <v>0</v>
      </c>
      <c r="BT56" s="34">
        <v>9.2381250000000001</v>
      </c>
      <c r="BU56" s="34">
        <v>9.3328749999999996</v>
      </c>
      <c r="BV56" s="34">
        <v>9.3328749999999996</v>
      </c>
      <c r="BW56" s="34">
        <v>9.3328749999999996</v>
      </c>
      <c r="BX56" s="34">
        <v>9.3328749999999996</v>
      </c>
      <c r="BY56" s="30">
        <f t="shared" si="3"/>
        <v>46.569625000000002</v>
      </c>
      <c r="BZ56" s="30">
        <f t="shared" si="4"/>
        <v>46.569625000000002</v>
      </c>
      <c r="CA56" s="27"/>
      <c r="CB56" s="34"/>
      <c r="CC56" s="34"/>
      <c r="CD56" s="34"/>
      <c r="CE56" s="34"/>
      <c r="CF56" s="34"/>
      <c r="CG56" s="34"/>
      <c r="CH56" s="30">
        <f t="shared" si="101"/>
        <v>0</v>
      </c>
      <c r="CI56" s="34"/>
      <c r="CJ56" s="34"/>
      <c r="CK56" s="34"/>
      <c r="CL56" s="34"/>
      <c r="CM56" s="34"/>
      <c r="CN56" s="34"/>
      <c r="CO56" s="30">
        <f t="shared" si="102"/>
        <v>0</v>
      </c>
      <c r="CP56" s="34"/>
      <c r="CQ56" s="34"/>
      <c r="CR56" s="30">
        <f t="shared" si="5"/>
        <v>0</v>
      </c>
      <c r="CS56" s="34"/>
      <c r="CT56" s="34"/>
      <c r="CU56" s="34"/>
      <c r="CV56" s="34"/>
      <c r="CW56" s="34"/>
      <c r="CX56" s="30">
        <f t="shared" si="88"/>
        <v>0</v>
      </c>
      <c r="CY56" s="34">
        <v>9.4749999999999996</v>
      </c>
      <c r="CZ56" s="34">
        <v>9.4749999999999996</v>
      </c>
      <c r="DA56" s="34">
        <v>9.4749999999999996</v>
      </c>
      <c r="DB56" s="34">
        <v>9.4749999999999996</v>
      </c>
      <c r="DC56" s="34">
        <v>9.4749999999999996</v>
      </c>
      <c r="DD56" s="30">
        <f t="shared" si="100"/>
        <v>47.375</v>
      </c>
      <c r="DE56" s="30">
        <f t="shared" si="12"/>
        <v>47.375</v>
      </c>
      <c r="DF56" s="27"/>
      <c r="DG56" s="34">
        <v>10</v>
      </c>
      <c r="DH56" s="34">
        <v>10</v>
      </c>
      <c r="DI56" s="34">
        <v>10</v>
      </c>
      <c r="DJ56" s="34">
        <v>10</v>
      </c>
      <c r="DK56" s="34">
        <v>10</v>
      </c>
      <c r="DL56" s="30">
        <f t="shared" si="90"/>
        <v>50</v>
      </c>
      <c r="DM56" s="34"/>
      <c r="DN56" s="34"/>
      <c r="DO56" s="34"/>
      <c r="DP56" s="34"/>
      <c r="DQ56" s="34"/>
      <c r="DR56" s="34"/>
      <c r="DS56" s="34"/>
      <c r="DT56" s="34"/>
      <c r="DU56" s="34"/>
      <c r="DV56" s="34"/>
      <c r="DW56" s="34"/>
      <c r="DX56" s="34"/>
      <c r="DY56" s="30">
        <f t="shared" si="9"/>
        <v>0</v>
      </c>
      <c r="DZ56" s="30">
        <f t="shared" si="25"/>
        <v>50</v>
      </c>
    </row>
    <row r="57" spans="1:130" x14ac:dyDescent="0.25">
      <c r="A57" s="35"/>
      <c r="B57" s="15" t="s">
        <v>37</v>
      </c>
      <c r="C57" s="73" t="s">
        <v>83</v>
      </c>
      <c r="D57" s="34"/>
      <c r="E57" s="34">
        <v>20</v>
      </c>
      <c r="F57" s="34">
        <v>10</v>
      </c>
      <c r="G57" s="34">
        <v>20</v>
      </c>
      <c r="H57" s="34">
        <v>35</v>
      </c>
      <c r="I57" s="34">
        <v>100</v>
      </c>
      <c r="J57" s="34">
        <v>100</v>
      </c>
      <c r="K57" s="34">
        <v>100</v>
      </c>
      <c r="L57" s="34">
        <v>150</v>
      </c>
      <c r="M57" s="34">
        <v>100</v>
      </c>
      <c r="N57" s="34">
        <v>250</v>
      </c>
      <c r="O57" s="30">
        <f t="shared" si="26"/>
        <v>885</v>
      </c>
      <c r="P57" s="34"/>
      <c r="Q57" s="34"/>
      <c r="R57" s="34"/>
      <c r="S57" s="30">
        <f t="shared" si="27"/>
        <v>0</v>
      </c>
      <c r="T57" s="34"/>
      <c r="U57" s="34">
        <v>17.6736</v>
      </c>
      <c r="V57" s="34">
        <v>17.6736</v>
      </c>
      <c r="W57" s="34">
        <v>17.857700000000001</v>
      </c>
      <c r="X57" s="34">
        <v>17.857700000000001</v>
      </c>
      <c r="Y57" s="30">
        <f t="shared" si="28"/>
        <v>71.062600000000003</v>
      </c>
      <c r="Z57" s="30">
        <f t="shared" si="0"/>
        <v>956.06259999999997</v>
      </c>
      <c r="AA57" s="27"/>
      <c r="AB57" s="34">
        <v>250</v>
      </c>
      <c r="AC57" s="34">
        <v>375</v>
      </c>
      <c r="AD57" s="34">
        <v>368</v>
      </c>
      <c r="AE57" s="34">
        <v>450</v>
      </c>
      <c r="AF57" s="34">
        <v>350</v>
      </c>
      <c r="AG57" s="30">
        <f t="shared" si="29"/>
        <v>1793</v>
      </c>
      <c r="AH57" s="34"/>
      <c r="AI57" s="34"/>
      <c r="AJ57" s="34"/>
      <c r="AK57" s="34"/>
      <c r="AL57" s="34"/>
      <c r="AM57" s="30">
        <f t="shared" si="30"/>
        <v>0</v>
      </c>
      <c r="AN57" s="34"/>
      <c r="AO57" s="34"/>
      <c r="AP57" s="34"/>
      <c r="AQ57" s="34"/>
      <c r="AR57" s="34"/>
      <c r="AS57" s="30">
        <f t="shared" si="31"/>
        <v>0</v>
      </c>
      <c r="AT57" s="34">
        <v>17.857700000000001</v>
      </c>
      <c r="AU57" s="34">
        <v>17.857700000000001</v>
      </c>
      <c r="AV57" s="34">
        <v>17.949750000000002</v>
      </c>
      <c r="AW57" s="34">
        <v>17.949750000000002</v>
      </c>
      <c r="AX57" s="34">
        <v>17.949750000000002</v>
      </c>
      <c r="AY57" s="30">
        <f t="shared" si="32"/>
        <v>89.56465</v>
      </c>
      <c r="AZ57" s="30">
        <f t="shared" si="33"/>
        <v>1882.56465</v>
      </c>
      <c r="BA57" s="27"/>
      <c r="BB57" s="34">
        <v>300</v>
      </c>
      <c r="BC57" s="34">
        <v>300</v>
      </c>
      <c r="BD57" s="34">
        <v>350</v>
      </c>
      <c r="BE57" s="34">
        <v>300</v>
      </c>
      <c r="BF57" s="34">
        <v>350</v>
      </c>
      <c r="BG57" s="30">
        <f t="shared" si="85"/>
        <v>1600</v>
      </c>
      <c r="BH57" s="34"/>
      <c r="BI57" s="34"/>
      <c r="BJ57" s="34"/>
      <c r="BK57" s="34"/>
      <c r="BL57" s="34"/>
      <c r="BM57" s="30">
        <f t="shared" si="2"/>
        <v>0</v>
      </c>
      <c r="BN57" s="34"/>
      <c r="BO57" s="34"/>
      <c r="BP57" s="34"/>
      <c r="BQ57" s="34"/>
      <c r="BR57" s="34"/>
      <c r="BS57" s="30">
        <f t="shared" si="34"/>
        <v>0</v>
      </c>
      <c r="BT57" s="34">
        <v>17.949864999999999</v>
      </c>
      <c r="BU57" s="34">
        <v>18.133849999999999</v>
      </c>
      <c r="BV57" s="34">
        <v>18.133849999999999</v>
      </c>
      <c r="BW57" s="34">
        <v>18.133849999999999</v>
      </c>
      <c r="BX57" s="34">
        <v>18.133849999999999</v>
      </c>
      <c r="BY57" s="30">
        <f t="shared" si="3"/>
        <v>90.485264999999984</v>
      </c>
      <c r="BZ57" s="30">
        <f t="shared" si="4"/>
        <v>1690.485265</v>
      </c>
      <c r="CA57" s="27"/>
      <c r="CB57" s="34">
        <v>350</v>
      </c>
      <c r="CC57" s="34">
        <v>350</v>
      </c>
      <c r="CD57" s="34">
        <v>350</v>
      </c>
      <c r="CE57" s="34">
        <v>350</v>
      </c>
      <c r="CF57" s="34">
        <v>350</v>
      </c>
      <c r="CG57" s="34"/>
      <c r="CH57" s="30">
        <f t="shared" si="101"/>
        <v>1750</v>
      </c>
      <c r="CI57" s="34"/>
      <c r="CJ57" s="34"/>
      <c r="CK57" s="34"/>
      <c r="CL57" s="34"/>
      <c r="CM57" s="34"/>
      <c r="CN57" s="34"/>
      <c r="CO57" s="30">
        <f t="shared" si="102"/>
        <v>0</v>
      </c>
      <c r="CP57" s="34">
        <v>200</v>
      </c>
      <c r="CQ57" s="34"/>
      <c r="CR57" s="30">
        <f t="shared" si="5"/>
        <v>200</v>
      </c>
      <c r="CS57" s="34">
        <v>225</v>
      </c>
      <c r="CT57" s="34">
        <v>225</v>
      </c>
      <c r="CU57" s="34">
        <v>225</v>
      </c>
      <c r="CV57" s="34">
        <v>225</v>
      </c>
      <c r="CW57" s="34">
        <v>225</v>
      </c>
      <c r="CX57" s="30">
        <f t="shared" si="88"/>
        <v>1125</v>
      </c>
      <c r="CY57" s="34">
        <v>18.31795</v>
      </c>
      <c r="CZ57" s="34"/>
      <c r="DA57" s="34"/>
      <c r="DB57" s="34"/>
      <c r="DC57" s="34"/>
      <c r="DD57" s="30">
        <f t="shared" si="100"/>
        <v>18.31795</v>
      </c>
      <c r="DE57" s="30">
        <f t="shared" si="12"/>
        <v>3093.3179500000001</v>
      </c>
      <c r="DF57" s="27"/>
      <c r="DG57" s="34">
        <v>225</v>
      </c>
      <c r="DH57" s="34">
        <v>225</v>
      </c>
      <c r="DI57" s="34">
        <v>225</v>
      </c>
      <c r="DJ57" s="34">
        <v>225</v>
      </c>
      <c r="DK57" s="34">
        <v>225</v>
      </c>
      <c r="DL57" s="30">
        <f t="shared" si="90"/>
        <v>1125</v>
      </c>
      <c r="DM57" s="34"/>
      <c r="DN57" s="34"/>
      <c r="DO57" s="34"/>
      <c r="DP57" s="34"/>
      <c r="DQ57" s="34"/>
      <c r="DR57" s="34"/>
      <c r="DS57" s="34"/>
      <c r="DT57" s="34"/>
      <c r="DU57" s="34"/>
      <c r="DV57" s="34"/>
      <c r="DW57" s="34"/>
      <c r="DX57" s="34"/>
      <c r="DY57" s="30">
        <f t="shared" si="9"/>
        <v>0</v>
      </c>
      <c r="DZ57" s="30">
        <f t="shared" si="25"/>
        <v>1125</v>
      </c>
    </row>
    <row r="58" spans="1:130" x14ac:dyDescent="0.25">
      <c r="A58" s="35"/>
      <c r="B58" s="16" t="s">
        <v>38</v>
      </c>
      <c r="C58" s="73" t="s">
        <v>84</v>
      </c>
      <c r="D58" s="34"/>
      <c r="E58" s="34"/>
      <c r="F58" s="34"/>
      <c r="G58" s="34"/>
      <c r="H58" s="34"/>
      <c r="I58" s="34"/>
      <c r="J58" s="34"/>
      <c r="K58" s="34"/>
      <c r="L58" s="34"/>
      <c r="M58" s="34"/>
      <c r="N58" s="34"/>
      <c r="O58" s="30">
        <f t="shared" si="26"/>
        <v>0</v>
      </c>
      <c r="P58" s="34"/>
      <c r="Q58" s="34"/>
      <c r="R58" s="34"/>
      <c r="S58" s="30">
        <f t="shared" si="27"/>
        <v>0</v>
      </c>
      <c r="T58" s="34"/>
      <c r="U58" s="34"/>
      <c r="V58" s="34"/>
      <c r="W58" s="34"/>
      <c r="X58" s="34"/>
      <c r="Y58" s="30">
        <f t="shared" si="28"/>
        <v>0</v>
      </c>
      <c r="Z58" s="30">
        <f t="shared" si="0"/>
        <v>0</v>
      </c>
      <c r="AA58" s="27"/>
      <c r="AB58" s="34"/>
      <c r="AC58" s="34"/>
      <c r="AD58" s="34"/>
      <c r="AE58" s="34"/>
      <c r="AF58" s="34"/>
      <c r="AG58" s="30">
        <f t="shared" si="29"/>
        <v>0</v>
      </c>
      <c r="AH58" s="34"/>
      <c r="AI58" s="34"/>
      <c r="AJ58" s="34"/>
      <c r="AK58" s="34"/>
      <c r="AL58" s="34"/>
      <c r="AM58" s="30">
        <f t="shared" si="30"/>
        <v>0</v>
      </c>
      <c r="AN58" s="34"/>
      <c r="AO58" s="34"/>
      <c r="AP58" s="34"/>
      <c r="AQ58" s="34"/>
      <c r="AR58" s="34"/>
      <c r="AS58" s="30">
        <f t="shared" si="31"/>
        <v>0</v>
      </c>
      <c r="AT58" s="34"/>
      <c r="AU58" s="34"/>
      <c r="AV58" s="34"/>
      <c r="AW58" s="34"/>
      <c r="AX58" s="34"/>
      <c r="AY58" s="30">
        <f t="shared" si="32"/>
        <v>0</v>
      </c>
      <c r="AZ58" s="30">
        <f t="shared" si="33"/>
        <v>0</v>
      </c>
      <c r="BA58" s="27"/>
      <c r="BB58" s="34">
        <v>1.6</v>
      </c>
      <c r="BC58" s="34"/>
      <c r="BD58" s="34"/>
      <c r="BE58" s="34"/>
      <c r="BF58" s="34">
        <v>10.9457</v>
      </c>
      <c r="BG58" s="30">
        <f t="shared" si="85"/>
        <v>12.5457</v>
      </c>
      <c r="BH58" s="34"/>
      <c r="BI58" s="34"/>
      <c r="BJ58" s="34"/>
      <c r="BK58" s="34"/>
      <c r="BL58" s="34"/>
      <c r="BM58" s="30">
        <f t="shared" si="2"/>
        <v>0</v>
      </c>
      <c r="BN58" s="34"/>
      <c r="BO58" s="34"/>
      <c r="BP58" s="34"/>
      <c r="BQ58" s="34"/>
      <c r="BR58" s="34"/>
      <c r="BS58" s="30">
        <f t="shared" si="34"/>
        <v>0</v>
      </c>
      <c r="BT58" s="34"/>
      <c r="BU58" s="34"/>
      <c r="BV58" s="34"/>
      <c r="BW58" s="34"/>
      <c r="BX58" s="34"/>
      <c r="BY58" s="30">
        <f t="shared" si="3"/>
        <v>0</v>
      </c>
      <c r="BZ58" s="30">
        <f t="shared" si="4"/>
        <v>12.5457</v>
      </c>
      <c r="CA58" s="27"/>
      <c r="CB58" s="34"/>
      <c r="CC58" s="34"/>
      <c r="CD58" s="34"/>
      <c r="CE58" s="34"/>
      <c r="CF58" s="34"/>
      <c r="CG58" s="34"/>
      <c r="CH58" s="30">
        <f t="shared" si="101"/>
        <v>0</v>
      </c>
      <c r="CI58" s="34"/>
      <c r="CJ58" s="34"/>
      <c r="CK58" s="34"/>
      <c r="CL58" s="34"/>
      <c r="CM58" s="34"/>
      <c r="CN58" s="34"/>
      <c r="CO58" s="30">
        <f t="shared" si="102"/>
        <v>0</v>
      </c>
      <c r="CP58" s="34">
        <v>20</v>
      </c>
      <c r="CQ58" s="34"/>
      <c r="CR58" s="30">
        <f t="shared" si="5"/>
        <v>20</v>
      </c>
      <c r="CS58" s="34"/>
      <c r="CT58" s="34"/>
      <c r="CU58" s="34"/>
      <c r="CV58" s="34"/>
      <c r="CW58" s="34"/>
      <c r="CX58" s="30">
        <f t="shared" si="88"/>
        <v>0</v>
      </c>
      <c r="CY58" s="34"/>
      <c r="CZ58" s="34"/>
      <c r="DA58" s="34"/>
      <c r="DB58" s="34"/>
      <c r="DC58" s="34"/>
      <c r="DD58" s="30">
        <f t="shared" si="100"/>
        <v>0</v>
      </c>
      <c r="DE58" s="30">
        <f t="shared" si="12"/>
        <v>20</v>
      </c>
      <c r="DF58" s="27"/>
      <c r="DG58" s="34"/>
      <c r="DH58" s="34"/>
      <c r="DI58" s="34"/>
      <c r="DJ58" s="34"/>
      <c r="DK58" s="34"/>
      <c r="DL58" s="30">
        <f t="shared" si="90"/>
        <v>0</v>
      </c>
      <c r="DM58" s="34"/>
      <c r="DN58" s="34"/>
      <c r="DO58" s="34"/>
      <c r="DP58" s="34"/>
      <c r="DQ58" s="34"/>
      <c r="DR58" s="34"/>
      <c r="DS58" s="34"/>
      <c r="DT58" s="34"/>
      <c r="DU58" s="34"/>
      <c r="DV58" s="34"/>
      <c r="DW58" s="34"/>
      <c r="DX58" s="34"/>
      <c r="DY58" s="30">
        <f t="shared" si="9"/>
        <v>0</v>
      </c>
      <c r="DZ58" s="30">
        <f t="shared" si="25"/>
        <v>0</v>
      </c>
    </row>
    <row r="59" spans="1:130" x14ac:dyDescent="0.25">
      <c r="A59" s="110"/>
      <c r="B59" s="15" t="s">
        <v>97</v>
      </c>
      <c r="C59" s="73" t="s">
        <v>78</v>
      </c>
      <c r="D59" s="34"/>
      <c r="E59" s="34"/>
      <c r="F59" s="34"/>
      <c r="G59" s="34"/>
      <c r="H59" s="34"/>
      <c r="I59" s="34"/>
      <c r="J59" s="34"/>
      <c r="K59" s="34"/>
      <c r="L59" s="34"/>
      <c r="M59" s="34"/>
      <c r="N59" s="34"/>
      <c r="O59" s="30">
        <f>SUM(D59:N59)</f>
        <v>0</v>
      </c>
      <c r="P59" s="34"/>
      <c r="Q59" s="34"/>
      <c r="R59" s="34"/>
      <c r="S59" s="30">
        <f>SUM(P59:R59)</f>
        <v>0</v>
      </c>
      <c r="T59" s="34"/>
      <c r="U59" s="34"/>
      <c r="V59" s="34"/>
      <c r="W59" s="34"/>
      <c r="X59" s="34"/>
      <c r="Y59" s="30">
        <f>SUM(T59:X59)</f>
        <v>0</v>
      </c>
      <c r="Z59" s="30">
        <f t="shared" si="0"/>
        <v>0</v>
      </c>
      <c r="AA59" s="29"/>
      <c r="AB59" s="34"/>
      <c r="AC59" s="34"/>
      <c r="AD59" s="34"/>
      <c r="AE59" s="34"/>
      <c r="AF59" s="34"/>
      <c r="AG59" s="30">
        <f>SUM(AB59:AF59)</f>
        <v>0</v>
      </c>
      <c r="AH59" s="34"/>
      <c r="AI59" s="34"/>
      <c r="AJ59" s="34"/>
      <c r="AK59" s="34"/>
      <c r="AL59" s="34"/>
      <c r="AM59" s="30">
        <f>SUM(AH59:AL59)</f>
        <v>0</v>
      </c>
      <c r="AN59" s="34"/>
      <c r="AO59" s="34"/>
      <c r="AP59" s="34"/>
      <c r="AQ59" s="34"/>
      <c r="AR59" s="34"/>
      <c r="AS59" s="30">
        <f>SUM(AN59:AR59)</f>
        <v>0</v>
      </c>
      <c r="AT59" s="34"/>
      <c r="AU59" s="34"/>
      <c r="AV59" s="34"/>
      <c r="AW59" s="34"/>
      <c r="AX59" s="34"/>
      <c r="AY59" s="30">
        <f>SUM(AT59:AX59)</f>
        <v>0</v>
      </c>
      <c r="AZ59" s="30">
        <f t="shared" si="33"/>
        <v>0</v>
      </c>
      <c r="BA59" s="29"/>
      <c r="BB59" s="34"/>
      <c r="BC59" s="34"/>
      <c r="BD59" s="34"/>
      <c r="BE59" s="34"/>
      <c r="BF59" s="34"/>
      <c r="BG59" s="30">
        <f t="shared" si="85"/>
        <v>0</v>
      </c>
      <c r="BH59" s="34"/>
      <c r="BI59" s="34"/>
      <c r="BJ59" s="34"/>
      <c r="BK59" s="34"/>
      <c r="BL59" s="34"/>
      <c r="BM59" s="30">
        <f t="shared" si="2"/>
        <v>0</v>
      </c>
      <c r="BN59" s="34"/>
      <c r="BO59" s="34"/>
      <c r="BP59" s="34"/>
      <c r="BQ59" s="34"/>
      <c r="BR59" s="34"/>
      <c r="BS59" s="30">
        <f>SUM(BN59:BR59)</f>
        <v>0</v>
      </c>
      <c r="BT59" s="34"/>
      <c r="BU59" s="34"/>
      <c r="BV59" s="34"/>
      <c r="BW59" s="34"/>
      <c r="BX59" s="34"/>
      <c r="BY59" s="30">
        <f t="shared" si="3"/>
        <v>0</v>
      </c>
      <c r="BZ59" s="30">
        <f t="shared" si="4"/>
        <v>0</v>
      </c>
      <c r="CA59" s="29"/>
      <c r="CB59" s="34">
        <v>0.2</v>
      </c>
      <c r="CC59" s="34">
        <v>0.2</v>
      </c>
      <c r="CD59" s="34">
        <v>0.2</v>
      </c>
      <c r="CE59" s="34">
        <v>0.2</v>
      </c>
      <c r="CF59" s="34">
        <v>0.2</v>
      </c>
      <c r="CG59" s="34"/>
      <c r="CH59" s="30">
        <f>SUM(CB59:CG59)</f>
        <v>1</v>
      </c>
      <c r="CI59" s="34"/>
      <c r="CJ59" s="34"/>
      <c r="CK59" s="34"/>
      <c r="CL59" s="34"/>
      <c r="CM59" s="34"/>
      <c r="CN59" s="34"/>
      <c r="CO59" s="30">
        <f>SUM(CI59:CN59)</f>
        <v>0</v>
      </c>
      <c r="CP59" s="34"/>
      <c r="CQ59" s="34"/>
      <c r="CR59" s="30">
        <f t="shared" si="5"/>
        <v>0</v>
      </c>
      <c r="CS59" s="34"/>
      <c r="CT59" s="34"/>
      <c r="CU59" s="34"/>
      <c r="CV59" s="34"/>
      <c r="CW59" s="34"/>
      <c r="CX59" s="30">
        <f t="shared" si="88"/>
        <v>0</v>
      </c>
      <c r="CY59" s="34"/>
      <c r="CZ59" s="34"/>
      <c r="DA59" s="34"/>
      <c r="DB59" s="34"/>
      <c r="DC59" s="34"/>
      <c r="DD59" s="30">
        <f t="shared" si="100"/>
        <v>0</v>
      </c>
      <c r="DE59" s="30">
        <f t="shared" si="12"/>
        <v>1</v>
      </c>
      <c r="DF59" s="29"/>
      <c r="DG59" s="34"/>
      <c r="DH59" s="34"/>
      <c r="DI59" s="34"/>
      <c r="DJ59" s="34"/>
      <c r="DK59" s="34"/>
      <c r="DL59" s="30">
        <f t="shared" si="90"/>
        <v>0</v>
      </c>
      <c r="DM59" s="34"/>
      <c r="DN59" s="34"/>
      <c r="DO59" s="34"/>
      <c r="DP59" s="34"/>
      <c r="DQ59" s="34"/>
      <c r="DR59" s="34"/>
      <c r="DS59" s="34"/>
      <c r="DT59" s="34"/>
      <c r="DU59" s="34"/>
      <c r="DV59" s="34"/>
      <c r="DW59" s="34"/>
      <c r="DX59" s="34"/>
      <c r="DY59" s="30">
        <f t="shared" si="9"/>
        <v>0</v>
      </c>
      <c r="DZ59" s="30">
        <f t="shared" si="25"/>
        <v>0</v>
      </c>
    </row>
    <row r="60" spans="1:130" x14ac:dyDescent="0.25">
      <c r="A60" s="159"/>
      <c r="B60" s="163" t="s">
        <v>39</v>
      </c>
      <c r="C60" s="73" t="s">
        <v>85</v>
      </c>
      <c r="D60" s="34">
        <v>3</v>
      </c>
      <c r="E60" s="34"/>
      <c r="F60" s="34">
        <v>10.5</v>
      </c>
      <c r="G60" s="34">
        <v>3.5</v>
      </c>
      <c r="H60" s="34">
        <v>10</v>
      </c>
      <c r="I60" s="34">
        <v>3.5</v>
      </c>
      <c r="J60" s="34">
        <v>12.5</v>
      </c>
      <c r="K60" s="34">
        <v>24</v>
      </c>
      <c r="L60" s="34"/>
      <c r="M60" s="34"/>
      <c r="N60" s="34">
        <v>10.834273</v>
      </c>
      <c r="O60" s="30">
        <f t="shared" si="26"/>
        <v>77.834272999999996</v>
      </c>
      <c r="P60" s="34"/>
      <c r="Q60" s="34"/>
      <c r="R60" s="34"/>
      <c r="S60" s="30">
        <f t="shared" si="27"/>
        <v>0</v>
      </c>
      <c r="T60" s="34"/>
      <c r="U60" s="34">
        <v>9.0432000000000006</v>
      </c>
      <c r="V60" s="34">
        <v>16.8489</v>
      </c>
      <c r="W60" s="34">
        <v>25.064800000000002</v>
      </c>
      <c r="X60" s="34">
        <v>34.557726000000002</v>
      </c>
      <c r="Y60" s="30">
        <f t="shared" si="28"/>
        <v>85.514626000000007</v>
      </c>
      <c r="Z60" s="30">
        <f t="shared" si="0"/>
        <v>163.34889900000002</v>
      </c>
      <c r="AA60" s="27"/>
      <c r="AB60" s="34">
        <v>50.85</v>
      </c>
      <c r="AC60" s="34">
        <v>124.15</v>
      </c>
      <c r="AD60" s="34">
        <v>270.2195122</v>
      </c>
      <c r="AE60" s="34">
        <v>184.53134191000001</v>
      </c>
      <c r="AF60" s="34">
        <v>257.24914662882702</v>
      </c>
      <c r="AG60" s="30">
        <f t="shared" si="29"/>
        <v>887.000000738827</v>
      </c>
      <c r="AH60" s="34">
        <v>2.15</v>
      </c>
      <c r="AI60" s="34">
        <v>4.8499999999999996</v>
      </c>
      <c r="AJ60" s="34">
        <v>9.0000000000000018</v>
      </c>
      <c r="AK60" s="34">
        <v>13.868658172198067</v>
      </c>
      <c r="AL60" s="34">
        <v>8.2162828569053552</v>
      </c>
      <c r="AM60" s="30">
        <f t="shared" si="30"/>
        <v>38.084941029103419</v>
      </c>
      <c r="AN60" s="34"/>
      <c r="AO60" s="34"/>
      <c r="AP60" s="34"/>
      <c r="AQ60" s="34"/>
      <c r="AR60" s="34"/>
      <c r="AS60" s="30">
        <f t="shared" si="31"/>
        <v>0</v>
      </c>
      <c r="AT60" s="34">
        <v>43.943950999999998</v>
      </c>
      <c r="AU60" s="34">
        <v>53.605328</v>
      </c>
      <c r="AV60" s="34">
        <v>63.340803999999999</v>
      </c>
      <c r="AW60" s="34">
        <v>73.255706000000004</v>
      </c>
      <c r="AX60" s="34">
        <v>83.594239000000002</v>
      </c>
      <c r="AY60" s="30">
        <f t="shared" si="32"/>
        <v>317.740028</v>
      </c>
      <c r="AZ60" s="30">
        <f t="shared" si="33"/>
        <v>1242.8249697679305</v>
      </c>
      <c r="BA60" s="27"/>
      <c r="BB60" s="34">
        <v>200</v>
      </c>
      <c r="BC60" s="34">
        <v>200</v>
      </c>
      <c r="BD60" s="34">
        <v>199.66000257000005</v>
      </c>
      <c r="BE60" s="34">
        <v>200</v>
      </c>
      <c r="BF60" s="34">
        <v>200</v>
      </c>
      <c r="BG60" s="30">
        <f t="shared" si="85"/>
        <v>999.66000257000007</v>
      </c>
      <c r="BH60" s="34"/>
      <c r="BI60" s="34"/>
      <c r="BJ60" s="34"/>
      <c r="BK60" s="34"/>
      <c r="BL60" s="34"/>
      <c r="BM60" s="30">
        <f t="shared" si="2"/>
        <v>0</v>
      </c>
      <c r="BN60" s="34"/>
      <c r="BO60" s="34"/>
      <c r="BP60" s="34"/>
      <c r="BQ60" s="34"/>
      <c r="BR60" s="34"/>
      <c r="BS60" s="30">
        <f t="shared" si="34"/>
        <v>0</v>
      </c>
      <c r="BT60" s="34">
        <v>92.464903000000007</v>
      </c>
      <c r="BU60" s="34">
        <v>101.44343704000001</v>
      </c>
      <c r="BV60" s="34">
        <v>110.08045991</v>
      </c>
      <c r="BW60" s="34">
        <v>119.01755</v>
      </c>
      <c r="BX60" s="34">
        <v>128.95940879</v>
      </c>
      <c r="BY60" s="30">
        <f t="shared" si="3"/>
        <v>551.96575874000007</v>
      </c>
      <c r="BZ60" s="30">
        <f t="shared" si="4"/>
        <v>1551.6257613100001</v>
      </c>
      <c r="CA60" s="27"/>
      <c r="CB60" s="34"/>
      <c r="CC60" s="34"/>
      <c r="CD60" s="34"/>
      <c r="CE60" s="34"/>
      <c r="CF60" s="34"/>
      <c r="CG60" s="34">
        <v>1335</v>
      </c>
      <c r="CH60" s="30">
        <f t="shared" si="101"/>
        <v>1335</v>
      </c>
      <c r="CI60" s="34"/>
      <c r="CJ60" s="34"/>
      <c r="CK60" s="34"/>
      <c r="CL60" s="34"/>
      <c r="CM60" s="34"/>
      <c r="CN60" s="34">
        <v>25</v>
      </c>
      <c r="CO60" s="30">
        <f t="shared" si="102"/>
        <v>25</v>
      </c>
      <c r="CP60" s="34"/>
      <c r="CQ60" s="34"/>
      <c r="CR60" s="30">
        <f t="shared" si="5"/>
        <v>0</v>
      </c>
      <c r="CS60" s="34">
        <v>0</v>
      </c>
      <c r="CT60" s="34">
        <v>100</v>
      </c>
      <c r="CU60" s="34">
        <v>80</v>
      </c>
      <c r="CV60" s="34">
        <v>53.333333340000003</v>
      </c>
      <c r="CW60" s="34">
        <v>53.333333340000003</v>
      </c>
      <c r="CX60" s="30">
        <f t="shared" si="88"/>
        <v>286.66666667999999</v>
      </c>
      <c r="CY60" s="34">
        <v>140.37188399999999</v>
      </c>
      <c r="CZ60" s="34">
        <v>127.046812</v>
      </c>
      <c r="DA60" s="34">
        <v>111.019565</v>
      </c>
      <c r="DB60" s="34">
        <v>96.997390999999993</v>
      </c>
      <c r="DC60" s="34">
        <v>80.870724999999993</v>
      </c>
      <c r="DD60" s="30">
        <f t="shared" si="100"/>
        <v>556.306377</v>
      </c>
      <c r="DE60" s="30">
        <f t="shared" si="12"/>
        <v>2202.97304368</v>
      </c>
      <c r="DF60" s="27"/>
      <c r="DG60" s="34">
        <v>53.333333340000003</v>
      </c>
      <c r="DH60" s="34">
        <v>53.333333340000003</v>
      </c>
      <c r="DI60" s="34">
        <v>53.333333340000003</v>
      </c>
      <c r="DJ60" s="34">
        <v>53.333333340000003</v>
      </c>
      <c r="DK60" s="34"/>
      <c r="DL60" s="30">
        <f t="shared" si="90"/>
        <v>213.33333336000001</v>
      </c>
      <c r="DM60" s="34">
        <v>64.956811999999999</v>
      </c>
      <c r="DN60" s="34">
        <v>13.547101</v>
      </c>
      <c r="DO60" s="34">
        <v>11.108696</v>
      </c>
      <c r="DP60" s="34">
        <v>8.8007240000000007</v>
      </c>
      <c r="DQ60" s="34"/>
      <c r="DR60" s="34"/>
      <c r="DS60" s="34"/>
      <c r="DT60" s="34"/>
      <c r="DU60" s="34"/>
      <c r="DV60" s="34"/>
      <c r="DW60" s="34"/>
      <c r="DX60" s="34"/>
      <c r="DY60" s="30">
        <f t="shared" si="9"/>
        <v>98.413332999999994</v>
      </c>
      <c r="DZ60" s="30">
        <f t="shared" si="25"/>
        <v>311.74666636000001</v>
      </c>
    </row>
    <row r="61" spans="1:130" x14ac:dyDescent="0.25">
      <c r="A61" s="159"/>
      <c r="B61" s="164"/>
      <c r="C61" s="73" t="s">
        <v>78</v>
      </c>
      <c r="D61" s="34"/>
      <c r="E61" s="34"/>
      <c r="F61" s="34"/>
      <c r="G61" s="34"/>
      <c r="H61" s="34"/>
      <c r="I61" s="34"/>
      <c r="J61" s="34"/>
      <c r="K61" s="34"/>
      <c r="L61" s="34"/>
      <c r="M61" s="34"/>
      <c r="N61" s="34"/>
      <c r="O61" s="30">
        <f>SUM(D61:N61)</f>
        <v>0</v>
      </c>
      <c r="P61" s="34"/>
      <c r="Q61" s="34"/>
      <c r="R61" s="34">
        <v>22.204536000000001</v>
      </c>
      <c r="S61" s="30">
        <f>SUM(P61:R61)</f>
        <v>22.204536000000001</v>
      </c>
      <c r="T61" s="34"/>
      <c r="U61" s="34"/>
      <c r="V61" s="34"/>
      <c r="W61" s="34"/>
      <c r="X61" s="34"/>
      <c r="Y61" s="30">
        <f>SUM(T61:X61)</f>
        <v>0</v>
      </c>
      <c r="Z61" s="30">
        <f t="shared" si="0"/>
        <v>22.204536000000001</v>
      </c>
      <c r="AA61" s="27"/>
      <c r="AB61" s="34"/>
      <c r="AC61" s="34"/>
      <c r="AD61" s="34"/>
      <c r="AE61" s="34"/>
      <c r="AF61" s="34"/>
      <c r="AG61" s="30">
        <f>SUM(AB61:AF61)</f>
        <v>0</v>
      </c>
      <c r="AH61" s="34"/>
      <c r="AI61" s="34"/>
      <c r="AJ61" s="34"/>
      <c r="AK61" s="34"/>
      <c r="AL61" s="34"/>
      <c r="AM61" s="30">
        <f>SUM(AH61:AL61)</f>
        <v>0</v>
      </c>
      <c r="AN61" s="34">
        <v>52.913243999999999</v>
      </c>
      <c r="AO61" s="34">
        <v>18.216093999999998</v>
      </c>
      <c r="AP61" s="34">
        <v>65.530781000000005</v>
      </c>
      <c r="AQ61" s="34">
        <v>119.421025</v>
      </c>
      <c r="AR61" s="34">
        <v>60.768000000000001</v>
      </c>
      <c r="AS61" s="30">
        <f>SUM(AN61:AR61)</f>
        <v>316.84914400000002</v>
      </c>
      <c r="AT61" s="34"/>
      <c r="AU61" s="34"/>
      <c r="AV61" s="34"/>
      <c r="AW61" s="34"/>
      <c r="AX61" s="34"/>
      <c r="AY61" s="30">
        <f>SUM(AT61:AX61)</f>
        <v>0</v>
      </c>
      <c r="AZ61" s="30">
        <f>SUM(AG61,AM61,AS61,AY61)</f>
        <v>316.84914400000002</v>
      </c>
      <c r="BA61" s="27"/>
      <c r="BB61" s="34"/>
      <c r="BC61" s="34"/>
      <c r="BD61" s="34"/>
      <c r="BE61" s="34"/>
      <c r="BF61" s="34"/>
      <c r="BG61" s="30">
        <f t="shared" si="85"/>
        <v>0</v>
      </c>
      <c r="BH61" s="34"/>
      <c r="BI61" s="34"/>
      <c r="BJ61" s="34"/>
      <c r="BK61" s="34"/>
      <c r="BL61" s="34"/>
      <c r="BM61" s="30">
        <f t="shared" si="2"/>
        <v>0</v>
      </c>
      <c r="BN61" s="34">
        <v>37.766399999999997</v>
      </c>
      <c r="BO61" s="34">
        <v>44.8384</v>
      </c>
      <c r="BP61" s="34">
        <v>0</v>
      </c>
      <c r="BQ61" s="34">
        <v>2.7165200000000986</v>
      </c>
      <c r="BR61" s="34"/>
      <c r="BS61" s="30">
        <f>SUM(BN61:BR61)</f>
        <v>85.3213200000001</v>
      </c>
      <c r="BT61" s="34"/>
      <c r="BU61" s="34"/>
      <c r="BV61" s="34"/>
      <c r="BW61" s="34"/>
      <c r="BX61" s="34"/>
      <c r="BY61" s="30">
        <f t="shared" si="3"/>
        <v>0</v>
      </c>
      <c r="BZ61" s="30">
        <f t="shared" si="4"/>
        <v>85.3213200000001</v>
      </c>
      <c r="CA61" s="27"/>
      <c r="CB61" s="34"/>
      <c r="CC61" s="34"/>
      <c r="CD61" s="34"/>
      <c r="CE61" s="34"/>
      <c r="CF61" s="34"/>
      <c r="CG61" s="34"/>
      <c r="CH61" s="30">
        <f>SUM(CB61:CG61)</f>
        <v>0</v>
      </c>
      <c r="CI61" s="34"/>
      <c r="CJ61" s="34"/>
      <c r="CK61" s="34"/>
      <c r="CL61" s="34"/>
      <c r="CM61" s="34"/>
      <c r="CN61" s="34"/>
      <c r="CO61" s="30">
        <f>SUM(CI61:CN61)</f>
        <v>0</v>
      </c>
      <c r="CP61" s="34">
        <v>60.625</v>
      </c>
      <c r="CQ61" s="34"/>
      <c r="CR61" s="30">
        <f t="shared" si="5"/>
        <v>60.625</v>
      </c>
      <c r="CS61" s="34"/>
      <c r="CT61" s="34"/>
      <c r="CU61" s="34"/>
      <c r="CV61" s="34"/>
      <c r="CW61" s="34"/>
      <c r="CX61" s="30">
        <f t="shared" si="88"/>
        <v>0</v>
      </c>
      <c r="CY61" s="34"/>
      <c r="CZ61" s="34"/>
      <c r="DA61" s="34"/>
      <c r="DB61" s="34"/>
      <c r="DC61" s="34"/>
      <c r="DD61" s="30">
        <f t="shared" si="100"/>
        <v>0</v>
      </c>
      <c r="DE61" s="30">
        <f t="shared" si="12"/>
        <v>60.625</v>
      </c>
      <c r="DF61" s="27"/>
      <c r="DG61" s="34"/>
      <c r="DH61" s="34"/>
      <c r="DI61" s="34"/>
      <c r="DJ61" s="34"/>
      <c r="DK61" s="34"/>
      <c r="DL61" s="30">
        <f t="shared" si="90"/>
        <v>0</v>
      </c>
      <c r="DM61" s="34"/>
      <c r="DN61" s="34"/>
      <c r="DO61" s="34"/>
      <c r="DP61" s="34"/>
      <c r="DQ61" s="34"/>
      <c r="DR61" s="34"/>
      <c r="DS61" s="34"/>
      <c r="DT61" s="34"/>
      <c r="DU61" s="34"/>
      <c r="DV61" s="34"/>
      <c r="DW61" s="34"/>
      <c r="DX61" s="34"/>
      <c r="DY61" s="30">
        <f t="shared" si="9"/>
        <v>0</v>
      </c>
      <c r="DZ61" s="30">
        <f t="shared" si="25"/>
        <v>0</v>
      </c>
    </row>
    <row r="62" spans="1:130" x14ac:dyDescent="0.25">
      <c r="A62" s="35" t="s">
        <v>145</v>
      </c>
      <c r="B62" s="16" t="s">
        <v>40</v>
      </c>
      <c r="C62" s="73" t="s">
        <v>78</v>
      </c>
      <c r="D62" s="34"/>
      <c r="E62" s="34">
        <v>48.091999999999999</v>
      </c>
      <c r="F62" s="34">
        <v>53</v>
      </c>
      <c r="G62" s="34">
        <v>58</v>
      </c>
      <c r="H62" s="34">
        <v>59.64</v>
      </c>
      <c r="I62" s="34">
        <v>64.48</v>
      </c>
      <c r="J62" s="34">
        <v>69.3</v>
      </c>
      <c r="K62" s="34">
        <v>69.3</v>
      </c>
      <c r="L62" s="34">
        <v>71.912999999999997</v>
      </c>
      <c r="M62" s="34">
        <v>75</v>
      </c>
      <c r="N62" s="34">
        <v>78</v>
      </c>
      <c r="O62" s="30">
        <f t="shared" si="26"/>
        <v>646.72500000000002</v>
      </c>
      <c r="P62" s="34"/>
      <c r="Q62" s="34"/>
      <c r="R62" s="34"/>
      <c r="S62" s="30">
        <f t="shared" si="27"/>
        <v>0</v>
      </c>
      <c r="T62" s="34"/>
      <c r="U62" s="34"/>
      <c r="V62" s="34"/>
      <c r="W62" s="34"/>
      <c r="X62" s="34"/>
      <c r="Y62" s="30">
        <f t="shared" si="28"/>
        <v>0</v>
      </c>
      <c r="Z62" s="30">
        <f t="shared" si="0"/>
        <v>646.72500000000002</v>
      </c>
      <c r="AA62" s="27"/>
      <c r="AB62" s="34">
        <v>89.82</v>
      </c>
      <c r="AC62" s="34">
        <v>130</v>
      </c>
      <c r="AD62" s="34">
        <v>137.978655</v>
      </c>
      <c r="AE62" s="34">
        <v>175</v>
      </c>
      <c r="AF62" s="34">
        <v>200</v>
      </c>
      <c r="AG62" s="30">
        <f t="shared" si="29"/>
        <v>732.79865500000005</v>
      </c>
      <c r="AH62" s="34"/>
      <c r="AI62" s="34"/>
      <c r="AJ62" s="34"/>
      <c r="AK62" s="34"/>
      <c r="AL62" s="34"/>
      <c r="AM62" s="30">
        <f t="shared" si="30"/>
        <v>0</v>
      </c>
      <c r="AN62" s="34"/>
      <c r="AO62" s="34"/>
      <c r="AP62" s="34"/>
      <c r="AQ62" s="34"/>
      <c r="AR62" s="34"/>
      <c r="AS62" s="30">
        <f t="shared" si="31"/>
        <v>0</v>
      </c>
      <c r="AT62" s="34"/>
      <c r="AU62" s="34"/>
      <c r="AV62" s="34"/>
      <c r="AW62" s="34"/>
      <c r="AX62" s="34"/>
      <c r="AY62" s="30">
        <f t="shared" si="32"/>
        <v>0</v>
      </c>
      <c r="AZ62" s="30">
        <f t="shared" si="33"/>
        <v>732.79865500000005</v>
      </c>
      <c r="BA62" s="27"/>
      <c r="BB62" s="34">
        <v>235</v>
      </c>
      <c r="BC62" s="34">
        <v>275</v>
      </c>
      <c r="BD62" s="34">
        <v>290</v>
      </c>
      <c r="BE62" s="34">
        <v>290</v>
      </c>
      <c r="BF62" s="34">
        <v>290</v>
      </c>
      <c r="BG62" s="30">
        <f t="shared" si="85"/>
        <v>1380</v>
      </c>
      <c r="BH62" s="34"/>
      <c r="BI62" s="34"/>
      <c r="BJ62" s="34"/>
      <c r="BK62" s="34"/>
      <c r="BL62" s="34"/>
      <c r="BM62" s="30">
        <f t="shared" si="2"/>
        <v>0</v>
      </c>
      <c r="BN62" s="34"/>
      <c r="BO62" s="34"/>
      <c r="BP62" s="34"/>
      <c r="BQ62" s="34"/>
      <c r="BR62" s="34"/>
      <c r="BS62" s="30">
        <f t="shared" si="34"/>
        <v>0</v>
      </c>
      <c r="BT62" s="34"/>
      <c r="BU62" s="34"/>
      <c r="BV62" s="34"/>
      <c r="BW62" s="34"/>
      <c r="BX62" s="34"/>
      <c r="BY62" s="30">
        <f t="shared" si="3"/>
        <v>0</v>
      </c>
      <c r="BZ62" s="30">
        <f t="shared" si="4"/>
        <v>1380</v>
      </c>
      <c r="CA62" s="27"/>
      <c r="CB62" s="34">
        <v>310</v>
      </c>
      <c r="CC62" s="34">
        <v>290</v>
      </c>
      <c r="CD62" s="34">
        <v>290</v>
      </c>
      <c r="CE62" s="34"/>
      <c r="CF62" s="34"/>
      <c r="CG62" s="34"/>
      <c r="CH62" s="30">
        <f t="shared" ref="CH62" si="109">SUM(CB62:CG62)</f>
        <v>890</v>
      </c>
      <c r="CI62" s="34"/>
      <c r="CJ62" s="34"/>
      <c r="CK62" s="34"/>
      <c r="CL62" s="34"/>
      <c r="CM62" s="34"/>
      <c r="CN62" s="34"/>
      <c r="CO62" s="30">
        <f t="shared" ref="CO62" si="110">SUM(CI62:CN62)</f>
        <v>0</v>
      </c>
      <c r="CP62" s="34">
        <v>2500</v>
      </c>
      <c r="CQ62" s="34"/>
      <c r="CR62" s="30">
        <f t="shared" si="5"/>
        <v>2500</v>
      </c>
      <c r="CS62" s="34"/>
      <c r="CT62" s="34"/>
      <c r="CU62" s="34"/>
      <c r="CV62" s="34"/>
      <c r="CW62" s="34"/>
      <c r="CX62" s="30">
        <f t="shared" si="88"/>
        <v>0</v>
      </c>
      <c r="CY62" s="34"/>
      <c r="CZ62" s="34"/>
      <c r="DA62" s="34"/>
      <c r="DB62" s="34"/>
      <c r="DC62" s="34"/>
      <c r="DD62" s="30">
        <f t="shared" si="100"/>
        <v>0</v>
      </c>
      <c r="DE62" s="30">
        <f t="shared" si="12"/>
        <v>3390</v>
      </c>
      <c r="DF62" s="27"/>
      <c r="DG62" s="34"/>
      <c r="DH62" s="34"/>
      <c r="DI62" s="34"/>
      <c r="DJ62" s="34"/>
      <c r="DK62" s="34"/>
      <c r="DL62" s="30">
        <f t="shared" si="90"/>
        <v>0</v>
      </c>
      <c r="DM62" s="34"/>
      <c r="DN62" s="34"/>
      <c r="DO62" s="34"/>
      <c r="DP62" s="34"/>
      <c r="DQ62" s="34"/>
      <c r="DR62" s="34"/>
      <c r="DS62" s="34"/>
      <c r="DT62" s="34"/>
      <c r="DU62" s="34"/>
      <c r="DV62" s="34"/>
      <c r="DW62" s="34"/>
      <c r="DX62" s="34"/>
      <c r="DY62" s="30">
        <f t="shared" si="9"/>
        <v>0</v>
      </c>
      <c r="DZ62" s="30">
        <f t="shared" si="25"/>
        <v>0</v>
      </c>
    </row>
    <row r="63" spans="1:130" ht="19.5" customHeight="1" x14ac:dyDescent="0.25">
      <c r="A63" s="26"/>
      <c r="Z63" s="74"/>
      <c r="AZ63" s="74"/>
      <c r="BZ63" s="74"/>
      <c r="DE63" s="74"/>
      <c r="DZ63" s="74"/>
    </row>
    <row r="64" spans="1:130" ht="29.25" customHeight="1" x14ac:dyDescent="0.25">
      <c r="A64" s="35">
        <v>13</v>
      </c>
      <c r="B64" s="14" t="s">
        <v>42</v>
      </c>
      <c r="C64" s="73"/>
      <c r="D64" s="32"/>
      <c r="E64" s="32"/>
      <c r="F64" s="32"/>
      <c r="G64" s="32"/>
      <c r="H64" s="32"/>
      <c r="I64" s="32"/>
      <c r="J64" s="32"/>
      <c r="K64" s="32"/>
      <c r="L64" s="32"/>
      <c r="M64" s="32"/>
      <c r="N64" s="32"/>
      <c r="O64" s="28"/>
      <c r="P64" s="32"/>
      <c r="Q64" s="32"/>
      <c r="R64" s="32"/>
      <c r="S64" s="28"/>
      <c r="T64" s="32"/>
      <c r="U64" s="32"/>
      <c r="V64" s="32"/>
      <c r="W64" s="32"/>
      <c r="X64" s="32"/>
      <c r="Y64" s="28"/>
      <c r="Z64" s="28"/>
      <c r="AA64" s="29"/>
      <c r="AB64" s="32"/>
      <c r="AC64" s="32"/>
      <c r="AD64" s="32"/>
      <c r="AE64" s="32"/>
      <c r="AF64" s="32"/>
      <c r="AG64" s="28"/>
      <c r="AH64" s="32"/>
      <c r="AI64" s="32"/>
      <c r="AJ64" s="32"/>
      <c r="AK64" s="32"/>
      <c r="AL64" s="32"/>
      <c r="AM64" s="28"/>
      <c r="AN64" s="32"/>
      <c r="AO64" s="32"/>
      <c r="AP64" s="32"/>
      <c r="AQ64" s="32"/>
      <c r="AR64" s="32"/>
      <c r="AS64" s="28"/>
      <c r="AT64" s="32"/>
      <c r="AU64" s="32"/>
      <c r="AV64" s="32"/>
      <c r="AW64" s="32"/>
      <c r="AX64" s="32"/>
      <c r="AY64" s="28"/>
      <c r="AZ64" s="28"/>
      <c r="BA64" s="29"/>
      <c r="BB64" s="32"/>
      <c r="BC64" s="32"/>
      <c r="BD64" s="32"/>
      <c r="BE64" s="32"/>
      <c r="BF64" s="32"/>
      <c r="BG64" s="28"/>
      <c r="BH64" s="32"/>
      <c r="BI64" s="32"/>
      <c r="BJ64" s="32"/>
      <c r="BK64" s="32"/>
      <c r="BL64" s="32"/>
      <c r="BM64" s="28"/>
      <c r="BN64" s="32"/>
      <c r="BO64" s="32"/>
      <c r="BP64" s="32"/>
      <c r="BQ64" s="32"/>
      <c r="BR64" s="32"/>
      <c r="BS64" s="28"/>
      <c r="BT64" s="32"/>
      <c r="BU64" s="32"/>
      <c r="BV64" s="32"/>
      <c r="BW64" s="32"/>
      <c r="BX64" s="32"/>
      <c r="BY64" s="28"/>
      <c r="BZ64" s="28"/>
      <c r="CA64" s="29"/>
      <c r="CB64" s="32"/>
      <c r="CC64" s="32"/>
      <c r="CD64" s="32"/>
      <c r="CE64" s="32"/>
      <c r="CF64" s="32"/>
      <c r="CG64" s="32"/>
      <c r="CH64" s="28"/>
      <c r="CI64" s="32"/>
      <c r="CJ64" s="32"/>
      <c r="CK64" s="32"/>
      <c r="CL64" s="32"/>
      <c r="CM64" s="32"/>
      <c r="CN64" s="32"/>
      <c r="CO64" s="28"/>
      <c r="CP64" s="32"/>
      <c r="CQ64" s="32"/>
      <c r="CR64" s="28"/>
      <c r="CS64" s="32"/>
      <c r="CT64" s="32"/>
      <c r="CU64" s="32"/>
      <c r="CV64" s="32"/>
      <c r="CW64" s="32"/>
      <c r="CX64" s="28"/>
      <c r="CY64" s="32"/>
      <c r="CZ64" s="32"/>
      <c r="DA64" s="32"/>
      <c r="DB64" s="32"/>
      <c r="DC64" s="32"/>
      <c r="DD64" s="28"/>
      <c r="DE64" s="28"/>
      <c r="DF64" s="29"/>
      <c r="DG64" s="32"/>
      <c r="DH64" s="32"/>
      <c r="DI64" s="32"/>
      <c r="DJ64" s="32"/>
      <c r="DK64" s="32"/>
      <c r="DL64" s="28"/>
      <c r="DM64" s="32"/>
      <c r="DN64" s="32"/>
      <c r="DO64" s="32"/>
      <c r="DP64" s="32"/>
      <c r="DQ64" s="32"/>
      <c r="DR64" s="32"/>
      <c r="DS64" s="32"/>
      <c r="DT64" s="32"/>
      <c r="DU64" s="32"/>
      <c r="DV64" s="32"/>
      <c r="DW64" s="32"/>
      <c r="DX64" s="32"/>
      <c r="DY64" s="28"/>
      <c r="DZ64" s="28"/>
    </row>
    <row r="65" spans="1:130" x14ac:dyDescent="0.25">
      <c r="A65" s="35"/>
      <c r="B65" s="15" t="s">
        <v>98</v>
      </c>
      <c r="C65" s="73" t="s">
        <v>78</v>
      </c>
      <c r="D65" s="34"/>
      <c r="E65" s="34"/>
      <c r="F65" s="34"/>
      <c r="G65" s="34"/>
      <c r="H65" s="34"/>
      <c r="I65" s="34"/>
      <c r="J65" s="34"/>
      <c r="K65" s="34"/>
      <c r="L65" s="34"/>
      <c r="M65" s="34"/>
      <c r="N65" s="34"/>
      <c r="O65" s="30">
        <f>SUM(D65:N65)</f>
        <v>0</v>
      </c>
      <c r="P65" s="34"/>
      <c r="Q65" s="34"/>
      <c r="R65" s="34"/>
      <c r="S65" s="30">
        <f>SUM(P65:R65)</f>
        <v>0</v>
      </c>
      <c r="T65" s="34"/>
      <c r="U65" s="34"/>
      <c r="V65" s="34"/>
      <c r="W65" s="34"/>
      <c r="X65" s="34"/>
      <c r="Y65" s="30">
        <f>SUM(T65:X65)</f>
        <v>0</v>
      </c>
      <c r="Z65" s="30">
        <f>SUM(O65,S65,Y65)</f>
        <v>0</v>
      </c>
      <c r="AA65" s="29"/>
      <c r="AB65" s="34"/>
      <c r="AC65" s="34"/>
      <c r="AD65" s="34"/>
      <c r="AE65" s="34"/>
      <c r="AF65" s="34"/>
      <c r="AG65" s="30">
        <f>SUM(AB65:AF65)</f>
        <v>0</v>
      </c>
      <c r="AH65" s="34"/>
      <c r="AI65" s="34"/>
      <c r="AJ65" s="34"/>
      <c r="AK65" s="34"/>
      <c r="AL65" s="34"/>
      <c r="AM65" s="30">
        <f>SUM(AH65:AL65)</f>
        <v>0</v>
      </c>
      <c r="AN65" s="34"/>
      <c r="AO65" s="34"/>
      <c r="AP65" s="34"/>
      <c r="AQ65" s="34"/>
      <c r="AR65" s="34"/>
      <c r="AS65" s="30">
        <f>SUM(AN65:AR65)</f>
        <v>0</v>
      </c>
      <c r="AT65" s="34"/>
      <c r="AU65" s="34"/>
      <c r="AV65" s="34"/>
      <c r="AW65" s="34"/>
      <c r="AX65" s="34"/>
      <c r="AY65" s="30">
        <f>SUM(AT65:AX65)</f>
        <v>0</v>
      </c>
      <c r="AZ65" s="30">
        <f>SUM(AG65,AM65,AS65,AY65)</f>
        <v>0</v>
      </c>
      <c r="BA65" s="29"/>
      <c r="BB65" s="34"/>
      <c r="BC65" s="34"/>
      <c r="BD65" s="34"/>
      <c r="BE65" s="34"/>
      <c r="BF65" s="34"/>
      <c r="BG65" s="30">
        <f t="shared" ref="BG65:BG108" si="111">SUM(BB65:BF65)</f>
        <v>0</v>
      </c>
      <c r="BH65" s="34"/>
      <c r="BI65" s="34"/>
      <c r="BJ65" s="34"/>
      <c r="BK65" s="34"/>
      <c r="BL65" s="34"/>
      <c r="BM65" s="30">
        <f t="shared" ref="BM65" si="112">SUM(BH65:BL65)</f>
        <v>0</v>
      </c>
      <c r="BN65" s="34"/>
      <c r="BO65" s="34"/>
      <c r="BP65" s="34"/>
      <c r="BQ65" s="34"/>
      <c r="BR65" s="34"/>
      <c r="BS65" s="30">
        <f>SUM(BN65:BR65)</f>
        <v>0</v>
      </c>
      <c r="BT65" s="34"/>
      <c r="BU65" s="34"/>
      <c r="BV65" s="34"/>
      <c r="BW65" s="34"/>
      <c r="BX65" s="34"/>
      <c r="BY65" s="30">
        <f t="shared" ref="BY65" si="113">SUM(BT65:BX65)</f>
        <v>0</v>
      </c>
      <c r="BZ65" s="30">
        <f>SUM(BG65,BM65,BS65,BY65)</f>
        <v>0</v>
      </c>
      <c r="CA65" s="29"/>
      <c r="CB65" s="34"/>
      <c r="CC65" s="34"/>
      <c r="CD65" s="34"/>
      <c r="CE65" s="34"/>
      <c r="CF65" s="34"/>
      <c r="CG65" s="34"/>
      <c r="CH65" s="30">
        <f>SUM(CB65:CG65)</f>
        <v>0</v>
      </c>
      <c r="CI65" s="34"/>
      <c r="CJ65" s="34"/>
      <c r="CK65" s="34"/>
      <c r="CL65" s="34"/>
      <c r="CM65" s="34"/>
      <c r="CN65" s="34">
        <v>1.5</v>
      </c>
      <c r="CO65" s="30">
        <f>SUM(CI65:CN65)</f>
        <v>1.5</v>
      </c>
      <c r="CP65" s="34"/>
      <c r="CQ65" s="34"/>
      <c r="CR65" s="30">
        <f>SUM(CP65:CQ65)</f>
        <v>0</v>
      </c>
      <c r="CS65" s="34"/>
      <c r="CT65" s="34"/>
      <c r="CU65" s="34"/>
      <c r="CV65" s="34"/>
      <c r="CW65" s="34"/>
      <c r="CX65" s="30">
        <f>SUM(CS65:CW65)</f>
        <v>0</v>
      </c>
      <c r="CY65" s="34"/>
      <c r="CZ65" s="34"/>
      <c r="DA65" s="34"/>
      <c r="DB65" s="34"/>
      <c r="DC65" s="34"/>
      <c r="DD65" s="30">
        <f t="shared" ref="DD65" si="114">SUM(CY65:DC65)</f>
        <v>0</v>
      </c>
      <c r="DE65" s="30">
        <f>SUM(CH65,CO65,CR65,CX65,DD65)</f>
        <v>1.5</v>
      </c>
      <c r="DF65" s="29"/>
      <c r="DG65" s="34"/>
      <c r="DH65" s="34"/>
      <c r="DI65" s="34"/>
      <c r="DJ65" s="34"/>
      <c r="DK65" s="34"/>
      <c r="DL65" s="30">
        <f>SUM(DG65:DK65)</f>
        <v>0</v>
      </c>
      <c r="DM65" s="34"/>
      <c r="DN65" s="34"/>
      <c r="DO65" s="34"/>
      <c r="DP65" s="34"/>
      <c r="DQ65" s="34"/>
      <c r="DR65" s="34"/>
      <c r="DS65" s="34"/>
      <c r="DT65" s="34"/>
      <c r="DU65" s="34"/>
      <c r="DV65" s="34"/>
      <c r="DW65" s="34"/>
      <c r="DX65" s="34"/>
      <c r="DY65" s="30">
        <f>SUM(DM65:DX65)</f>
        <v>0</v>
      </c>
      <c r="DZ65" s="30">
        <f>SUM(DL65,DY65)</f>
        <v>0</v>
      </c>
    </row>
    <row r="66" spans="1:130" x14ac:dyDescent="0.25">
      <c r="A66" s="35"/>
      <c r="B66" s="15" t="s">
        <v>91</v>
      </c>
      <c r="C66" s="73" t="s">
        <v>78</v>
      </c>
      <c r="D66" s="34"/>
      <c r="E66" s="34"/>
      <c r="F66" s="34"/>
      <c r="G66" s="34"/>
      <c r="H66" s="34"/>
      <c r="I66" s="34"/>
      <c r="J66" s="34"/>
      <c r="K66" s="34"/>
      <c r="L66" s="34"/>
      <c r="M66" s="34"/>
      <c r="N66" s="34"/>
      <c r="O66" s="30">
        <f>SUM(D66:N66)</f>
        <v>0</v>
      </c>
      <c r="P66" s="34"/>
      <c r="Q66" s="34"/>
      <c r="R66" s="34"/>
      <c r="S66" s="30">
        <f>SUM(P66:R66)</f>
        <v>0</v>
      </c>
      <c r="T66" s="34"/>
      <c r="U66" s="34"/>
      <c r="V66" s="34"/>
      <c r="W66" s="34"/>
      <c r="X66" s="34"/>
      <c r="Y66" s="30">
        <f>SUM(T66:X66)</f>
        <v>0</v>
      </c>
      <c r="Z66" s="30">
        <f>SUM(O66,S66,Y66)</f>
        <v>0</v>
      </c>
      <c r="AA66" s="29"/>
      <c r="AB66" s="34"/>
      <c r="AC66" s="34"/>
      <c r="AD66" s="34"/>
      <c r="AE66" s="34"/>
      <c r="AF66" s="34"/>
      <c r="AG66" s="30">
        <f>SUM(AB66:AF66)</f>
        <v>0</v>
      </c>
      <c r="AH66" s="34"/>
      <c r="AI66" s="34"/>
      <c r="AJ66" s="34"/>
      <c r="AK66" s="34"/>
      <c r="AL66" s="34"/>
      <c r="AM66" s="30">
        <f>SUM(AH66:AL66)</f>
        <v>0</v>
      </c>
      <c r="AN66" s="34"/>
      <c r="AO66" s="34"/>
      <c r="AP66" s="34"/>
      <c r="AQ66" s="34"/>
      <c r="AR66" s="34"/>
      <c r="AS66" s="30">
        <f>SUM(AN66:AR66)</f>
        <v>0</v>
      </c>
      <c r="AT66" s="34"/>
      <c r="AU66" s="34"/>
      <c r="AV66" s="34"/>
      <c r="AW66" s="34"/>
      <c r="AX66" s="34"/>
      <c r="AY66" s="30">
        <f>SUM(AT66:AX66)</f>
        <v>0</v>
      </c>
      <c r="AZ66" s="30">
        <f>SUM(AG66,AM66,AS66,AY66)</f>
        <v>0</v>
      </c>
      <c r="BA66" s="29"/>
      <c r="BB66" s="34"/>
      <c r="BC66" s="34"/>
      <c r="BD66" s="34">
        <v>0.35</v>
      </c>
      <c r="BE66" s="34">
        <v>0.35</v>
      </c>
      <c r="BF66" s="34">
        <v>0.35</v>
      </c>
      <c r="BG66" s="30">
        <f t="shared" si="111"/>
        <v>1.0499999999999998</v>
      </c>
      <c r="BH66" s="34"/>
      <c r="BI66" s="34"/>
      <c r="BJ66" s="34"/>
      <c r="BK66" s="34"/>
      <c r="BL66" s="34"/>
      <c r="BM66" s="30">
        <f>SUM(BH66:BL66)</f>
        <v>0</v>
      </c>
      <c r="BN66" s="34"/>
      <c r="BO66" s="34"/>
      <c r="BP66" s="34"/>
      <c r="BQ66" s="34"/>
      <c r="BR66" s="34"/>
      <c r="BS66" s="30">
        <f>SUM(BN66:BR66)</f>
        <v>0</v>
      </c>
      <c r="BT66" s="34"/>
      <c r="BU66" s="34"/>
      <c r="BV66" s="34"/>
      <c r="BW66" s="34"/>
      <c r="BX66" s="34"/>
      <c r="BY66" s="30">
        <f>SUM(BT66:BX66)</f>
        <v>0</v>
      </c>
      <c r="BZ66" s="30">
        <f>SUM(BG66,BM66,BS66,BY66)</f>
        <v>1.0499999999999998</v>
      </c>
      <c r="CA66" s="29"/>
      <c r="CB66" s="34"/>
      <c r="CC66" s="34"/>
      <c r="CD66" s="34"/>
      <c r="CE66" s="34"/>
      <c r="CF66" s="34"/>
      <c r="CG66" s="34"/>
      <c r="CH66" s="30">
        <f>SUM(CB66:CG66)</f>
        <v>0</v>
      </c>
      <c r="CI66" s="34"/>
      <c r="CJ66" s="34"/>
      <c r="CK66" s="34"/>
      <c r="CL66" s="34"/>
      <c r="CM66" s="34"/>
      <c r="CN66" s="34"/>
      <c r="CO66" s="30">
        <f>SUM(CI66:CN66)</f>
        <v>0</v>
      </c>
      <c r="CP66" s="34"/>
      <c r="CQ66" s="34"/>
      <c r="CR66" s="30">
        <f>SUM(CP66:CQ66)</f>
        <v>0</v>
      </c>
      <c r="CS66" s="34"/>
      <c r="CT66" s="34"/>
      <c r="CU66" s="34"/>
      <c r="CV66" s="34"/>
      <c r="CW66" s="34"/>
      <c r="CX66" s="30">
        <f>SUM(CS66:CW66)</f>
        <v>0</v>
      </c>
      <c r="CY66" s="34"/>
      <c r="CZ66" s="34"/>
      <c r="DA66" s="34"/>
      <c r="DB66" s="34"/>
      <c r="DC66" s="34"/>
      <c r="DD66" s="30">
        <f>SUM(CY66:DC66)</f>
        <v>0</v>
      </c>
      <c r="DE66" s="30">
        <f>SUM(CH66,CO66,CR66,CX66,DD66)</f>
        <v>0</v>
      </c>
      <c r="DF66" s="29"/>
      <c r="DG66" s="34"/>
      <c r="DH66" s="34"/>
      <c r="DI66" s="34"/>
      <c r="DJ66" s="34"/>
      <c r="DK66" s="34"/>
      <c r="DL66" s="30">
        <f>SUM(DG66:DK66)</f>
        <v>0</v>
      </c>
      <c r="DM66" s="34"/>
      <c r="DN66" s="34"/>
      <c r="DO66" s="34"/>
      <c r="DP66" s="34"/>
      <c r="DQ66" s="34"/>
      <c r="DR66" s="34"/>
      <c r="DS66" s="34"/>
      <c r="DT66" s="34"/>
      <c r="DU66" s="34"/>
      <c r="DV66" s="34"/>
      <c r="DW66" s="34"/>
      <c r="DX66" s="34"/>
      <c r="DY66" s="30">
        <f>SUM(DM66:DX66)</f>
        <v>0</v>
      </c>
      <c r="DZ66" s="30">
        <f>SUM(DL66,DY66)</f>
        <v>0</v>
      </c>
    </row>
    <row r="67" spans="1:130" x14ac:dyDescent="0.25">
      <c r="A67" s="35"/>
      <c r="B67" s="15" t="s">
        <v>43</v>
      </c>
      <c r="C67" s="73" t="s">
        <v>78</v>
      </c>
      <c r="D67" s="34"/>
      <c r="E67" s="34"/>
      <c r="F67" s="34"/>
      <c r="G67" s="34"/>
      <c r="H67" s="34"/>
      <c r="I67" s="34"/>
      <c r="J67" s="34"/>
      <c r="K67" s="34"/>
      <c r="L67" s="34"/>
      <c r="M67" s="34"/>
      <c r="N67" s="34"/>
      <c r="O67" s="30">
        <f t="shared" ref="O67:O72" si="115">SUM(D67:N67)</f>
        <v>0</v>
      </c>
      <c r="P67" s="34"/>
      <c r="Q67" s="34"/>
      <c r="R67" s="34"/>
      <c r="S67" s="30">
        <f t="shared" ref="S67:S72" si="116">SUM(P67:R67)</f>
        <v>0</v>
      </c>
      <c r="T67" s="34"/>
      <c r="U67" s="34"/>
      <c r="V67" s="34"/>
      <c r="W67" s="34"/>
      <c r="X67" s="34"/>
      <c r="Y67" s="30">
        <f t="shared" ref="Y67:Y72" si="117">SUM(T67:X67)</f>
        <v>0</v>
      </c>
      <c r="Z67" s="30">
        <f t="shared" ref="Z67:Z108" si="118">SUM(O67,S67,Y67)</f>
        <v>0</v>
      </c>
      <c r="AA67" s="29"/>
      <c r="AB67" s="34"/>
      <c r="AC67" s="34"/>
      <c r="AD67" s="34"/>
      <c r="AE67" s="34"/>
      <c r="AF67" s="34"/>
      <c r="AG67" s="30">
        <f t="shared" ref="AG67:AG72" si="119">SUM(AB67:AF67)</f>
        <v>0</v>
      </c>
      <c r="AH67" s="34"/>
      <c r="AI67" s="34"/>
      <c r="AJ67" s="34"/>
      <c r="AK67" s="34"/>
      <c r="AL67" s="34"/>
      <c r="AM67" s="30">
        <f t="shared" ref="AM67:AM72" si="120">SUM(AH67:AL67)</f>
        <v>0</v>
      </c>
      <c r="AN67" s="34"/>
      <c r="AO67" s="34"/>
      <c r="AP67" s="34"/>
      <c r="AQ67" s="34"/>
      <c r="AR67" s="34"/>
      <c r="AS67" s="30">
        <f t="shared" ref="AS67:AS72" si="121">SUM(AN67:AR67)</f>
        <v>0</v>
      </c>
      <c r="AT67" s="34"/>
      <c r="AU67" s="34"/>
      <c r="AV67" s="34"/>
      <c r="AW67" s="34"/>
      <c r="AX67" s="34"/>
      <c r="AY67" s="30">
        <f t="shared" ref="AY67:AY72" si="122">SUM(AT67:AX67)</f>
        <v>0</v>
      </c>
      <c r="AZ67" s="30">
        <f t="shared" ref="AZ67:AZ72" si="123">SUM(AG67,AM67,AS67,AY67)</f>
        <v>0</v>
      </c>
      <c r="BA67" s="29"/>
      <c r="BB67" s="34">
        <v>0.20119999999999999</v>
      </c>
      <c r="BC67" s="34">
        <v>0.20119999999999999</v>
      </c>
      <c r="BD67" s="34">
        <v>0.20119999999999999</v>
      </c>
      <c r="BE67" s="34">
        <v>0.20119999999999999</v>
      </c>
      <c r="BF67" s="34">
        <v>2.2012</v>
      </c>
      <c r="BG67" s="30">
        <f t="shared" si="111"/>
        <v>3.0060000000000002</v>
      </c>
      <c r="BH67" s="34"/>
      <c r="BI67" s="34"/>
      <c r="BJ67" s="34"/>
      <c r="BK67" s="34"/>
      <c r="BL67" s="34"/>
      <c r="BM67" s="30">
        <f t="shared" ref="BM67:BM108" si="124">SUM(BH67:BL67)</f>
        <v>0</v>
      </c>
      <c r="BN67" s="34"/>
      <c r="BO67" s="34"/>
      <c r="BP67" s="34"/>
      <c r="BQ67" s="34"/>
      <c r="BR67" s="34"/>
      <c r="BS67" s="30">
        <f t="shared" ref="BS67:BS72" si="125">SUM(BN67:BR67)</f>
        <v>0</v>
      </c>
      <c r="BT67" s="34"/>
      <c r="BU67" s="34"/>
      <c r="BV67" s="34"/>
      <c r="BW67" s="34"/>
      <c r="BX67" s="34"/>
      <c r="BY67" s="30">
        <f t="shared" ref="BY67:BY108" si="126">SUM(BT67:BX67)</f>
        <v>0</v>
      </c>
      <c r="BZ67" s="30">
        <f t="shared" ref="BZ67:BZ108" si="127">SUM(BG67,BM67,BS67,BY67)</f>
        <v>3.0060000000000002</v>
      </c>
      <c r="CA67" s="29"/>
      <c r="CB67" s="34">
        <v>1</v>
      </c>
      <c r="CC67" s="34">
        <v>1</v>
      </c>
      <c r="CD67" s="34">
        <v>1</v>
      </c>
      <c r="CE67" s="34"/>
      <c r="CF67" s="34"/>
      <c r="CG67" s="34"/>
      <c r="CH67" s="30">
        <f t="shared" ref="CH67:CH72" si="128">SUM(CB67:CG67)</f>
        <v>3</v>
      </c>
      <c r="CI67" s="34"/>
      <c r="CJ67" s="34"/>
      <c r="CK67" s="34"/>
      <c r="CL67" s="34"/>
      <c r="CM67" s="34"/>
      <c r="CN67" s="34"/>
      <c r="CO67" s="30">
        <f t="shared" ref="CO67:CO72" si="129">SUM(CI67:CN67)</f>
        <v>0</v>
      </c>
      <c r="CP67" s="34"/>
      <c r="CQ67" s="34"/>
      <c r="CR67" s="30">
        <f t="shared" ref="CR67:CR108" si="130">SUM(CP67:CQ67)</f>
        <v>0</v>
      </c>
      <c r="CS67" s="34"/>
      <c r="CT67" s="34"/>
      <c r="CU67" s="34"/>
      <c r="CV67" s="34"/>
      <c r="CW67" s="34"/>
      <c r="CX67" s="30">
        <f t="shared" ref="CX67:CX72" si="131">SUM(CS67:CW67)</f>
        <v>0</v>
      </c>
      <c r="CY67" s="34"/>
      <c r="CZ67" s="34"/>
      <c r="DA67" s="34"/>
      <c r="DB67" s="34"/>
      <c r="DC67" s="34"/>
      <c r="DD67" s="30">
        <f t="shared" ref="DD67:DD72" si="132">SUM(CY67:DC67)</f>
        <v>0</v>
      </c>
      <c r="DE67" s="30">
        <f t="shared" ref="DE67:DE108" si="133">SUM(CH67,CO67,CR67,CX67,DD67)</f>
        <v>3</v>
      </c>
      <c r="DF67" s="29"/>
      <c r="DG67" s="34"/>
      <c r="DH67" s="34"/>
      <c r="DI67" s="34"/>
      <c r="DJ67" s="34"/>
      <c r="DK67" s="34"/>
      <c r="DL67" s="30">
        <f t="shared" ref="DL67:DL72" si="134">SUM(DG67:DK67)</f>
        <v>0</v>
      </c>
      <c r="DM67" s="34"/>
      <c r="DN67" s="34"/>
      <c r="DO67" s="34"/>
      <c r="DP67" s="34"/>
      <c r="DQ67" s="34"/>
      <c r="DR67" s="34"/>
      <c r="DS67" s="34"/>
      <c r="DT67" s="34"/>
      <c r="DU67" s="34"/>
      <c r="DV67" s="34"/>
      <c r="DW67" s="34"/>
      <c r="DX67" s="34"/>
      <c r="DY67" s="30">
        <f t="shared" ref="DY67:DY108" si="135">SUM(DM67:DX67)</f>
        <v>0</v>
      </c>
      <c r="DZ67" s="30">
        <f t="shared" ref="DZ67:DZ108" si="136">SUM(DL67,DY67)</f>
        <v>0</v>
      </c>
    </row>
    <row r="68" spans="1:130" x14ac:dyDescent="0.25">
      <c r="A68" s="130">
        <v>14</v>
      </c>
      <c r="B68" s="15" t="s">
        <v>135</v>
      </c>
      <c r="C68" s="73" t="s">
        <v>78</v>
      </c>
      <c r="D68" s="34"/>
      <c r="E68" s="34"/>
      <c r="F68" s="34"/>
      <c r="G68" s="34"/>
      <c r="H68" s="34"/>
      <c r="I68" s="34"/>
      <c r="J68" s="34"/>
      <c r="K68" s="34"/>
      <c r="L68" s="34"/>
      <c r="M68" s="34"/>
      <c r="N68" s="34"/>
      <c r="O68" s="30">
        <f>SUM(D68:N68)</f>
        <v>0</v>
      </c>
      <c r="P68" s="34"/>
      <c r="Q68" s="34"/>
      <c r="R68" s="34"/>
      <c r="S68" s="30">
        <f>SUM(P68:R68)</f>
        <v>0</v>
      </c>
      <c r="T68" s="34"/>
      <c r="U68" s="34"/>
      <c r="V68" s="34"/>
      <c r="W68" s="34"/>
      <c r="X68" s="34"/>
      <c r="Y68" s="30">
        <f>SUM(T68:X68)</f>
        <v>0</v>
      </c>
      <c r="Z68" s="30">
        <f t="shared" ref="Z68" si="137">SUM(O68,S68,Y68)</f>
        <v>0</v>
      </c>
      <c r="AA68" s="29"/>
      <c r="AB68" s="34"/>
      <c r="AC68" s="34"/>
      <c r="AD68" s="34"/>
      <c r="AE68" s="34"/>
      <c r="AF68" s="34"/>
      <c r="AG68" s="30">
        <f>SUM(AB68:AF68)</f>
        <v>0</v>
      </c>
      <c r="AH68" s="34"/>
      <c r="AI68" s="34"/>
      <c r="AJ68" s="34"/>
      <c r="AK68" s="34"/>
      <c r="AL68" s="34"/>
      <c r="AM68" s="30">
        <f>SUM(AH68:AL68)</f>
        <v>0</v>
      </c>
      <c r="AN68" s="34"/>
      <c r="AO68" s="34"/>
      <c r="AP68" s="34"/>
      <c r="AQ68" s="34"/>
      <c r="AR68" s="34"/>
      <c r="AS68" s="30">
        <f>SUM(AN68:AR68)</f>
        <v>0</v>
      </c>
      <c r="AT68" s="34"/>
      <c r="AU68" s="34"/>
      <c r="AV68" s="34"/>
      <c r="AW68" s="34"/>
      <c r="AX68" s="34"/>
      <c r="AY68" s="30">
        <f>SUM(AT68:AX68)</f>
        <v>0</v>
      </c>
      <c r="AZ68" s="30">
        <f t="shared" ref="AZ68" si="138">SUM(AG68,AM68,AS68,AY68)</f>
        <v>0</v>
      </c>
      <c r="BA68" s="29"/>
      <c r="BB68" s="34"/>
      <c r="BC68" s="34"/>
      <c r="BD68" s="34"/>
      <c r="BE68" s="34"/>
      <c r="BF68" s="34"/>
      <c r="BG68" s="30">
        <f t="shared" si="111"/>
        <v>0</v>
      </c>
      <c r="BH68" s="34"/>
      <c r="BI68" s="34"/>
      <c r="BJ68" s="34"/>
      <c r="BK68" s="34"/>
      <c r="BL68" s="34"/>
      <c r="BM68" s="30">
        <f>SUM(BH68:BL68)</f>
        <v>0</v>
      </c>
      <c r="BN68" s="34"/>
      <c r="BO68" s="34"/>
      <c r="BP68" s="34"/>
      <c r="BQ68" s="34"/>
      <c r="BR68" s="34"/>
      <c r="BS68" s="30">
        <f>SUM(BN68:BR68)</f>
        <v>0</v>
      </c>
      <c r="BT68" s="34"/>
      <c r="BU68" s="34"/>
      <c r="BV68" s="34"/>
      <c r="BW68" s="34"/>
      <c r="BX68" s="34"/>
      <c r="BY68" s="30">
        <f>SUM(BT68:BX68)</f>
        <v>0</v>
      </c>
      <c r="BZ68" s="30">
        <f t="shared" ref="BZ68" si="139">SUM(BG68,BM68,BS68,BY68)</f>
        <v>0</v>
      </c>
      <c r="CA68" s="29"/>
      <c r="CB68" s="34"/>
      <c r="CC68" s="34"/>
      <c r="CD68" s="34"/>
      <c r="CE68" s="34"/>
      <c r="CF68" s="34"/>
      <c r="CG68" s="34"/>
      <c r="CH68" s="30">
        <f>SUM(CB68:CG68)</f>
        <v>0</v>
      </c>
      <c r="CI68" s="34"/>
      <c r="CJ68" s="34"/>
      <c r="CK68" s="34"/>
      <c r="CL68" s="34"/>
      <c r="CM68" s="34"/>
      <c r="CN68" s="34"/>
      <c r="CO68" s="30">
        <f>SUM(CI68:CN68)</f>
        <v>0</v>
      </c>
      <c r="CP68" s="34">
        <v>2</v>
      </c>
      <c r="CQ68" s="34"/>
      <c r="CR68" s="30">
        <f t="shared" ref="CR68" si="140">SUM(CP68:CQ68)</f>
        <v>2</v>
      </c>
      <c r="CS68" s="34"/>
      <c r="CT68" s="34"/>
      <c r="CU68" s="34"/>
      <c r="CV68" s="34"/>
      <c r="CW68" s="34"/>
      <c r="CX68" s="30">
        <f t="shared" ref="CX68" si="141">SUM(CS68:CW68)</f>
        <v>0</v>
      </c>
      <c r="CY68" s="34"/>
      <c r="CZ68" s="34"/>
      <c r="DA68" s="34"/>
      <c r="DB68" s="34"/>
      <c r="DC68" s="34"/>
      <c r="DD68" s="30">
        <f t="shared" ref="DD68" si="142">SUM(CY68:DC68)</f>
        <v>0</v>
      </c>
      <c r="DE68" s="30">
        <f t="shared" ref="DE68" si="143">SUM(CH68,CO68,CR68,CX68,DD68)</f>
        <v>2</v>
      </c>
      <c r="DF68" s="29"/>
      <c r="DG68" s="34"/>
      <c r="DH68" s="34"/>
      <c r="DI68" s="34"/>
      <c r="DJ68" s="34"/>
      <c r="DK68" s="34"/>
      <c r="DL68" s="30">
        <f t="shared" ref="DL68" si="144">SUM(DG68:DK68)</f>
        <v>0</v>
      </c>
      <c r="DM68" s="34"/>
      <c r="DN68" s="34"/>
      <c r="DO68" s="34"/>
      <c r="DP68" s="34"/>
      <c r="DQ68" s="34"/>
      <c r="DR68" s="34"/>
      <c r="DS68" s="34"/>
      <c r="DT68" s="34"/>
      <c r="DU68" s="34"/>
      <c r="DV68" s="34"/>
      <c r="DW68" s="34"/>
      <c r="DX68" s="34"/>
      <c r="DY68" s="30">
        <f t="shared" ref="DY68" si="145">SUM(DM68:DX68)</f>
        <v>0</v>
      </c>
      <c r="DZ68" s="30">
        <f t="shared" ref="DZ68" si="146">SUM(DL68,DY68)</f>
        <v>0</v>
      </c>
    </row>
    <row r="69" spans="1:130" x14ac:dyDescent="0.25">
      <c r="A69" s="35"/>
      <c r="B69" s="15" t="s">
        <v>134</v>
      </c>
      <c r="C69" s="73" t="s">
        <v>84</v>
      </c>
      <c r="D69" s="34"/>
      <c r="E69" s="34"/>
      <c r="F69" s="34"/>
      <c r="G69" s="34"/>
      <c r="H69" s="34"/>
      <c r="I69" s="34"/>
      <c r="J69" s="34"/>
      <c r="K69" s="34"/>
      <c r="L69" s="34"/>
      <c r="M69" s="34"/>
      <c r="N69" s="34"/>
      <c r="O69" s="30">
        <f>SUM(D69:N69)</f>
        <v>0</v>
      </c>
      <c r="P69" s="34"/>
      <c r="Q69" s="34"/>
      <c r="R69" s="34"/>
      <c r="S69" s="30">
        <f>SUM(P69:R69)</f>
        <v>0</v>
      </c>
      <c r="T69" s="34"/>
      <c r="U69" s="34"/>
      <c r="V69" s="34"/>
      <c r="W69" s="34"/>
      <c r="X69" s="34"/>
      <c r="Y69" s="30">
        <f>SUM(T69:X69)</f>
        <v>0</v>
      </c>
      <c r="Z69" s="30">
        <f>SUM(O69,S69,Y69)</f>
        <v>0</v>
      </c>
      <c r="AA69" s="29"/>
      <c r="AB69" s="34"/>
      <c r="AC69" s="34"/>
      <c r="AD69" s="34"/>
      <c r="AE69" s="34"/>
      <c r="AF69" s="34"/>
      <c r="AG69" s="30">
        <f>SUM(AB69:AF69)</f>
        <v>0</v>
      </c>
      <c r="AH69" s="34"/>
      <c r="AI69" s="34"/>
      <c r="AJ69" s="34"/>
      <c r="AK69" s="34"/>
      <c r="AL69" s="34"/>
      <c r="AM69" s="30">
        <f>SUM(AH69:AL69)</f>
        <v>0</v>
      </c>
      <c r="AN69" s="34"/>
      <c r="AO69" s="34"/>
      <c r="AP69" s="34"/>
      <c r="AQ69" s="34"/>
      <c r="AR69" s="34"/>
      <c r="AS69" s="30">
        <f>SUM(AN69:AR69)</f>
        <v>0</v>
      </c>
      <c r="AT69" s="34"/>
      <c r="AU69" s="34"/>
      <c r="AV69" s="34"/>
      <c r="AW69" s="34"/>
      <c r="AX69" s="34"/>
      <c r="AY69" s="30">
        <f>SUM(AT69:AX69)</f>
        <v>0</v>
      </c>
      <c r="AZ69" s="30">
        <f>SUM(AG69,AM69,AS69,AY69)</f>
        <v>0</v>
      </c>
      <c r="BA69" s="29"/>
      <c r="BB69" s="34"/>
      <c r="BC69" s="34"/>
      <c r="BD69" s="34"/>
      <c r="BE69" s="34"/>
      <c r="BF69" s="34"/>
      <c r="BG69" s="30">
        <f t="shared" si="111"/>
        <v>0</v>
      </c>
      <c r="BH69" s="34"/>
      <c r="BI69" s="34"/>
      <c r="BJ69" s="34"/>
      <c r="BK69" s="34"/>
      <c r="BL69" s="34"/>
      <c r="BM69" s="30">
        <f t="shared" ref="BM69" si="147">SUM(BH69:BL69)</f>
        <v>0</v>
      </c>
      <c r="BN69" s="34"/>
      <c r="BO69" s="34"/>
      <c r="BP69" s="34"/>
      <c r="BQ69" s="34"/>
      <c r="BR69" s="34"/>
      <c r="BS69" s="30">
        <f>SUM(BN69:BR69)</f>
        <v>0</v>
      </c>
      <c r="BT69" s="34"/>
      <c r="BU69" s="34"/>
      <c r="BV69" s="34"/>
      <c r="BW69" s="34"/>
      <c r="BX69" s="34"/>
      <c r="BY69" s="30">
        <f t="shared" ref="BY69" si="148">SUM(BT69:BX69)</f>
        <v>0</v>
      </c>
      <c r="BZ69" s="30">
        <f>SUM(BG69,BM69,BS69,BY69)</f>
        <v>0</v>
      </c>
      <c r="CA69" s="29"/>
      <c r="CB69" s="34"/>
      <c r="CC69" s="34"/>
      <c r="CD69" s="34"/>
      <c r="CE69" s="34"/>
      <c r="CF69" s="34"/>
      <c r="CG69" s="34"/>
      <c r="CH69" s="30">
        <f>SUM(CB69:CG69)</f>
        <v>0</v>
      </c>
      <c r="CI69" s="34">
        <v>15</v>
      </c>
      <c r="CJ69" s="34"/>
      <c r="CK69" s="34"/>
      <c r="CL69" s="34"/>
      <c r="CM69" s="34"/>
      <c r="CN69" s="34"/>
      <c r="CO69" s="30">
        <f>SUM(CI69:CN69)</f>
        <v>15</v>
      </c>
      <c r="CP69" s="34">
        <v>20</v>
      </c>
      <c r="CQ69" s="34"/>
      <c r="CR69" s="30">
        <f>SUM(CP69:CQ69)</f>
        <v>20</v>
      </c>
      <c r="CS69" s="34"/>
      <c r="CT69" s="34"/>
      <c r="CU69" s="34"/>
      <c r="CV69" s="34"/>
      <c r="CW69" s="34"/>
      <c r="CX69" s="30">
        <f>SUM(CS69:CW69)</f>
        <v>0</v>
      </c>
      <c r="CY69" s="34"/>
      <c r="CZ69" s="34"/>
      <c r="DA69" s="34"/>
      <c r="DB69" s="34"/>
      <c r="DC69" s="34"/>
      <c r="DD69" s="30">
        <f>SUM(CY69:DC69)</f>
        <v>0</v>
      </c>
      <c r="DE69" s="30">
        <f>SUM(CH69,CO69,CR69,CX69,DD69)</f>
        <v>35</v>
      </c>
      <c r="DF69" s="29"/>
      <c r="DG69" s="34"/>
      <c r="DH69" s="34"/>
      <c r="DI69" s="34"/>
      <c r="DJ69" s="34"/>
      <c r="DK69" s="34"/>
      <c r="DL69" s="30">
        <f>SUM(DG69:DK69)</f>
        <v>0</v>
      </c>
      <c r="DM69" s="34"/>
      <c r="DN69" s="34"/>
      <c r="DO69" s="34"/>
      <c r="DP69" s="34"/>
      <c r="DQ69" s="34"/>
      <c r="DR69" s="34"/>
      <c r="DS69" s="34"/>
      <c r="DT69" s="34"/>
      <c r="DU69" s="34"/>
      <c r="DV69" s="34"/>
      <c r="DW69" s="34"/>
      <c r="DX69" s="34"/>
      <c r="DY69" s="30">
        <f>SUM(DM69:DX69)</f>
        <v>0</v>
      </c>
      <c r="DZ69" s="30">
        <f>SUM(DL69,DY69)</f>
        <v>0</v>
      </c>
    </row>
    <row r="70" spans="1:130" x14ac:dyDescent="0.25">
      <c r="A70" s="130"/>
      <c r="B70" s="15" t="s">
        <v>139</v>
      </c>
      <c r="C70" s="73" t="s">
        <v>78</v>
      </c>
      <c r="D70" s="34"/>
      <c r="E70" s="34"/>
      <c r="F70" s="34"/>
      <c r="G70" s="34"/>
      <c r="H70" s="34"/>
      <c r="I70" s="34"/>
      <c r="J70" s="34"/>
      <c r="K70" s="34"/>
      <c r="L70" s="34"/>
      <c r="M70" s="34"/>
      <c r="N70" s="34"/>
      <c r="O70" s="30">
        <f>SUM(D70:N70)</f>
        <v>0</v>
      </c>
      <c r="P70" s="34"/>
      <c r="Q70" s="34"/>
      <c r="R70" s="34"/>
      <c r="S70" s="30">
        <f>SUM(P70:R70)</f>
        <v>0</v>
      </c>
      <c r="T70" s="34"/>
      <c r="U70" s="34"/>
      <c r="V70" s="34"/>
      <c r="W70" s="34"/>
      <c r="X70" s="34"/>
      <c r="Y70" s="30">
        <f>SUM(T70:X70)</f>
        <v>0</v>
      </c>
      <c r="Z70" s="30">
        <f t="shared" ref="Z70" si="149">SUM(O70,S70,Y70)</f>
        <v>0</v>
      </c>
      <c r="AA70" s="29"/>
      <c r="AB70" s="34"/>
      <c r="AC70" s="34"/>
      <c r="AD70" s="34"/>
      <c r="AE70" s="34"/>
      <c r="AF70" s="34"/>
      <c r="AG70" s="30">
        <f>SUM(AB70:AF70)</f>
        <v>0</v>
      </c>
      <c r="AH70" s="34"/>
      <c r="AI70" s="34"/>
      <c r="AJ70" s="34"/>
      <c r="AK70" s="34"/>
      <c r="AL70" s="34"/>
      <c r="AM70" s="30">
        <f>SUM(AH70:AL70)</f>
        <v>0</v>
      </c>
      <c r="AN70" s="34"/>
      <c r="AO70" s="34"/>
      <c r="AP70" s="34"/>
      <c r="AQ70" s="34"/>
      <c r="AR70" s="34"/>
      <c r="AS70" s="30">
        <f>SUM(AN70:AR70)</f>
        <v>0</v>
      </c>
      <c r="AT70" s="34"/>
      <c r="AU70" s="34"/>
      <c r="AV70" s="34"/>
      <c r="AW70" s="34"/>
      <c r="AX70" s="34"/>
      <c r="AY70" s="30">
        <f>SUM(AT70:AX70)</f>
        <v>0</v>
      </c>
      <c r="AZ70" s="30">
        <f t="shared" ref="AZ70" si="150">SUM(AG70,AM70,AS70,AY70)</f>
        <v>0</v>
      </c>
      <c r="BA70" s="29"/>
      <c r="BB70" s="34"/>
      <c r="BC70" s="34"/>
      <c r="BD70" s="34"/>
      <c r="BE70" s="34"/>
      <c r="BF70" s="34"/>
      <c r="BG70" s="30">
        <f t="shared" si="111"/>
        <v>0</v>
      </c>
      <c r="BH70" s="34"/>
      <c r="BI70" s="34"/>
      <c r="BJ70" s="34"/>
      <c r="BK70" s="34"/>
      <c r="BL70" s="34"/>
      <c r="BM70" s="30">
        <f>SUM(BH70:BL70)</f>
        <v>0</v>
      </c>
      <c r="BN70" s="34"/>
      <c r="BO70" s="34"/>
      <c r="BP70" s="34"/>
      <c r="BQ70" s="34"/>
      <c r="BR70" s="34"/>
      <c r="BS70" s="30">
        <f>SUM(BN70:BR70)</f>
        <v>0</v>
      </c>
      <c r="BT70" s="34"/>
      <c r="BU70" s="34"/>
      <c r="BV70" s="34"/>
      <c r="BW70" s="34"/>
      <c r="BX70" s="34"/>
      <c r="BY70" s="30">
        <f>SUM(BT70:BX70)</f>
        <v>0</v>
      </c>
      <c r="BZ70" s="30">
        <f t="shared" ref="BZ70" si="151">SUM(BG70,BM70,BS70,BY70)</f>
        <v>0</v>
      </c>
      <c r="CA70" s="29"/>
      <c r="CB70" s="34"/>
      <c r="CC70" s="34"/>
      <c r="CD70" s="34"/>
      <c r="CE70" s="34"/>
      <c r="CF70" s="34"/>
      <c r="CG70" s="34"/>
      <c r="CH70" s="30">
        <f>SUM(CB70:CG70)</f>
        <v>0</v>
      </c>
      <c r="CI70" s="34">
        <v>1.5</v>
      </c>
      <c r="CJ70" s="34"/>
      <c r="CK70" s="34"/>
      <c r="CL70" s="34"/>
      <c r="CM70" s="34"/>
      <c r="CN70" s="34"/>
      <c r="CO70" s="30">
        <f>SUM(CI70:CN70)</f>
        <v>1.5</v>
      </c>
      <c r="CP70" s="34"/>
      <c r="CQ70" s="34"/>
      <c r="CR70" s="30">
        <f t="shared" ref="CR70" si="152">SUM(CP70:CQ70)</f>
        <v>0</v>
      </c>
      <c r="CS70" s="34"/>
      <c r="CT70" s="34"/>
      <c r="CU70" s="34"/>
      <c r="CV70" s="34"/>
      <c r="CW70" s="34"/>
      <c r="CX70" s="30">
        <f t="shared" ref="CX70" si="153">SUM(CS70:CW70)</f>
        <v>0</v>
      </c>
      <c r="CY70" s="34"/>
      <c r="CZ70" s="34"/>
      <c r="DA70" s="34"/>
      <c r="DB70" s="34"/>
      <c r="DC70" s="34"/>
      <c r="DD70" s="30">
        <f t="shared" ref="DD70" si="154">SUM(CY70:DC70)</f>
        <v>0</v>
      </c>
      <c r="DE70" s="30">
        <f t="shared" ref="DE70" si="155">SUM(CH70,CO70,CR70,CX70,DD70)</f>
        <v>1.5</v>
      </c>
      <c r="DF70" s="29"/>
      <c r="DG70" s="34"/>
      <c r="DH70" s="34"/>
      <c r="DI70" s="34"/>
      <c r="DJ70" s="34"/>
      <c r="DK70" s="34"/>
      <c r="DL70" s="30">
        <f t="shared" ref="DL70" si="156">SUM(DG70:DK70)</f>
        <v>0</v>
      </c>
      <c r="DM70" s="34"/>
      <c r="DN70" s="34"/>
      <c r="DO70" s="34"/>
      <c r="DP70" s="34"/>
      <c r="DQ70" s="34"/>
      <c r="DR70" s="34"/>
      <c r="DS70" s="34"/>
      <c r="DT70" s="34"/>
      <c r="DU70" s="34"/>
      <c r="DV70" s="34"/>
      <c r="DW70" s="34"/>
      <c r="DX70" s="34"/>
      <c r="DY70" s="30">
        <f t="shared" ref="DY70" si="157">SUM(DM70:DX70)</f>
        <v>0</v>
      </c>
      <c r="DZ70" s="30">
        <f t="shared" ref="DZ70" si="158">SUM(DL70,DY70)</f>
        <v>0</v>
      </c>
    </row>
    <row r="71" spans="1:130" x14ac:dyDescent="0.25">
      <c r="A71" s="35"/>
      <c r="B71" s="15" t="s">
        <v>46</v>
      </c>
      <c r="C71" s="73" t="s">
        <v>78</v>
      </c>
      <c r="D71" s="34"/>
      <c r="E71" s="34"/>
      <c r="F71" s="34"/>
      <c r="G71" s="34"/>
      <c r="H71" s="34"/>
      <c r="I71" s="34"/>
      <c r="J71" s="34"/>
      <c r="K71" s="34"/>
      <c r="L71" s="34"/>
      <c r="M71" s="34"/>
      <c r="N71" s="34"/>
      <c r="O71" s="30">
        <f>SUM(D71:N71)</f>
        <v>0</v>
      </c>
      <c r="P71" s="34"/>
      <c r="Q71" s="34"/>
      <c r="R71" s="34"/>
      <c r="S71" s="30">
        <f>SUM(P71:R71)</f>
        <v>0</v>
      </c>
      <c r="T71" s="34"/>
      <c r="U71" s="34"/>
      <c r="V71" s="34"/>
      <c r="W71" s="34"/>
      <c r="X71" s="34"/>
      <c r="Y71" s="30">
        <f>SUM(T71:X71)</f>
        <v>0</v>
      </c>
      <c r="Z71" s="30">
        <f>SUM(O71,S71,Y71)</f>
        <v>0</v>
      </c>
      <c r="AA71" s="29"/>
      <c r="AB71" s="34"/>
      <c r="AC71" s="34"/>
      <c r="AD71" s="34"/>
      <c r="AE71" s="34"/>
      <c r="AF71" s="34"/>
      <c r="AG71" s="30">
        <f>SUM(AB71:AF71)</f>
        <v>0</v>
      </c>
      <c r="AH71" s="34"/>
      <c r="AI71" s="34"/>
      <c r="AJ71" s="34"/>
      <c r="AK71" s="34"/>
      <c r="AL71" s="34"/>
      <c r="AM71" s="30">
        <f>SUM(AH71:AL71)</f>
        <v>0</v>
      </c>
      <c r="AN71" s="34"/>
      <c r="AO71" s="34"/>
      <c r="AP71" s="34"/>
      <c r="AQ71" s="34"/>
      <c r="AR71" s="34"/>
      <c r="AS71" s="30">
        <f>SUM(AN71:AR71)</f>
        <v>0</v>
      </c>
      <c r="AT71" s="34"/>
      <c r="AU71" s="34"/>
      <c r="AV71" s="34"/>
      <c r="AW71" s="34"/>
      <c r="AX71" s="34"/>
      <c r="AY71" s="30">
        <f>SUM(AT71:AX71)</f>
        <v>0</v>
      </c>
      <c r="AZ71" s="30">
        <f>SUM(AG71,AM71,AS71,AY71)</f>
        <v>0</v>
      </c>
      <c r="BA71" s="29"/>
      <c r="BB71" s="34"/>
      <c r="BC71" s="34"/>
      <c r="BD71" s="34"/>
      <c r="BE71" s="34"/>
      <c r="BF71" s="34"/>
      <c r="BG71" s="30">
        <f t="shared" si="111"/>
        <v>0</v>
      </c>
      <c r="BH71" s="34"/>
      <c r="BI71" s="34"/>
      <c r="BJ71" s="34">
        <v>1.5824719999999999</v>
      </c>
      <c r="BK71" s="34">
        <v>4.8236299999999996</v>
      </c>
      <c r="BL71" s="34">
        <v>2.5938980000000003</v>
      </c>
      <c r="BM71" s="30">
        <f>SUM(BH71:BL71)</f>
        <v>9</v>
      </c>
      <c r="BN71" s="34"/>
      <c r="BO71" s="34"/>
      <c r="BP71" s="34"/>
      <c r="BQ71" s="34"/>
      <c r="BR71" s="34"/>
      <c r="BS71" s="30">
        <f>SUM(BN71:BR71)</f>
        <v>0</v>
      </c>
      <c r="BT71" s="34"/>
      <c r="BU71" s="34"/>
      <c r="BV71" s="34"/>
      <c r="BW71" s="34"/>
      <c r="BX71" s="34"/>
      <c r="BY71" s="30">
        <f>SUM(BT71:BX71)</f>
        <v>0</v>
      </c>
      <c r="BZ71" s="30">
        <f>SUM(BG71,BM71,BS71,BY71)</f>
        <v>9</v>
      </c>
      <c r="CA71" s="29"/>
      <c r="CB71" s="34"/>
      <c r="CC71" s="34"/>
      <c r="CD71" s="34"/>
      <c r="CE71" s="34"/>
      <c r="CF71" s="34"/>
      <c r="CG71" s="34"/>
      <c r="CH71" s="30">
        <f>SUM(CB71:CG71)</f>
        <v>0</v>
      </c>
      <c r="CI71" s="34"/>
      <c r="CJ71" s="34"/>
      <c r="CK71" s="34"/>
      <c r="CL71" s="34"/>
      <c r="CM71" s="34"/>
      <c r="CN71" s="34"/>
      <c r="CO71" s="30">
        <f>SUM(CI71:CN71)</f>
        <v>0</v>
      </c>
      <c r="CP71" s="34"/>
      <c r="CQ71" s="34"/>
      <c r="CR71" s="30">
        <f>SUM(CP71:CQ71)</f>
        <v>0</v>
      </c>
      <c r="CS71" s="34"/>
      <c r="CT71" s="34"/>
      <c r="CU71" s="34"/>
      <c r="CV71" s="34"/>
      <c r="CW71" s="34"/>
      <c r="CX71" s="30">
        <f>SUM(CS71:CW71)</f>
        <v>0</v>
      </c>
      <c r="CY71" s="34"/>
      <c r="CZ71" s="34"/>
      <c r="DA71" s="34"/>
      <c r="DB71" s="34"/>
      <c r="DC71" s="34"/>
      <c r="DD71" s="30">
        <f>SUM(CY71:DC71)</f>
        <v>0</v>
      </c>
      <c r="DE71" s="30">
        <f>SUM(CH71,CO71,CR71,CX71,DD71)</f>
        <v>0</v>
      </c>
      <c r="DF71" s="29"/>
      <c r="DG71" s="34"/>
      <c r="DH71" s="34"/>
      <c r="DI71" s="34"/>
      <c r="DJ71" s="34"/>
      <c r="DK71" s="34"/>
      <c r="DL71" s="30">
        <f>SUM(DG71:DK71)</f>
        <v>0</v>
      </c>
      <c r="DM71" s="34"/>
      <c r="DN71" s="34"/>
      <c r="DO71" s="34"/>
      <c r="DP71" s="34"/>
      <c r="DQ71" s="34"/>
      <c r="DR71" s="34"/>
      <c r="DS71" s="34"/>
      <c r="DT71" s="34"/>
      <c r="DU71" s="34"/>
      <c r="DV71" s="34"/>
      <c r="DW71" s="34"/>
      <c r="DX71" s="34"/>
      <c r="DY71" s="30">
        <f>SUM(DM71:DX71)</f>
        <v>0</v>
      </c>
      <c r="DZ71" s="30">
        <f>SUM(DL71,DY71)</f>
        <v>0</v>
      </c>
    </row>
    <row r="72" spans="1:130" ht="15.75" customHeight="1" x14ac:dyDescent="0.25">
      <c r="A72" s="35">
        <v>15</v>
      </c>
      <c r="B72" s="15" t="s">
        <v>44</v>
      </c>
      <c r="C72" s="73" t="s">
        <v>78</v>
      </c>
      <c r="D72" s="34">
        <v>325</v>
      </c>
      <c r="E72" s="34">
        <v>425</v>
      </c>
      <c r="F72" s="34"/>
      <c r="G72" s="34">
        <v>3.5</v>
      </c>
      <c r="H72" s="34">
        <v>5</v>
      </c>
      <c r="I72" s="34">
        <v>154.33799999999999</v>
      </c>
      <c r="J72" s="34"/>
      <c r="K72" s="34">
        <v>75</v>
      </c>
      <c r="L72" s="34">
        <v>75</v>
      </c>
      <c r="M72" s="34">
        <v>75</v>
      </c>
      <c r="N72" s="34">
        <v>75</v>
      </c>
      <c r="O72" s="30">
        <f t="shared" si="115"/>
        <v>1212.838</v>
      </c>
      <c r="P72" s="34"/>
      <c r="Q72" s="34">
        <v>10</v>
      </c>
      <c r="R72" s="34">
        <v>10</v>
      </c>
      <c r="S72" s="30">
        <f t="shared" si="116"/>
        <v>20</v>
      </c>
      <c r="T72" s="34"/>
      <c r="U72" s="34"/>
      <c r="V72" s="34"/>
      <c r="W72" s="34"/>
      <c r="X72" s="34"/>
      <c r="Y72" s="30">
        <f t="shared" si="117"/>
        <v>0</v>
      </c>
      <c r="Z72" s="30">
        <f t="shared" si="118"/>
        <v>1232.838</v>
      </c>
      <c r="AA72" s="29"/>
      <c r="AB72" s="34">
        <v>214.1</v>
      </c>
      <c r="AC72" s="34">
        <v>268.8</v>
      </c>
      <c r="AD72" s="34">
        <v>283.10000000000002</v>
      </c>
      <c r="AE72" s="34">
        <v>225.6</v>
      </c>
      <c r="AF72" s="34">
        <v>245</v>
      </c>
      <c r="AG72" s="30">
        <f t="shared" si="119"/>
        <v>1236.5999999999999</v>
      </c>
      <c r="AH72" s="34">
        <v>3.1378659999999998</v>
      </c>
      <c r="AI72" s="34">
        <v>8.4746120000000005</v>
      </c>
      <c r="AJ72" s="34">
        <v>15.005896119999999</v>
      </c>
      <c r="AK72" s="34">
        <v>8.7571675500000001</v>
      </c>
      <c r="AL72" s="34">
        <v>14.62445823</v>
      </c>
      <c r="AM72" s="30">
        <f t="shared" si="120"/>
        <v>49.999999899999999</v>
      </c>
      <c r="AN72" s="34">
        <v>10</v>
      </c>
      <c r="AO72" s="34">
        <v>10</v>
      </c>
      <c r="AP72" s="34">
        <v>3.75</v>
      </c>
      <c r="AQ72" s="34">
        <v>0</v>
      </c>
      <c r="AR72" s="34">
        <v>0</v>
      </c>
      <c r="AS72" s="30">
        <f t="shared" si="121"/>
        <v>23.75</v>
      </c>
      <c r="AT72" s="34"/>
      <c r="AU72" s="34"/>
      <c r="AV72" s="34"/>
      <c r="AW72" s="34"/>
      <c r="AX72" s="34"/>
      <c r="AY72" s="30">
        <f t="shared" si="122"/>
        <v>0</v>
      </c>
      <c r="AZ72" s="30">
        <f t="shared" si="123"/>
        <v>1310.3499998999998</v>
      </c>
      <c r="BA72" s="29"/>
      <c r="BB72" s="34">
        <v>260</v>
      </c>
      <c r="BC72" s="34">
        <v>300</v>
      </c>
      <c r="BD72" s="34">
        <v>325</v>
      </c>
      <c r="BE72" s="34">
        <v>300</v>
      </c>
      <c r="BF72" s="34">
        <v>297.49875000000003</v>
      </c>
      <c r="BG72" s="30">
        <f t="shared" si="111"/>
        <v>1482.49875</v>
      </c>
      <c r="BH72" s="34">
        <v>20.000000000000004</v>
      </c>
      <c r="BI72" s="34">
        <v>20.000000000000011</v>
      </c>
      <c r="BJ72" s="34">
        <v>14.999999999999996</v>
      </c>
      <c r="BK72" s="34">
        <v>15</v>
      </c>
      <c r="BL72" s="34"/>
      <c r="BM72" s="30">
        <f t="shared" si="124"/>
        <v>70.000000000000014</v>
      </c>
      <c r="BN72" s="34">
        <v>0</v>
      </c>
      <c r="BO72" s="34">
        <v>0</v>
      </c>
      <c r="BP72" s="34">
        <v>0</v>
      </c>
      <c r="BQ72" s="34">
        <v>0</v>
      </c>
      <c r="BR72" s="34">
        <v>0</v>
      </c>
      <c r="BS72" s="30">
        <f t="shared" si="125"/>
        <v>0</v>
      </c>
      <c r="BT72" s="34"/>
      <c r="BU72" s="34"/>
      <c r="BV72" s="34"/>
      <c r="BW72" s="34"/>
      <c r="BX72" s="34"/>
      <c r="BY72" s="30">
        <f t="shared" si="126"/>
        <v>0</v>
      </c>
      <c r="BZ72" s="30">
        <f t="shared" si="127"/>
        <v>1552.49875</v>
      </c>
      <c r="CA72" s="29"/>
      <c r="CB72" s="34"/>
      <c r="CC72" s="34"/>
      <c r="CD72" s="34"/>
      <c r="CE72" s="34"/>
      <c r="CF72" s="34"/>
      <c r="CG72" s="34">
        <v>1525</v>
      </c>
      <c r="CH72" s="30">
        <f t="shared" si="128"/>
        <v>1525</v>
      </c>
      <c r="CI72" s="34"/>
      <c r="CJ72" s="34"/>
      <c r="CK72" s="34"/>
      <c r="CL72" s="34"/>
      <c r="CM72" s="34"/>
      <c r="CN72" s="34">
        <v>75</v>
      </c>
      <c r="CO72" s="30">
        <f t="shared" si="129"/>
        <v>75</v>
      </c>
      <c r="CP72" s="34">
        <v>156.25</v>
      </c>
      <c r="CQ72" s="34"/>
      <c r="CR72" s="30">
        <f t="shared" si="130"/>
        <v>156.25</v>
      </c>
      <c r="CS72" s="34"/>
      <c r="CT72" s="34"/>
      <c r="CU72" s="34"/>
      <c r="CV72" s="34"/>
      <c r="CW72" s="34"/>
      <c r="CX72" s="30">
        <f t="shared" si="131"/>
        <v>0</v>
      </c>
      <c r="CY72" s="34"/>
      <c r="CZ72" s="34"/>
      <c r="DA72" s="34"/>
      <c r="DB72" s="34"/>
      <c r="DC72" s="34"/>
      <c r="DD72" s="30">
        <f t="shared" si="132"/>
        <v>0</v>
      </c>
      <c r="DE72" s="30">
        <f t="shared" si="133"/>
        <v>1756.25</v>
      </c>
      <c r="DF72" s="29"/>
      <c r="DG72" s="34"/>
      <c r="DH72" s="34"/>
      <c r="DI72" s="34"/>
      <c r="DJ72" s="34"/>
      <c r="DK72" s="34"/>
      <c r="DL72" s="30">
        <f t="shared" si="134"/>
        <v>0</v>
      </c>
      <c r="DM72" s="34"/>
      <c r="DN72" s="34"/>
      <c r="DO72" s="34"/>
      <c r="DP72" s="34"/>
      <c r="DQ72" s="34"/>
      <c r="DR72" s="34"/>
      <c r="DS72" s="34"/>
      <c r="DT72" s="34"/>
      <c r="DU72" s="34"/>
      <c r="DV72" s="34"/>
      <c r="DW72" s="34"/>
      <c r="DX72" s="34"/>
      <c r="DY72" s="30">
        <f t="shared" si="135"/>
        <v>0</v>
      </c>
      <c r="DZ72" s="30">
        <f t="shared" si="136"/>
        <v>0</v>
      </c>
    </row>
    <row r="73" spans="1:130" ht="15.75" customHeight="1" x14ac:dyDescent="0.25">
      <c r="A73" s="35"/>
      <c r="B73" s="15" t="s">
        <v>47</v>
      </c>
      <c r="C73" s="73" t="s">
        <v>78</v>
      </c>
      <c r="D73" s="34"/>
      <c r="E73" s="34"/>
      <c r="F73" s="34"/>
      <c r="G73" s="34"/>
      <c r="H73" s="34"/>
      <c r="I73" s="34"/>
      <c r="J73" s="34"/>
      <c r="K73" s="34"/>
      <c r="L73" s="34"/>
      <c r="M73" s="34"/>
      <c r="N73" s="34"/>
      <c r="O73" s="28">
        <f t="shared" ref="O73:O104" si="159">SUM(D73:N73)</f>
        <v>0</v>
      </c>
      <c r="P73" s="34"/>
      <c r="Q73" s="34"/>
      <c r="R73" s="34"/>
      <c r="S73" s="28">
        <f t="shared" ref="S73:S104" si="160">SUM(P73:R73)</f>
        <v>0</v>
      </c>
      <c r="T73" s="34"/>
      <c r="U73" s="34"/>
      <c r="V73" s="34"/>
      <c r="W73" s="34"/>
      <c r="X73" s="34"/>
      <c r="Y73" s="28">
        <f t="shared" ref="Y73:Y104" si="161">SUM(T73:X73)</f>
        <v>0</v>
      </c>
      <c r="Z73" s="28">
        <f t="shared" si="118"/>
        <v>0</v>
      </c>
      <c r="AA73" s="29"/>
      <c r="AB73" s="34"/>
      <c r="AC73" s="34"/>
      <c r="AD73" s="34"/>
      <c r="AE73" s="34"/>
      <c r="AF73" s="34"/>
      <c r="AG73" s="28">
        <f t="shared" ref="AG73:AG104" si="162">SUM(AB73:AF73)</f>
        <v>0</v>
      </c>
      <c r="AH73" s="34"/>
      <c r="AI73" s="34">
        <v>4.3</v>
      </c>
      <c r="AJ73" s="34">
        <v>2.2000000000000002</v>
      </c>
      <c r="AK73" s="34">
        <v>25.275399999999998</v>
      </c>
      <c r="AL73" s="34"/>
      <c r="AM73" s="28">
        <f t="shared" ref="AM73:AM104" si="163">SUM(AH73:AL73)</f>
        <v>31.775399999999998</v>
      </c>
      <c r="AN73" s="34"/>
      <c r="AO73" s="34"/>
      <c r="AP73" s="34"/>
      <c r="AQ73" s="34"/>
      <c r="AR73" s="34"/>
      <c r="AS73" s="28">
        <f t="shared" ref="AS73:AS104" si="164">SUM(AN73:AR73)</f>
        <v>0</v>
      </c>
      <c r="AT73" s="34"/>
      <c r="AU73" s="34"/>
      <c r="AV73" s="34"/>
      <c r="AW73" s="34"/>
      <c r="AX73" s="34"/>
      <c r="AY73" s="28">
        <f t="shared" ref="AY73:AY104" si="165">SUM(AT73:AX73)</f>
        <v>0</v>
      </c>
      <c r="AZ73" s="28">
        <f t="shared" ref="AZ73:AZ104" si="166">SUM(AG73,AM73,AS73,AY73)</f>
        <v>31.775399999999998</v>
      </c>
      <c r="BA73" s="29"/>
      <c r="BB73" s="34"/>
      <c r="BC73" s="34"/>
      <c r="BD73" s="34"/>
      <c r="BE73" s="34"/>
      <c r="BF73" s="34"/>
      <c r="BG73" s="28">
        <f t="shared" si="111"/>
        <v>0</v>
      </c>
      <c r="BH73" s="34"/>
      <c r="BI73" s="34"/>
      <c r="BJ73" s="34"/>
      <c r="BK73" s="34"/>
      <c r="BL73" s="34"/>
      <c r="BM73" s="28">
        <f t="shared" si="124"/>
        <v>0</v>
      </c>
      <c r="BN73" s="34"/>
      <c r="BO73" s="34"/>
      <c r="BP73" s="34"/>
      <c r="BQ73" s="34"/>
      <c r="BR73" s="34"/>
      <c r="BS73" s="28">
        <f t="shared" ref="BS73:BS104" si="167">SUM(BN73:BR73)</f>
        <v>0</v>
      </c>
      <c r="BT73" s="34"/>
      <c r="BU73" s="34"/>
      <c r="BV73" s="34"/>
      <c r="BW73" s="34"/>
      <c r="BX73" s="34"/>
      <c r="BY73" s="28">
        <f t="shared" si="126"/>
        <v>0</v>
      </c>
      <c r="BZ73" s="28">
        <f t="shared" si="127"/>
        <v>0</v>
      </c>
      <c r="CA73" s="29"/>
      <c r="CB73" s="34"/>
      <c r="CC73" s="34"/>
      <c r="CD73" s="34"/>
      <c r="CE73" s="34"/>
      <c r="CF73" s="34"/>
      <c r="CG73" s="34"/>
      <c r="CH73" s="28">
        <f t="shared" ref="CH73" si="168">SUM(CB73:CG73)</f>
        <v>0</v>
      </c>
      <c r="CI73" s="34"/>
      <c r="CJ73" s="34"/>
      <c r="CK73" s="34"/>
      <c r="CL73" s="34"/>
      <c r="CM73" s="34"/>
      <c r="CN73" s="34"/>
      <c r="CO73" s="28">
        <f t="shared" ref="CO73" si="169">SUM(CI73:CN73)</f>
        <v>0</v>
      </c>
      <c r="CP73" s="34"/>
      <c r="CQ73" s="34"/>
      <c r="CR73" s="28">
        <f t="shared" si="130"/>
        <v>0</v>
      </c>
      <c r="CS73" s="34"/>
      <c r="CT73" s="34"/>
      <c r="CU73" s="34"/>
      <c r="CV73" s="34"/>
      <c r="CW73" s="34"/>
      <c r="CX73" s="28">
        <f t="shared" ref="CX73" si="170">SUM(CS73:CW73)</f>
        <v>0</v>
      </c>
      <c r="CY73" s="34"/>
      <c r="CZ73" s="34"/>
      <c r="DA73" s="34"/>
      <c r="DB73" s="34"/>
      <c r="DC73" s="34"/>
      <c r="DD73" s="28">
        <f t="shared" ref="DD73" si="171">SUM(CY73:DC73)</f>
        <v>0</v>
      </c>
      <c r="DE73" s="28">
        <f t="shared" si="133"/>
        <v>0</v>
      </c>
      <c r="DF73" s="29"/>
      <c r="DG73" s="34"/>
      <c r="DH73" s="34"/>
      <c r="DI73" s="34"/>
      <c r="DJ73" s="34"/>
      <c r="DK73" s="34"/>
      <c r="DL73" s="28">
        <f t="shared" ref="DL73" si="172">SUM(DG73:DK73)</f>
        <v>0</v>
      </c>
      <c r="DM73" s="34"/>
      <c r="DN73" s="34"/>
      <c r="DO73" s="34"/>
      <c r="DP73" s="34"/>
      <c r="DQ73" s="34"/>
      <c r="DR73" s="34"/>
      <c r="DS73" s="34"/>
      <c r="DT73" s="34"/>
      <c r="DU73" s="34"/>
      <c r="DV73" s="34"/>
      <c r="DW73" s="34"/>
      <c r="DX73" s="34"/>
      <c r="DY73" s="28">
        <f t="shared" si="135"/>
        <v>0</v>
      </c>
      <c r="DZ73" s="30">
        <f t="shared" si="136"/>
        <v>0</v>
      </c>
    </row>
    <row r="74" spans="1:130" x14ac:dyDescent="0.25">
      <c r="A74" s="35"/>
      <c r="B74" s="15" t="s">
        <v>48</v>
      </c>
      <c r="C74" s="73" t="s">
        <v>78</v>
      </c>
      <c r="D74" s="34"/>
      <c r="E74" s="34"/>
      <c r="F74" s="34"/>
      <c r="G74" s="34"/>
      <c r="H74" s="34"/>
      <c r="I74" s="34"/>
      <c r="J74" s="34"/>
      <c r="K74" s="34"/>
      <c r="L74" s="34"/>
      <c r="M74" s="34"/>
      <c r="N74" s="34"/>
      <c r="O74" s="30">
        <f>SUM(D74:N74)</f>
        <v>0</v>
      </c>
      <c r="P74" s="34"/>
      <c r="Q74" s="34"/>
      <c r="R74" s="34"/>
      <c r="S74" s="30">
        <f>SUM(P74:R74)</f>
        <v>0</v>
      </c>
      <c r="T74" s="34"/>
      <c r="U74" s="34"/>
      <c r="V74" s="34"/>
      <c r="W74" s="34"/>
      <c r="X74" s="34"/>
      <c r="Y74" s="30">
        <f>SUM(T74:X74)</f>
        <v>0</v>
      </c>
      <c r="Z74" s="30">
        <f t="shared" si="118"/>
        <v>0</v>
      </c>
      <c r="AA74" s="29"/>
      <c r="AB74" s="34"/>
      <c r="AC74" s="34"/>
      <c r="AD74" s="34"/>
      <c r="AE74" s="34"/>
      <c r="AF74" s="34"/>
      <c r="AG74" s="30">
        <f>SUM(AB74:AF74)</f>
        <v>0</v>
      </c>
      <c r="AH74" s="34"/>
      <c r="AI74" s="34"/>
      <c r="AJ74" s="34"/>
      <c r="AK74" s="34"/>
      <c r="AL74" s="34"/>
      <c r="AM74" s="30">
        <f>SUM(AH74:AL74)</f>
        <v>0</v>
      </c>
      <c r="AN74" s="34"/>
      <c r="AO74" s="34"/>
      <c r="AP74" s="34"/>
      <c r="AQ74" s="34"/>
      <c r="AR74" s="34"/>
      <c r="AS74" s="30">
        <f>SUM(AN74:AR74)</f>
        <v>0</v>
      </c>
      <c r="AT74" s="34"/>
      <c r="AU74" s="34"/>
      <c r="AV74" s="34"/>
      <c r="AW74" s="34"/>
      <c r="AX74" s="34"/>
      <c r="AY74" s="30">
        <f>SUM(AT74:AX74)</f>
        <v>0</v>
      </c>
      <c r="AZ74" s="30">
        <f>SUM(AG74,AM74,AS74,AY74)</f>
        <v>0</v>
      </c>
      <c r="BA74" s="29"/>
      <c r="BB74" s="34"/>
      <c r="BC74" s="34"/>
      <c r="BD74" s="34"/>
      <c r="BE74" s="34"/>
      <c r="BF74" s="34"/>
      <c r="BG74" s="30">
        <f t="shared" si="111"/>
        <v>0</v>
      </c>
      <c r="BH74" s="34"/>
      <c r="BI74" s="34">
        <v>0.5</v>
      </c>
      <c r="BJ74" s="34">
        <v>0.5</v>
      </c>
      <c r="BK74" s="34">
        <v>0.5</v>
      </c>
      <c r="BL74" s="34"/>
      <c r="BM74" s="30">
        <f t="shared" si="124"/>
        <v>1.5</v>
      </c>
      <c r="BN74" s="34"/>
      <c r="BO74" s="34"/>
      <c r="BP74" s="34"/>
      <c r="BQ74" s="34"/>
      <c r="BR74" s="34"/>
      <c r="BS74" s="30">
        <f>SUM(BN74:BR74)</f>
        <v>0</v>
      </c>
      <c r="BT74" s="34"/>
      <c r="BU74" s="34"/>
      <c r="BV74" s="34"/>
      <c r="BW74" s="34"/>
      <c r="BX74" s="34"/>
      <c r="BY74" s="30">
        <f>SUM(BT74:BX74)</f>
        <v>0</v>
      </c>
      <c r="BZ74" s="30">
        <f t="shared" si="127"/>
        <v>1.5</v>
      </c>
      <c r="CA74" s="29"/>
      <c r="CB74" s="34"/>
      <c r="CC74" s="34"/>
      <c r="CD74" s="34"/>
      <c r="CE74" s="34"/>
      <c r="CF74" s="34"/>
      <c r="CG74" s="34"/>
      <c r="CH74" s="30">
        <f>SUM(CB74:CG74)</f>
        <v>0</v>
      </c>
      <c r="CI74" s="34"/>
      <c r="CJ74" s="34"/>
      <c r="CK74" s="34"/>
      <c r="CL74" s="34"/>
      <c r="CM74" s="34"/>
      <c r="CN74" s="34"/>
      <c r="CO74" s="30">
        <f>SUM(CI74:CN74)</f>
        <v>0</v>
      </c>
      <c r="CP74" s="34"/>
      <c r="CQ74" s="34"/>
      <c r="CR74" s="30">
        <f t="shared" si="130"/>
        <v>0</v>
      </c>
      <c r="CS74" s="34"/>
      <c r="CT74" s="34"/>
      <c r="CU74" s="34"/>
      <c r="CV74" s="34"/>
      <c r="CW74" s="34"/>
      <c r="CX74" s="30">
        <f>SUM(CS74:CW74)</f>
        <v>0</v>
      </c>
      <c r="CY74" s="34"/>
      <c r="CZ74" s="34"/>
      <c r="DA74" s="34"/>
      <c r="DB74" s="34"/>
      <c r="DC74" s="34"/>
      <c r="DD74" s="30">
        <f>SUM(CY74:DC74)</f>
        <v>0</v>
      </c>
      <c r="DE74" s="30">
        <f t="shared" si="133"/>
        <v>0</v>
      </c>
      <c r="DF74" s="29"/>
      <c r="DG74" s="34"/>
      <c r="DH74" s="34"/>
      <c r="DI74" s="34"/>
      <c r="DJ74" s="34"/>
      <c r="DK74" s="34"/>
      <c r="DL74" s="30">
        <f>SUM(DG74:DK74)</f>
        <v>0</v>
      </c>
      <c r="DM74" s="34"/>
      <c r="DN74" s="34"/>
      <c r="DO74" s="34"/>
      <c r="DP74" s="34"/>
      <c r="DQ74" s="34"/>
      <c r="DR74" s="34"/>
      <c r="DS74" s="34"/>
      <c r="DT74" s="34"/>
      <c r="DU74" s="34"/>
      <c r="DV74" s="34"/>
      <c r="DW74" s="34"/>
      <c r="DX74" s="34"/>
      <c r="DY74" s="30">
        <f t="shared" si="135"/>
        <v>0</v>
      </c>
      <c r="DZ74" s="30">
        <f t="shared" si="136"/>
        <v>0</v>
      </c>
    </row>
    <row r="75" spans="1:130" ht="15.75" customHeight="1" x14ac:dyDescent="0.25">
      <c r="A75" s="100"/>
      <c r="B75" s="15" t="s">
        <v>49</v>
      </c>
      <c r="C75" s="73" t="s">
        <v>85</v>
      </c>
      <c r="D75" s="34"/>
      <c r="E75" s="34"/>
      <c r="F75" s="34"/>
      <c r="G75" s="34"/>
      <c r="H75" s="34"/>
      <c r="I75" s="34"/>
      <c r="J75" s="34"/>
      <c r="K75" s="34"/>
      <c r="L75" s="34"/>
      <c r="M75" s="34"/>
      <c r="N75" s="34"/>
      <c r="O75" s="28">
        <f t="shared" si="159"/>
        <v>0</v>
      </c>
      <c r="P75" s="34"/>
      <c r="Q75" s="34"/>
      <c r="R75" s="34"/>
      <c r="S75" s="28">
        <f t="shared" si="160"/>
        <v>0</v>
      </c>
      <c r="T75" s="34"/>
      <c r="U75" s="34"/>
      <c r="V75" s="34"/>
      <c r="W75" s="34"/>
      <c r="X75" s="34"/>
      <c r="Y75" s="28">
        <f t="shared" si="161"/>
        <v>0</v>
      </c>
      <c r="Z75" s="28">
        <f t="shared" si="118"/>
        <v>0</v>
      </c>
      <c r="AA75" s="29"/>
      <c r="AB75" s="34"/>
      <c r="AC75" s="34"/>
      <c r="AD75" s="34"/>
      <c r="AE75" s="34"/>
      <c r="AF75" s="34"/>
      <c r="AG75" s="28">
        <f t="shared" si="162"/>
        <v>0</v>
      </c>
      <c r="AH75" s="34"/>
      <c r="AI75" s="34">
        <v>2.5</v>
      </c>
      <c r="AJ75" s="34">
        <v>5</v>
      </c>
      <c r="AK75" s="34">
        <v>3</v>
      </c>
      <c r="AL75" s="34">
        <v>2</v>
      </c>
      <c r="AM75" s="28">
        <f t="shared" si="163"/>
        <v>12.5</v>
      </c>
      <c r="AN75" s="34"/>
      <c r="AO75" s="34"/>
      <c r="AP75" s="34"/>
      <c r="AQ75" s="34"/>
      <c r="AR75" s="34"/>
      <c r="AS75" s="28">
        <f t="shared" si="164"/>
        <v>0</v>
      </c>
      <c r="AT75" s="34"/>
      <c r="AU75" s="34"/>
      <c r="AV75" s="34"/>
      <c r="AW75" s="34"/>
      <c r="AX75" s="34"/>
      <c r="AY75" s="28">
        <f t="shared" si="165"/>
        <v>0</v>
      </c>
      <c r="AZ75" s="28">
        <f t="shared" si="166"/>
        <v>12.5</v>
      </c>
      <c r="BA75" s="29"/>
      <c r="BB75" s="34"/>
      <c r="BC75" s="34"/>
      <c r="BD75" s="34"/>
      <c r="BE75" s="34"/>
      <c r="BF75" s="34"/>
      <c r="BG75" s="28">
        <f t="shared" si="111"/>
        <v>0</v>
      </c>
      <c r="BH75" s="34">
        <v>2</v>
      </c>
      <c r="BI75" s="34">
        <v>2</v>
      </c>
      <c r="BJ75" s="34">
        <v>1.5</v>
      </c>
      <c r="BK75" s="34">
        <v>0.5</v>
      </c>
      <c r="BL75" s="34"/>
      <c r="BM75" s="28">
        <f t="shared" si="124"/>
        <v>6</v>
      </c>
      <c r="BN75" s="34"/>
      <c r="BO75" s="34"/>
      <c r="BP75" s="34"/>
      <c r="BQ75" s="34"/>
      <c r="BR75" s="34"/>
      <c r="BS75" s="28">
        <f t="shared" si="167"/>
        <v>0</v>
      </c>
      <c r="BT75" s="34"/>
      <c r="BU75" s="34"/>
      <c r="BV75" s="34"/>
      <c r="BW75" s="34"/>
      <c r="BX75" s="34"/>
      <c r="BY75" s="28">
        <f t="shared" si="126"/>
        <v>0</v>
      </c>
      <c r="BZ75" s="28">
        <f t="shared" si="127"/>
        <v>6</v>
      </c>
      <c r="CA75" s="29"/>
      <c r="CB75" s="34"/>
      <c r="CC75" s="34"/>
      <c r="CD75" s="34"/>
      <c r="CE75" s="34"/>
      <c r="CF75" s="34"/>
      <c r="CG75" s="34"/>
      <c r="CH75" s="28">
        <f t="shared" ref="CH75:CH84" si="173">SUM(CB75:CG75)</f>
        <v>0</v>
      </c>
      <c r="CI75" s="34"/>
      <c r="CJ75" s="34"/>
      <c r="CK75" s="34"/>
      <c r="CL75" s="34"/>
      <c r="CM75" s="34"/>
      <c r="CN75" s="34"/>
      <c r="CO75" s="28">
        <f t="shared" ref="CO75:CO84" si="174">SUM(CI75:CN75)</f>
        <v>0</v>
      </c>
      <c r="CP75" s="34"/>
      <c r="CQ75" s="34"/>
      <c r="CR75" s="28">
        <f t="shared" si="130"/>
        <v>0</v>
      </c>
      <c r="CS75" s="34"/>
      <c r="CT75" s="34"/>
      <c r="CU75" s="34"/>
      <c r="CV75" s="34"/>
      <c r="CW75" s="34"/>
      <c r="CX75" s="28">
        <f t="shared" ref="CX75:CX83" si="175">SUM(CS75:CW75)</f>
        <v>0</v>
      </c>
      <c r="CY75" s="34"/>
      <c r="CZ75" s="34"/>
      <c r="DA75" s="34"/>
      <c r="DB75" s="34"/>
      <c r="DC75" s="34"/>
      <c r="DD75" s="28">
        <f t="shared" ref="DD75:DD88" si="176">SUM(CY75:DC75)</f>
        <v>0</v>
      </c>
      <c r="DE75" s="28">
        <f t="shared" si="133"/>
        <v>0</v>
      </c>
      <c r="DF75" s="29"/>
      <c r="DG75" s="34"/>
      <c r="DH75" s="34"/>
      <c r="DI75" s="34"/>
      <c r="DJ75" s="34"/>
      <c r="DK75" s="34"/>
      <c r="DL75" s="28">
        <f t="shared" ref="DL75:DL88" si="177">SUM(DG75:DK75)</f>
        <v>0</v>
      </c>
      <c r="DM75" s="34"/>
      <c r="DN75" s="34"/>
      <c r="DO75" s="34"/>
      <c r="DP75" s="34"/>
      <c r="DQ75" s="34"/>
      <c r="DR75" s="34"/>
      <c r="DS75" s="34"/>
      <c r="DT75" s="34"/>
      <c r="DU75" s="34"/>
      <c r="DV75" s="34"/>
      <c r="DW75" s="34"/>
      <c r="DX75" s="34"/>
      <c r="DY75" s="28">
        <f t="shared" si="135"/>
        <v>0</v>
      </c>
      <c r="DZ75" s="30">
        <f t="shared" si="136"/>
        <v>0</v>
      </c>
    </row>
    <row r="76" spans="1:130" ht="30" customHeight="1" x14ac:dyDescent="0.25">
      <c r="A76" s="35"/>
      <c r="B76" s="15" t="s">
        <v>50</v>
      </c>
      <c r="C76" s="73" t="s">
        <v>78</v>
      </c>
      <c r="D76" s="34"/>
      <c r="E76" s="34"/>
      <c r="F76" s="34"/>
      <c r="G76" s="34"/>
      <c r="H76" s="34"/>
      <c r="I76" s="34"/>
      <c r="J76" s="34"/>
      <c r="K76" s="34"/>
      <c r="L76" s="34"/>
      <c r="M76" s="34"/>
      <c r="N76" s="34"/>
      <c r="O76" s="28">
        <f t="shared" si="159"/>
        <v>0</v>
      </c>
      <c r="P76" s="34"/>
      <c r="Q76" s="34"/>
      <c r="R76" s="34"/>
      <c r="S76" s="28">
        <f t="shared" si="160"/>
        <v>0</v>
      </c>
      <c r="T76" s="34"/>
      <c r="U76" s="34"/>
      <c r="V76" s="34"/>
      <c r="W76" s="34"/>
      <c r="X76" s="34"/>
      <c r="Y76" s="28">
        <f t="shared" si="161"/>
        <v>0</v>
      </c>
      <c r="Z76" s="28">
        <f t="shared" si="118"/>
        <v>0</v>
      </c>
      <c r="AA76" s="29"/>
      <c r="AB76" s="34"/>
      <c r="AC76" s="34"/>
      <c r="AD76" s="34"/>
      <c r="AE76" s="34"/>
      <c r="AF76" s="34"/>
      <c r="AG76" s="28">
        <f t="shared" si="162"/>
        <v>0</v>
      </c>
      <c r="AH76" s="34"/>
      <c r="AI76" s="34"/>
      <c r="AJ76" s="34"/>
      <c r="AK76" s="34">
        <v>2</v>
      </c>
      <c r="AL76" s="34"/>
      <c r="AM76" s="28">
        <f t="shared" si="163"/>
        <v>2</v>
      </c>
      <c r="AN76" s="34"/>
      <c r="AO76" s="34"/>
      <c r="AP76" s="34"/>
      <c r="AQ76" s="34"/>
      <c r="AR76" s="34"/>
      <c r="AS76" s="28">
        <f t="shared" si="164"/>
        <v>0</v>
      </c>
      <c r="AT76" s="34"/>
      <c r="AU76" s="34"/>
      <c r="AV76" s="34"/>
      <c r="AW76" s="34"/>
      <c r="AX76" s="34"/>
      <c r="AY76" s="28">
        <f t="shared" si="165"/>
        <v>0</v>
      </c>
      <c r="AZ76" s="28">
        <f t="shared" si="166"/>
        <v>2</v>
      </c>
      <c r="BA76" s="29"/>
      <c r="BB76" s="34"/>
      <c r="BC76" s="34"/>
      <c r="BD76" s="34"/>
      <c r="BE76" s="34"/>
      <c r="BF76" s="34"/>
      <c r="BG76" s="28">
        <f t="shared" si="111"/>
        <v>0</v>
      </c>
      <c r="BH76" s="34"/>
      <c r="BI76" s="34"/>
      <c r="BJ76" s="34">
        <v>0.855078</v>
      </c>
      <c r="BK76" s="34">
        <v>0.47366699999999995</v>
      </c>
      <c r="BL76" s="34">
        <v>0.447517</v>
      </c>
      <c r="BM76" s="28">
        <f t="shared" si="124"/>
        <v>1.776262</v>
      </c>
      <c r="BN76" s="34"/>
      <c r="BO76" s="34"/>
      <c r="BP76" s="34"/>
      <c r="BQ76" s="34"/>
      <c r="BR76" s="34"/>
      <c r="BS76" s="28">
        <f t="shared" si="167"/>
        <v>0</v>
      </c>
      <c r="BT76" s="34"/>
      <c r="BU76" s="34"/>
      <c r="BV76" s="34"/>
      <c r="BW76" s="34"/>
      <c r="BX76" s="34"/>
      <c r="BY76" s="28">
        <f t="shared" si="126"/>
        <v>0</v>
      </c>
      <c r="BZ76" s="28">
        <f t="shared" si="127"/>
        <v>1.776262</v>
      </c>
      <c r="CA76" s="29"/>
      <c r="CB76" s="34"/>
      <c r="CC76" s="34"/>
      <c r="CD76" s="34"/>
      <c r="CE76" s="34"/>
      <c r="CF76" s="34"/>
      <c r="CG76" s="34">
        <v>1.5</v>
      </c>
      <c r="CH76" s="28">
        <f t="shared" si="173"/>
        <v>1.5</v>
      </c>
      <c r="CI76" s="34"/>
      <c r="CJ76" s="34"/>
      <c r="CK76" s="34"/>
      <c r="CL76" s="34"/>
      <c r="CM76" s="34"/>
      <c r="CN76" s="34"/>
      <c r="CO76" s="28">
        <f t="shared" si="174"/>
        <v>0</v>
      </c>
      <c r="CP76" s="34"/>
      <c r="CQ76" s="34"/>
      <c r="CR76" s="28">
        <f t="shared" si="130"/>
        <v>0</v>
      </c>
      <c r="CS76" s="34"/>
      <c r="CT76" s="34"/>
      <c r="CU76" s="34"/>
      <c r="CV76" s="34"/>
      <c r="CW76" s="34"/>
      <c r="CX76" s="28">
        <f t="shared" si="175"/>
        <v>0</v>
      </c>
      <c r="CY76" s="34"/>
      <c r="CZ76" s="34"/>
      <c r="DA76" s="34"/>
      <c r="DB76" s="34"/>
      <c r="DC76" s="34"/>
      <c r="DD76" s="28">
        <f t="shared" si="176"/>
        <v>0</v>
      </c>
      <c r="DE76" s="28">
        <f t="shared" si="133"/>
        <v>1.5</v>
      </c>
      <c r="DF76" s="29"/>
      <c r="DG76" s="34"/>
      <c r="DH76" s="34"/>
      <c r="DI76" s="34"/>
      <c r="DJ76" s="34"/>
      <c r="DK76" s="34"/>
      <c r="DL76" s="28">
        <f t="shared" si="177"/>
        <v>0</v>
      </c>
      <c r="DM76" s="34"/>
      <c r="DN76" s="34"/>
      <c r="DO76" s="34"/>
      <c r="DP76" s="34"/>
      <c r="DQ76" s="34"/>
      <c r="DR76" s="34"/>
      <c r="DS76" s="34"/>
      <c r="DT76" s="34"/>
      <c r="DU76" s="34"/>
      <c r="DV76" s="34"/>
      <c r="DW76" s="34"/>
      <c r="DX76" s="34"/>
      <c r="DY76" s="28">
        <f t="shared" si="135"/>
        <v>0</v>
      </c>
      <c r="DZ76" s="30">
        <f t="shared" si="136"/>
        <v>0</v>
      </c>
    </row>
    <row r="77" spans="1:130" x14ac:dyDescent="0.25">
      <c r="A77" s="35"/>
      <c r="B77" s="15" t="s">
        <v>140</v>
      </c>
      <c r="C77" s="73" t="s">
        <v>78</v>
      </c>
      <c r="D77" s="34"/>
      <c r="E77" s="34"/>
      <c r="F77" s="34"/>
      <c r="G77" s="34"/>
      <c r="H77" s="34"/>
      <c r="I77" s="34"/>
      <c r="J77" s="34"/>
      <c r="K77" s="34"/>
      <c r="L77" s="34"/>
      <c r="M77" s="34"/>
      <c r="N77" s="34"/>
      <c r="O77" s="30">
        <f>SUM(D77:N77)</f>
        <v>0</v>
      </c>
      <c r="P77" s="34"/>
      <c r="Q77" s="34"/>
      <c r="R77" s="34"/>
      <c r="S77" s="30">
        <f>SUM(P77:R77)</f>
        <v>0</v>
      </c>
      <c r="T77" s="34"/>
      <c r="U77" s="34"/>
      <c r="V77" s="34"/>
      <c r="W77" s="34"/>
      <c r="X77" s="34"/>
      <c r="Y77" s="30">
        <f>SUM(T77:X77)</f>
        <v>0</v>
      </c>
      <c r="Z77" s="30">
        <f>SUM(O77,S77,Y77)</f>
        <v>0</v>
      </c>
      <c r="AA77" s="29"/>
      <c r="AB77" s="34"/>
      <c r="AC77" s="34"/>
      <c r="AD77" s="34"/>
      <c r="AE77" s="34"/>
      <c r="AF77" s="34"/>
      <c r="AG77" s="30">
        <f>SUM(AB77:AF77)</f>
        <v>0</v>
      </c>
      <c r="AH77" s="34"/>
      <c r="AI77" s="34"/>
      <c r="AJ77" s="34"/>
      <c r="AK77" s="34"/>
      <c r="AL77" s="34"/>
      <c r="AM77" s="30">
        <f>SUM(AH77:AL77)</f>
        <v>0</v>
      </c>
      <c r="AN77" s="34"/>
      <c r="AO77" s="34"/>
      <c r="AP77" s="34"/>
      <c r="AQ77" s="34"/>
      <c r="AR77" s="34"/>
      <c r="AS77" s="30">
        <f>SUM(AN77:AR77)</f>
        <v>0</v>
      </c>
      <c r="AT77" s="34"/>
      <c r="AU77" s="34"/>
      <c r="AV77" s="34"/>
      <c r="AW77" s="34"/>
      <c r="AX77" s="34"/>
      <c r="AY77" s="30">
        <f>SUM(AT77:AX77)</f>
        <v>0</v>
      </c>
      <c r="AZ77" s="30">
        <f>SUM(AG77,AM77,AS77,AY77)</f>
        <v>0</v>
      </c>
      <c r="BA77" s="29"/>
      <c r="BB77" s="34"/>
      <c r="BC77" s="34"/>
      <c r="BD77" s="34"/>
      <c r="BE77" s="34"/>
      <c r="BF77" s="34"/>
      <c r="BG77" s="30">
        <f t="shared" si="111"/>
        <v>0</v>
      </c>
      <c r="BH77" s="34"/>
      <c r="BI77" s="34"/>
      <c r="BJ77" s="34"/>
      <c r="BK77" s="34"/>
      <c r="BL77" s="34"/>
      <c r="BM77" s="30">
        <f t="shared" ref="BM77" si="178">SUM(BH77:BL77)</f>
        <v>0</v>
      </c>
      <c r="BN77" s="34"/>
      <c r="BO77" s="34"/>
      <c r="BP77" s="34"/>
      <c r="BQ77" s="34"/>
      <c r="BR77" s="34"/>
      <c r="BS77" s="30">
        <f>SUM(BN77:BR77)</f>
        <v>0</v>
      </c>
      <c r="BT77" s="34"/>
      <c r="BU77" s="34"/>
      <c r="BV77" s="34"/>
      <c r="BW77" s="34"/>
      <c r="BX77" s="34"/>
      <c r="BY77" s="30">
        <f t="shared" ref="BY77" si="179">SUM(BT77:BX77)</f>
        <v>0</v>
      </c>
      <c r="BZ77" s="30">
        <f>SUM(BG77,BM77,BS77,BY77)</f>
        <v>0</v>
      </c>
      <c r="CA77" s="29"/>
      <c r="CB77" s="34"/>
      <c r="CC77" s="34"/>
      <c r="CD77" s="34"/>
      <c r="CE77" s="34"/>
      <c r="CF77" s="34"/>
      <c r="CG77" s="34"/>
      <c r="CH77" s="30">
        <f>SUM(CB77:CG77)</f>
        <v>0</v>
      </c>
      <c r="CI77" s="34"/>
      <c r="CJ77" s="34"/>
      <c r="CK77" s="34"/>
      <c r="CL77" s="34"/>
      <c r="CM77" s="34"/>
      <c r="CN77" s="34"/>
      <c r="CO77" s="30">
        <f>SUM(CI77:CN77)</f>
        <v>0</v>
      </c>
      <c r="CP77" s="34">
        <v>1.3394999999999999</v>
      </c>
      <c r="CQ77" s="34"/>
      <c r="CR77" s="30">
        <f>SUM(CP77:CQ77)</f>
        <v>1.3394999999999999</v>
      </c>
      <c r="CS77" s="34"/>
      <c r="CT77" s="34"/>
      <c r="CU77" s="34"/>
      <c r="CV77" s="34"/>
      <c r="CW77" s="34"/>
      <c r="CX77" s="30">
        <f>SUM(CS77:CW77)</f>
        <v>0</v>
      </c>
      <c r="CY77" s="34"/>
      <c r="CZ77" s="34"/>
      <c r="DA77" s="34"/>
      <c r="DB77" s="34"/>
      <c r="DC77" s="34"/>
      <c r="DD77" s="30">
        <f t="shared" ref="DD77:DD80" si="180">SUM(CY77:DC77)</f>
        <v>0</v>
      </c>
      <c r="DE77" s="30">
        <f>SUM(CH77,CO77,CR77,CX77,DD77)</f>
        <v>1.3394999999999999</v>
      </c>
      <c r="DF77" s="29"/>
      <c r="DG77" s="34"/>
      <c r="DH77" s="34"/>
      <c r="DI77" s="34"/>
      <c r="DJ77" s="34"/>
      <c r="DK77" s="34"/>
      <c r="DL77" s="30">
        <f>SUM(DG77:DK77)</f>
        <v>0</v>
      </c>
      <c r="DM77" s="34"/>
      <c r="DN77" s="34"/>
      <c r="DO77" s="34"/>
      <c r="DP77" s="34"/>
      <c r="DQ77" s="34"/>
      <c r="DR77" s="34"/>
      <c r="DS77" s="34"/>
      <c r="DT77" s="34"/>
      <c r="DU77" s="34"/>
      <c r="DV77" s="34"/>
      <c r="DW77" s="34"/>
      <c r="DX77" s="34"/>
      <c r="DY77" s="30">
        <f>SUM(DM77:DX77)</f>
        <v>0</v>
      </c>
      <c r="DZ77" s="30">
        <f>SUM(DL77,DY77)</f>
        <v>0</v>
      </c>
    </row>
    <row r="78" spans="1:130" x14ac:dyDescent="0.25">
      <c r="A78" s="130">
        <v>16</v>
      </c>
      <c r="B78" s="15" t="s">
        <v>141</v>
      </c>
      <c r="C78" s="73" t="s">
        <v>78</v>
      </c>
      <c r="D78" s="34"/>
      <c r="E78" s="34"/>
      <c r="F78" s="34"/>
      <c r="G78" s="34"/>
      <c r="H78" s="34"/>
      <c r="I78" s="34"/>
      <c r="J78" s="34"/>
      <c r="K78" s="34"/>
      <c r="L78" s="34"/>
      <c r="M78" s="34"/>
      <c r="N78" s="34"/>
      <c r="O78" s="30">
        <f>SUM(D78:N78)</f>
        <v>0</v>
      </c>
      <c r="P78" s="34"/>
      <c r="Q78" s="34"/>
      <c r="R78" s="34"/>
      <c r="S78" s="30">
        <f>SUM(P78:R78)</f>
        <v>0</v>
      </c>
      <c r="T78" s="34"/>
      <c r="U78" s="34"/>
      <c r="V78" s="34"/>
      <c r="W78" s="34"/>
      <c r="X78" s="34"/>
      <c r="Y78" s="30">
        <f>SUM(T78:X78)</f>
        <v>0</v>
      </c>
      <c r="Z78" s="30">
        <f t="shared" ref="Z78" si="181">SUM(O78,S78,Y78)</f>
        <v>0</v>
      </c>
      <c r="AA78" s="29"/>
      <c r="AB78" s="34"/>
      <c r="AC78" s="34"/>
      <c r="AD78" s="34"/>
      <c r="AE78" s="34"/>
      <c r="AF78" s="34"/>
      <c r="AG78" s="30">
        <f>SUM(AB78:AF78)</f>
        <v>0</v>
      </c>
      <c r="AH78" s="34"/>
      <c r="AI78" s="34"/>
      <c r="AJ78" s="34"/>
      <c r="AK78" s="34"/>
      <c r="AL78" s="34"/>
      <c r="AM78" s="30">
        <f>SUM(AH78:AL78)</f>
        <v>0</v>
      </c>
      <c r="AN78" s="34"/>
      <c r="AO78" s="34"/>
      <c r="AP78" s="34"/>
      <c r="AQ78" s="34"/>
      <c r="AR78" s="34"/>
      <c r="AS78" s="30">
        <f>SUM(AN78:AR78)</f>
        <v>0</v>
      </c>
      <c r="AT78" s="34"/>
      <c r="AU78" s="34"/>
      <c r="AV78" s="34"/>
      <c r="AW78" s="34"/>
      <c r="AX78" s="34"/>
      <c r="AY78" s="30">
        <f>SUM(AT78:AX78)</f>
        <v>0</v>
      </c>
      <c r="AZ78" s="30">
        <f t="shared" ref="AZ78" si="182">SUM(AG78,AM78,AS78,AY78)</f>
        <v>0</v>
      </c>
      <c r="BA78" s="29"/>
      <c r="BB78" s="34"/>
      <c r="BC78" s="34"/>
      <c r="BD78" s="34"/>
      <c r="BE78" s="34"/>
      <c r="BF78" s="34"/>
      <c r="BG78" s="30">
        <f t="shared" si="111"/>
        <v>0</v>
      </c>
      <c r="BH78" s="34"/>
      <c r="BI78" s="34"/>
      <c r="BJ78" s="34"/>
      <c r="BK78" s="34"/>
      <c r="BL78" s="34"/>
      <c r="BM78" s="30">
        <f>SUM(BH78:BL78)</f>
        <v>0</v>
      </c>
      <c r="BN78" s="34"/>
      <c r="BO78" s="34"/>
      <c r="BP78" s="34"/>
      <c r="BQ78" s="34"/>
      <c r="BR78" s="34"/>
      <c r="BS78" s="30">
        <f>SUM(BN78:BR78)</f>
        <v>0</v>
      </c>
      <c r="BT78" s="34"/>
      <c r="BU78" s="34"/>
      <c r="BV78" s="34"/>
      <c r="BW78" s="34"/>
      <c r="BX78" s="34"/>
      <c r="BY78" s="30">
        <f>SUM(BT78:BX78)</f>
        <v>0</v>
      </c>
      <c r="BZ78" s="30">
        <f t="shared" ref="BZ78" si="183">SUM(BG78,BM78,BS78,BY78)</f>
        <v>0</v>
      </c>
      <c r="CA78" s="29"/>
      <c r="CB78" s="34"/>
      <c r="CC78" s="34"/>
      <c r="CD78" s="34"/>
      <c r="CE78" s="34"/>
      <c r="CF78" s="34"/>
      <c r="CG78" s="34"/>
      <c r="CH78" s="30">
        <f>SUM(CB78:CG78)</f>
        <v>0</v>
      </c>
      <c r="CI78" s="34"/>
      <c r="CJ78" s="34"/>
      <c r="CK78" s="34"/>
      <c r="CL78" s="34"/>
      <c r="CM78" s="34"/>
      <c r="CN78" s="34"/>
      <c r="CO78" s="30">
        <f>SUM(CI78:CN78)</f>
        <v>0</v>
      </c>
      <c r="CP78" s="34">
        <v>18</v>
      </c>
      <c r="CQ78" s="34"/>
      <c r="CR78" s="30">
        <f t="shared" ref="CR78" si="184">SUM(CP78:CQ78)</f>
        <v>18</v>
      </c>
      <c r="CS78" s="34"/>
      <c r="CT78" s="34"/>
      <c r="CU78" s="34"/>
      <c r="CV78" s="34"/>
      <c r="CW78" s="34"/>
      <c r="CX78" s="30">
        <f t="shared" ref="CX78" si="185">SUM(CS78:CW78)</f>
        <v>0</v>
      </c>
      <c r="CY78" s="34"/>
      <c r="CZ78" s="34"/>
      <c r="DA78" s="34"/>
      <c r="DB78" s="34"/>
      <c r="DC78" s="34"/>
      <c r="DD78" s="30">
        <f t="shared" ref="DD78" si="186">SUM(CY78:DC78)</f>
        <v>0</v>
      </c>
      <c r="DE78" s="30">
        <f t="shared" ref="DE78" si="187">SUM(CH78,CO78,CR78,CX78,DD78)</f>
        <v>18</v>
      </c>
      <c r="DF78" s="29"/>
      <c r="DG78" s="34"/>
      <c r="DH78" s="34"/>
      <c r="DI78" s="34"/>
      <c r="DJ78" s="34"/>
      <c r="DK78" s="34"/>
      <c r="DL78" s="30">
        <f t="shared" ref="DL78" si="188">SUM(DG78:DK78)</f>
        <v>0</v>
      </c>
      <c r="DM78" s="34"/>
      <c r="DN78" s="34"/>
      <c r="DO78" s="34"/>
      <c r="DP78" s="34"/>
      <c r="DQ78" s="34"/>
      <c r="DR78" s="34"/>
      <c r="DS78" s="34"/>
      <c r="DT78" s="34"/>
      <c r="DU78" s="34"/>
      <c r="DV78" s="34"/>
      <c r="DW78" s="34"/>
      <c r="DX78" s="34"/>
      <c r="DY78" s="30">
        <f t="shared" ref="DY78" si="189">SUM(DM78:DX78)</f>
        <v>0</v>
      </c>
      <c r="DZ78" s="30">
        <f t="shared" ref="DZ78" si="190">SUM(DL78,DY78)</f>
        <v>0</v>
      </c>
    </row>
    <row r="79" spans="1:130" ht="15" customHeight="1" x14ac:dyDescent="0.25">
      <c r="A79" s="35"/>
      <c r="B79" s="15" t="s">
        <v>51</v>
      </c>
      <c r="C79" s="73" t="s">
        <v>78</v>
      </c>
      <c r="D79" s="34"/>
      <c r="E79" s="34"/>
      <c r="F79" s="34"/>
      <c r="G79" s="34"/>
      <c r="H79" s="34"/>
      <c r="I79" s="34"/>
      <c r="J79" s="34"/>
      <c r="K79" s="34"/>
      <c r="L79" s="34"/>
      <c r="M79" s="34"/>
      <c r="N79" s="34"/>
      <c r="O79" s="28">
        <f>SUM(D79:N79)</f>
        <v>0</v>
      </c>
      <c r="P79" s="34"/>
      <c r="Q79" s="34"/>
      <c r="R79" s="34"/>
      <c r="S79" s="28">
        <f>SUM(P79:R79)</f>
        <v>0</v>
      </c>
      <c r="T79" s="34"/>
      <c r="U79" s="34"/>
      <c r="V79" s="34"/>
      <c r="W79" s="34"/>
      <c r="X79" s="34"/>
      <c r="Y79" s="28">
        <f>SUM(T79:X79)</f>
        <v>0</v>
      </c>
      <c r="Z79" s="28">
        <f>SUM(O79,S79,Y79)</f>
        <v>0</v>
      </c>
      <c r="AA79" s="29"/>
      <c r="AB79" s="34"/>
      <c r="AC79" s="34"/>
      <c r="AD79" s="34"/>
      <c r="AE79" s="34"/>
      <c r="AF79" s="34"/>
      <c r="AG79" s="28">
        <f>SUM(AB79:AF79)</f>
        <v>0</v>
      </c>
      <c r="AH79" s="34"/>
      <c r="AI79" s="34"/>
      <c r="AJ79" s="34"/>
      <c r="AK79" s="34"/>
      <c r="AL79" s="34"/>
      <c r="AM79" s="28">
        <f>SUM(AH79:AL79)</f>
        <v>0</v>
      </c>
      <c r="AN79" s="34"/>
      <c r="AO79" s="34"/>
      <c r="AP79" s="34"/>
      <c r="AQ79" s="34"/>
      <c r="AR79" s="34"/>
      <c r="AS79" s="28">
        <f>SUM(AN79:AR79)</f>
        <v>0</v>
      </c>
      <c r="AT79" s="34"/>
      <c r="AU79" s="34"/>
      <c r="AV79" s="34"/>
      <c r="AW79" s="34"/>
      <c r="AX79" s="34"/>
      <c r="AY79" s="28">
        <f>SUM(AT79:AX79)</f>
        <v>0</v>
      </c>
      <c r="AZ79" s="28">
        <f>SUM(AG79,AM79,AS79,AY79)</f>
        <v>0</v>
      </c>
      <c r="BA79" s="29"/>
      <c r="BB79" s="34"/>
      <c r="BC79" s="34"/>
      <c r="BD79" s="34"/>
      <c r="BE79" s="34"/>
      <c r="BF79" s="34"/>
      <c r="BG79" s="28">
        <f t="shared" si="111"/>
        <v>0</v>
      </c>
      <c r="BH79" s="34"/>
      <c r="BI79" s="34">
        <v>0.39018643268000003</v>
      </c>
      <c r="BJ79" s="34">
        <v>0.86563832288888898</v>
      </c>
      <c r="BK79" s="34">
        <v>1.224194</v>
      </c>
      <c r="BL79" s="34">
        <v>1.51998124443111</v>
      </c>
      <c r="BM79" s="30">
        <f>SUM(BH79:BL79)</f>
        <v>3.9999999999999991</v>
      </c>
      <c r="BN79" s="34"/>
      <c r="BO79" s="34"/>
      <c r="BP79" s="34"/>
      <c r="BQ79" s="34"/>
      <c r="BR79" s="34"/>
      <c r="BS79" s="30">
        <f>SUM(BN79:BR79)</f>
        <v>0</v>
      </c>
      <c r="BT79" s="34"/>
      <c r="BU79" s="34"/>
      <c r="BV79" s="34"/>
      <c r="BW79" s="34"/>
      <c r="BX79" s="34"/>
      <c r="BY79" s="30">
        <f>SUM(BT79:BX79)</f>
        <v>0</v>
      </c>
      <c r="BZ79" s="30">
        <f>SUM(BG79,BM79,BS79,BY79)</f>
        <v>3.9999999999999991</v>
      </c>
      <c r="CA79" s="29"/>
      <c r="CB79" s="34"/>
      <c r="CC79" s="34"/>
      <c r="CD79" s="34"/>
      <c r="CE79" s="34"/>
      <c r="CF79" s="34"/>
      <c r="CG79" s="34"/>
      <c r="CH79" s="28">
        <f>SUM(CB79:CG79)</f>
        <v>0</v>
      </c>
      <c r="CI79" s="34"/>
      <c r="CJ79" s="34"/>
      <c r="CK79" s="34"/>
      <c r="CL79" s="34"/>
      <c r="CM79" s="34"/>
      <c r="CN79" s="34"/>
      <c r="CO79" s="28">
        <f>SUM(CI79:CN79)</f>
        <v>0</v>
      </c>
      <c r="CP79" s="34"/>
      <c r="CQ79" s="34"/>
      <c r="CR79" s="28">
        <f>SUM(CP79:CQ79)</f>
        <v>0</v>
      </c>
      <c r="CS79" s="34"/>
      <c r="CT79" s="34"/>
      <c r="CU79" s="34"/>
      <c r="CV79" s="34"/>
      <c r="CW79" s="34"/>
      <c r="CX79" s="30">
        <f>SUM(CS79:CW79)</f>
        <v>0</v>
      </c>
      <c r="CY79" s="34"/>
      <c r="CZ79" s="34"/>
      <c r="DA79" s="34"/>
      <c r="DB79" s="34"/>
      <c r="DC79" s="34"/>
      <c r="DD79" s="30">
        <f>SUM(CY79:DC79)</f>
        <v>0</v>
      </c>
      <c r="DE79" s="30">
        <f>SUM(CH79,CO79,CR79,CX79,DD79)</f>
        <v>0</v>
      </c>
      <c r="DF79" s="29"/>
      <c r="DG79" s="34"/>
      <c r="DH79" s="34"/>
      <c r="DI79" s="34"/>
      <c r="DJ79" s="34"/>
      <c r="DK79" s="34"/>
      <c r="DL79" s="30">
        <f>SUM(DG79:DK79)</f>
        <v>0</v>
      </c>
      <c r="DM79" s="34"/>
      <c r="DN79" s="34"/>
      <c r="DO79" s="34"/>
      <c r="DP79" s="34"/>
      <c r="DQ79" s="34"/>
      <c r="DR79" s="34"/>
      <c r="DS79" s="34"/>
      <c r="DT79" s="34"/>
      <c r="DU79" s="34"/>
      <c r="DV79" s="34"/>
      <c r="DW79" s="34"/>
      <c r="DX79" s="34"/>
      <c r="DY79" s="30">
        <f>SUM(DM79:DX79)</f>
        <v>0</v>
      </c>
      <c r="DZ79" s="30">
        <f>SUM(DL79,DY79)</f>
        <v>0</v>
      </c>
    </row>
    <row r="80" spans="1:130" x14ac:dyDescent="0.25">
      <c r="A80" s="130">
        <v>17</v>
      </c>
      <c r="B80" s="15" t="s">
        <v>136</v>
      </c>
      <c r="C80" s="73" t="s">
        <v>78</v>
      </c>
      <c r="D80" s="34"/>
      <c r="E80" s="34"/>
      <c r="F80" s="34"/>
      <c r="G80" s="34"/>
      <c r="H80" s="34"/>
      <c r="I80" s="34"/>
      <c r="J80" s="34"/>
      <c r="K80" s="34"/>
      <c r="L80" s="34"/>
      <c r="M80" s="34"/>
      <c r="N80" s="34"/>
      <c r="O80" s="30">
        <f>SUM(D80:N80)</f>
        <v>0</v>
      </c>
      <c r="P80" s="34"/>
      <c r="Q80" s="34"/>
      <c r="R80" s="34"/>
      <c r="S80" s="30">
        <f>SUM(P80:R80)</f>
        <v>0</v>
      </c>
      <c r="T80" s="34"/>
      <c r="U80" s="34"/>
      <c r="V80" s="34"/>
      <c r="W80" s="34"/>
      <c r="X80" s="34"/>
      <c r="Y80" s="30">
        <f>SUM(T80:X80)</f>
        <v>0</v>
      </c>
      <c r="Z80" s="30">
        <f t="shared" ref="Z80" si="191">SUM(O80,S80,Y80)</f>
        <v>0</v>
      </c>
      <c r="AA80" s="29"/>
      <c r="AB80" s="34"/>
      <c r="AC80" s="34"/>
      <c r="AD80" s="34"/>
      <c r="AE80" s="34"/>
      <c r="AF80" s="34"/>
      <c r="AG80" s="30">
        <f>SUM(AB80:AF80)</f>
        <v>0</v>
      </c>
      <c r="AH80" s="34"/>
      <c r="AI80" s="34"/>
      <c r="AJ80" s="34"/>
      <c r="AK80" s="34"/>
      <c r="AL80" s="34"/>
      <c r="AM80" s="30">
        <f>SUM(AH80:AL80)</f>
        <v>0</v>
      </c>
      <c r="AN80" s="34"/>
      <c r="AO80" s="34"/>
      <c r="AP80" s="34"/>
      <c r="AQ80" s="34"/>
      <c r="AR80" s="34"/>
      <c r="AS80" s="30">
        <f>SUM(AN80:AR80)</f>
        <v>0</v>
      </c>
      <c r="AT80" s="34"/>
      <c r="AU80" s="34"/>
      <c r="AV80" s="34"/>
      <c r="AW80" s="34"/>
      <c r="AX80" s="34"/>
      <c r="AY80" s="30">
        <f>SUM(AT80:AX80)</f>
        <v>0</v>
      </c>
      <c r="AZ80" s="30">
        <f t="shared" ref="AZ80" si="192">SUM(AG80,AM80,AS80,AY80)</f>
        <v>0</v>
      </c>
      <c r="BA80" s="29"/>
      <c r="BB80" s="34"/>
      <c r="BC80" s="34"/>
      <c r="BD80" s="34"/>
      <c r="BE80" s="34"/>
      <c r="BF80" s="34"/>
      <c r="BG80" s="30">
        <f t="shared" si="111"/>
        <v>0</v>
      </c>
      <c r="BH80" s="34"/>
      <c r="BI80" s="34"/>
      <c r="BJ80" s="34"/>
      <c r="BK80" s="34"/>
      <c r="BL80" s="34"/>
      <c r="BM80" s="30">
        <f>SUM(BH80:BL80)</f>
        <v>0</v>
      </c>
      <c r="BN80" s="34"/>
      <c r="BO80" s="34"/>
      <c r="BP80" s="34"/>
      <c r="BQ80" s="34"/>
      <c r="BR80" s="34"/>
      <c r="BS80" s="30">
        <f>SUM(BN80:BR80)</f>
        <v>0</v>
      </c>
      <c r="BT80" s="34"/>
      <c r="BU80" s="34"/>
      <c r="BV80" s="34"/>
      <c r="BW80" s="34"/>
      <c r="BX80" s="34"/>
      <c r="BY80" s="30">
        <f>SUM(BT80:BX80)</f>
        <v>0</v>
      </c>
      <c r="BZ80" s="30">
        <f t="shared" ref="BZ80" si="193">SUM(BG80,BM80,BS80,BY80)</f>
        <v>0</v>
      </c>
      <c r="CA80" s="29"/>
      <c r="CB80" s="34"/>
      <c r="CC80" s="34"/>
      <c r="CD80" s="34"/>
      <c r="CE80" s="34"/>
      <c r="CF80" s="34"/>
      <c r="CG80" s="34"/>
      <c r="CH80" s="30">
        <f>SUM(CB80:CG80)</f>
        <v>0</v>
      </c>
      <c r="CI80" s="34">
        <v>2.5</v>
      </c>
      <c r="CJ80" s="34"/>
      <c r="CK80" s="34"/>
      <c r="CL80" s="34"/>
      <c r="CM80" s="34"/>
      <c r="CN80" s="34"/>
      <c r="CO80" s="30">
        <f>SUM(CI80:CN80)</f>
        <v>2.5</v>
      </c>
      <c r="CP80" s="34"/>
      <c r="CQ80" s="34"/>
      <c r="CR80" s="30">
        <f t="shared" ref="CR80" si="194">SUM(CP80:CQ80)</f>
        <v>0</v>
      </c>
      <c r="CS80" s="34"/>
      <c r="CT80" s="34"/>
      <c r="CU80" s="34"/>
      <c r="CV80" s="34"/>
      <c r="CW80" s="34"/>
      <c r="CX80" s="30">
        <f t="shared" ref="CX80" si="195">SUM(CS80:CW80)</f>
        <v>0</v>
      </c>
      <c r="CY80" s="34"/>
      <c r="CZ80" s="34"/>
      <c r="DA80" s="34"/>
      <c r="DB80" s="34"/>
      <c r="DC80" s="34"/>
      <c r="DD80" s="30">
        <f t="shared" si="180"/>
        <v>0</v>
      </c>
      <c r="DE80" s="30">
        <f t="shared" ref="DE80" si="196">SUM(CH80,CO80,CR80,CX80,DD80)</f>
        <v>2.5</v>
      </c>
      <c r="DF80" s="29"/>
      <c r="DG80" s="34"/>
      <c r="DH80" s="34"/>
      <c r="DI80" s="34"/>
      <c r="DJ80" s="34"/>
      <c r="DK80" s="34"/>
      <c r="DL80" s="30">
        <f t="shared" ref="DL80" si="197">SUM(DG80:DK80)</f>
        <v>0</v>
      </c>
      <c r="DM80" s="34"/>
      <c r="DN80" s="34"/>
      <c r="DO80" s="34"/>
      <c r="DP80" s="34"/>
      <c r="DQ80" s="34"/>
      <c r="DR80" s="34"/>
      <c r="DS80" s="34"/>
      <c r="DT80" s="34"/>
      <c r="DU80" s="34"/>
      <c r="DV80" s="34"/>
      <c r="DW80" s="34"/>
      <c r="DX80" s="34"/>
      <c r="DY80" s="30">
        <f t="shared" ref="DY80" si="198">SUM(DM80:DX80)</f>
        <v>0</v>
      </c>
      <c r="DZ80" s="30">
        <f t="shared" ref="DZ80" si="199">SUM(DL80,DY80)</f>
        <v>0</v>
      </c>
    </row>
    <row r="81" spans="1:130" ht="31.5" customHeight="1" x14ac:dyDescent="0.25">
      <c r="A81" s="35"/>
      <c r="B81" s="15" t="s">
        <v>45</v>
      </c>
      <c r="C81" s="73" t="s">
        <v>78</v>
      </c>
      <c r="D81" s="34"/>
      <c r="E81" s="34"/>
      <c r="F81" s="34"/>
      <c r="G81" s="34"/>
      <c r="H81" s="34"/>
      <c r="I81" s="34"/>
      <c r="J81" s="34"/>
      <c r="K81" s="34"/>
      <c r="L81" s="34"/>
      <c r="M81" s="34"/>
      <c r="N81" s="34"/>
      <c r="O81" s="30">
        <f>SUM(D81:N81)</f>
        <v>0</v>
      </c>
      <c r="P81" s="34"/>
      <c r="Q81" s="34"/>
      <c r="R81" s="34"/>
      <c r="S81" s="30">
        <f>SUM(P81:R81)</f>
        <v>0</v>
      </c>
      <c r="T81" s="34"/>
      <c r="U81" s="34"/>
      <c r="V81" s="34"/>
      <c r="W81" s="34"/>
      <c r="X81" s="34"/>
      <c r="Y81" s="30">
        <f>SUM(T81:X81)</f>
        <v>0</v>
      </c>
      <c r="Z81" s="30">
        <f>SUM(O81,S81,Y81)</f>
        <v>0</v>
      </c>
      <c r="AA81" s="29"/>
      <c r="AB81" s="34">
        <v>14.077607</v>
      </c>
      <c r="AC81" s="34">
        <v>8.8254859999999997</v>
      </c>
      <c r="AD81" s="34">
        <v>10.096907</v>
      </c>
      <c r="AE81" s="34"/>
      <c r="AF81" s="34"/>
      <c r="AG81" s="30">
        <f>SUM(AB81:AF81)</f>
        <v>33</v>
      </c>
      <c r="AH81" s="34"/>
      <c r="AI81" s="34"/>
      <c r="AJ81" s="34"/>
      <c r="AK81" s="34"/>
      <c r="AL81" s="34"/>
      <c r="AM81" s="30">
        <f>SUM(AH81:AL81)</f>
        <v>0</v>
      </c>
      <c r="AN81" s="34"/>
      <c r="AO81" s="34"/>
      <c r="AP81" s="34"/>
      <c r="AQ81" s="34"/>
      <c r="AR81" s="34"/>
      <c r="AS81" s="30">
        <f>SUM(AN81:AR81)</f>
        <v>0</v>
      </c>
      <c r="AT81" s="34"/>
      <c r="AU81" s="34"/>
      <c r="AV81" s="34"/>
      <c r="AW81" s="34"/>
      <c r="AX81" s="34"/>
      <c r="AY81" s="30">
        <f>SUM(AT81:AX81)</f>
        <v>0</v>
      </c>
      <c r="AZ81" s="30">
        <f>SUM(AG81,AM81,AS81,AY81)</f>
        <v>33</v>
      </c>
      <c r="BA81" s="29"/>
      <c r="BB81" s="34"/>
      <c r="BC81" s="34"/>
      <c r="BD81" s="34"/>
      <c r="BE81" s="34"/>
      <c r="BF81" s="34"/>
      <c r="BG81" s="30">
        <f t="shared" si="111"/>
        <v>0</v>
      </c>
      <c r="BH81" s="34"/>
      <c r="BI81" s="34"/>
      <c r="BJ81" s="34"/>
      <c r="BK81" s="34"/>
      <c r="BL81" s="34"/>
      <c r="BM81" s="30">
        <f>SUM(BH81:BL81)</f>
        <v>0</v>
      </c>
      <c r="BN81" s="34"/>
      <c r="BO81" s="34"/>
      <c r="BP81" s="34"/>
      <c r="BQ81" s="34"/>
      <c r="BR81" s="34"/>
      <c r="BS81" s="30">
        <f>SUM(BN81:BR81)</f>
        <v>0</v>
      </c>
      <c r="BT81" s="34"/>
      <c r="BU81" s="34"/>
      <c r="BV81" s="34"/>
      <c r="BW81" s="34"/>
      <c r="BX81" s="34"/>
      <c r="BY81" s="30">
        <f>SUM(BT81:BX81)</f>
        <v>0</v>
      </c>
      <c r="BZ81" s="30">
        <f>SUM(BG81,BM81,BS81,BY81)</f>
        <v>0</v>
      </c>
      <c r="CA81" s="29"/>
      <c r="CB81" s="34"/>
      <c r="CC81" s="34"/>
      <c r="CD81" s="34"/>
      <c r="CE81" s="34"/>
      <c r="CF81" s="34"/>
      <c r="CG81" s="34">
        <v>5</v>
      </c>
      <c r="CH81" s="30">
        <f>SUM(CB81:CG81)</f>
        <v>5</v>
      </c>
      <c r="CI81" s="34"/>
      <c r="CJ81" s="34"/>
      <c r="CK81" s="34"/>
      <c r="CL81" s="34"/>
      <c r="CM81" s="34"/>
      <c r="CN81" s="34"/>
      <c r="CO81" s="30">
        <f>SUM(CI81:CN81)</f>
        <v>0</v>
      </c>
      <c r="CP81" s="34"/>
      <c r="CQ81" s="34"/>
      <c r="CR81" s="30">
        <f>SUM(CP81:CQ81)</f>
        <v>0</v>
      </c>
      <c r="CS81" s="34"/>
      <c r="CT81" s="34"/>
      <c r="CU81" s="34"/>
      <c r="CV81" s="34"/>
      <c r="CW81" s="34"/>
      <c r="CX81" s="30">
        <f>SUM(CS81:CW81)</f>
        <v>0</v>
      </c>
      <c r="CY81" s="34"/>
      <c r="CZ81" s="34"/>
      <c r="DA81" s="34"/>
      <c r="DB81" s="34"/>
      <c r="DC81" s="34"/>
      <c r="DD81" s="30">
        <f>SUM(CY81:DC81)</f>
        <v>0</v>
      </c>
      <c r="DE81" s="30">
        <f>SUM(CH81,CO81,CR81,CX81,DD81)</f>
        <v>5</v>
      </c>
      <c r="DF81" s="29"/>
      <c r="DG81" s="34"/>
      <c r="DH81" s="34"/>
      <c r="DI81" s="34"/>
      <c r="DJ81" s="34"/>
      <c r="DK81" s="34"/>
      <c r="DL81" s="30">
        <f>SUM(DG81:DK81)</f>
        <v>0</v>
      </c>
      <c r="DM81" s="34"/>
      <c r="DN81" s="34"/>
      <c r="DO81" s="34"/>
      <c r="DP81" s="34"/>
      <c r="DQ81" s="34"/>
      <c r="DR81" s="34"/>
      <c r="DS81" s="34"/>
      <c r="DT81" s="34"/>
      <c r="DU81" s="34"/>
      <c r="DV81" s="34"/>
      <c r="DW81" s="34"/>
      <c r="DX81" s="34"/>
      <c r="DY81" s="30">
        <f>SUM(DM81:DX81)</f>
        <v>0</v>
      </c>
      <c r="DZ81" s="30">
        <f>SUM(DL81,DY81)</f>
        <v>0</v>
      </c>
    </row>
    <row r="82" spans="1:130" x14ac:dyDescent="0.25">
      <c r="A82" s="35"/>
      <c r="B82" s="15" t="s">
        <v>52</v>
      </c>
      <c r="C82" s="73" t="s">
        <v>78</v>
      </c>
      <c r="D82" s="34"/>
      <c r="E82" s="34"/>
      <c r="F82" s="34"/>
      <c r="G82" s="34"/>
      <c r="H82" s="34"/>
      <c r="I82" s="34"/>
      <c r="J82" s="34"/>
      <c r="K82" s="34"/>
      <c r="L82" s="34"/>
      <c r="M82" s="34"/>
      <c r="N82" s="34"/>
      <c r="O82" s="30">
        <f t="shared" si="159"/>
        <v>0</v>
      </c>
      <c r="P82" s="34"/>
      <c r="Q82" s="34"/>
      <c r="R82" s="34"/>
      <c r="S82" s="30">
        <f t="shared" si="160"/>
        <v>0</v>
      </c>
      <c r="T82" s="34"/>
      <c r="U82" s="34"/>
      <c r="V82" s="34"/>
      <c r="W82" s="34"/>
      <c r="X82" s="34"/>
      <c r="Y82" s="30">
        <f t="shared" si="161"/>
        <v>0</v>
      </c>
      <c r="Z82" s="30">
        <f t="shared" si="118"/>
        <v>0</v>
      </c>
      <c r="AA82" s="29"/>
      <c r="AB82" s="34"/>
      <c r="AC82" s="34"/>
      <c r="AD82" s="34"/>
      <c r="AE82" s="34"/>
      <c r="AF82" s="34"/>
      <c r="AG82" s="30">
        <f t="shared" si="162"/>
        <v>0</v>
      </c>
      <c r="AH82" s="34"/>
      <c r="AI82" s="34"/>
      <c r="AJ82" s="34"/>
      <c r="AK82" s="34"/>
      <c r="AL82" s="34"/>
      <c r="AM82" s="30">
        <f t="shared" si="163"/>
        <v>0</v>
      </c>
      <c r="AN82" s="34"/>
      <c r="AO82" s="34"/>
      <c r="AP82" s="34"/>
      <c r="AQ82" s="34"/>
      <c r="AR82" s="34"/>
      <c r="AS82" s="30">
        <f t="shared" si="164"/>
        <v>0</v>
      </c>
      <c r="AT82" s="34"/>
      <c r="AU82" s="34"/>
      <c r="AV82" s="34"/>
      <c r="AW82" s="34"/>
      <c r="AX82" s="34"/>
      <c r="AY82" s="30">
        <f t="shared" si="165"/>
        <v>0</v>
      </c>
      <c r="AZ82" s="30">
        <f t="shared" si="166"/>
        <v>0</v>
      </c>
      <c r="BA82" s="29"/>
      <c r="BB82" s="34"/>
      <c r="BC82" s="34"/>
      <c r="BD82" s="34">
        <v>0.9</v>
      </c>
      <c r="BE82" s="34">
        <v>0.11516899999999999</v>
      </c>
      <c r="BF82" s="34"/>
      <c r="BG82" s="30">
        <f t="shared" si="111"/>
        <v>1.015169</v>
      </c>
      <c r="BH82" s="34">
        <v>0.28600000000000003</v>
      </c>
      <c r="BI82" s="34">
        <v>0.28599999999999998</v>
      </c>
      <c r="BJ82" s="34">
        <v>0.28599999999999998</v>
      </c>
      <c r="BK82" s="34"/>
      <c r="BL82" s="34"/>
      <c r="BM82" s="30">
        <f t="shared" si="124"/>
        <v>0.8580000000000001</v>
      </c>
      <c r="BN82" s="34"/>
      <c r="BO82" s="34"/>
      <c r="BP82" s="34"/>
      <c r="BQ82" s="34"/>
      <c r="BR82" s="34"/>
      <c r="BS82" s="30">
        <f t="shared" si="167"/>
        <v>0</v>
      </c>
      <c r="BT82" s="34"/>
      <c r="BU82" s="34"/>
      <c r="BV82" s="34"/>
      <c r="BW82" s="34"/>
      <c r="BX82" s="34"/>
      <c r="BY82" s="30">
        <f t="shared" si="126"/>
        <v>0</v>
      </c>
      <c r="BZ82" s="30">
        <f t="shared" si="127"/>
        <v>1.8731690000000001</v>
      </c>
      <c r="CA82" s="29"/>
      <c r="CB82" s="34"/>
      <c r="CC82" s="34"/>
      <c r="CD82" s="34"/>
      <c r="CE82" s="34"/>
      <c r="CF82" s="34"/>
      <c r="CG82" s="34"/>
      <c r="CH82" s="30">
        <f t="shared" si="173"/>
        <v>0</v>
      </c>
      <c r="CI82" s="34"/>
      <c r="CJ82" s="34"/>
      <c r="CK82" s="34"/>
      <c r="CL82" s="34"/>
      <c r="CM82" s="34"/>
      <c r="CN82" s="34"/>
      <c r="CO82" s="30">
        <f t="shared" si="174"/>
        <v>0</v>
      </c>
      <c r="CP82" s="34"/>
      <c r="CQ82" s="34"/>
      <c r="CR82" s="30">
        <f t="shared" si="130"/>
        <v>0</v>
      </c>
      <c r="CS82" s="34"/>
      <c r="CT82" s="34"/>
      <c r="CU82" s="34"/>
      <c r="CV82" s="34"/>
      <c r="CW82" s="34"/>
      <c r="CX82" s="30">
        <f t="shared" si="175"/>
        <v>0</v>
      </c>
      <c r="CY82" s="34"/>
      <c r="CZ82" s="34"/>
      <c r="DA82" s="34"/>
      <c r="DB82" s="34"/>
      <c r="DC82" s="34"/>
      <c r="DD82" s="30">
        <f t="shared" si="176"/>
        <v>0</v>
      </c>
      <c r="DE82" s="30">
        <f t="shared" si="133"/>
        <v>0</v>
      </c>
      <c r="DF82" s="29"/>
      <c r="DG82" s="34"/>
      <c r="DH82" s="34"/>
      <c r="DI82" s="34"/>
      <c r="DJ82" s="34"/>
      <c r="DK82" s="34"/>
      <c r="DL82" s="30">
        <f t="shared" si="177"/>
        <v>0</v>
      </c>
      <c r="DM82" s="34"/>
      <c r="DN82" s="34"/>
      <c r="DO82" s="34"/>
      <c r="DP82" s="34"/>
      <c r="DQ82" s="34"/>
      <c r="DR82" s="34"/>
      <c r="DS82" s="34"/>
      <c r="DT82" s="34"/>
      <c r="DU82" s="34"/>
      <c r="DV82" s="34"/>
      <c r="DW82" s="34"/>
      <c r="DX82" s="34"/>
      <c r="DY82" s="30">
        <f t="shared" si="135"/>
        <v>0</v>
      </c>
      <c r="DZ82" s="30">
        <f t="shared" si="136"/>
        <v>0</v>
      </c>
    </row>
    <row r="83" spans="1:130" ht="30" x14ac:dyDescent="0.25">
      <c r="A83" s="130"/>
      <c r="B83" s="15" t="s">
        <v>142</v>
      </c>
      <c r="C83" s="73" t="s">
        <v>78</v>
      </c>
      <c r="D83" s="34"/>
      <c r="E83" s="34"/>
      <c r="F83" s="34"/>
      <c r="G83" s="34"/>
      <c r="H83" s="34"/>
      <c r="I83" s="34"/>
      <c r="J83" s="34"/>
      <c r="K83" s="34"/>
      <c r="L83" s="34"/>
      <c r="M83" s="34"/>
      <c r="N83" s="34"/>
      <c r="O83" s="30">
        <f>SUM(D83:N83)</f>
        <v>0</v>
      </c>
      <c r="P83" s="34"/>
      <c r="Q83" s="34"/>
      <c r="R83" s="34"/>
      <c r="S83" s="30">
        <f>SUM(P83:R83)</f>
        <v>0</v>
      </c>
      <c r="T83" s="34"/>
      <c r="U83" s="34"/>
      <c r="V83" s="34"/>
      <c r="W83" s="34"/>
      <c r="X83" s="34"/>
      <c r="Y83" s="30">
        <f>SUM(T83:X83)</f>
        <v>0</v>
      </c>
      <c r="Z83" s="30">
        <f t="shared" si="118"/>
        <v>0</v>
      </c>
      <c r="AA83" s="29"/>
      <c r="AB83" s="34"/>
      <c r="AC83" s="34"/>
      <c r="AD83" s="34"/>
      <c r="AE83" s="34"/>
      <c r="AF83" s="34"/>
      <c r="AG83" s="30">
        <f>SUM(AB83:AF83)</f>
        <v>0</v>
      </c>
      <c r="AH83" s="34"/>
      <c r="AI83" s="34"/>
      <c r="AJ83" s="34"/>
      <c r="AK83" s="34"/>
      <c r="AL83" s="34"/>
      <c r="AM83" s="30">
        <f>SUM(AH83:AL83)</f>
        <v>0</v>
      </c>
      <c r="AN83" s="34"/>
      <c r="AO83" s="34"/>
      <c r="AP83" s="34"/>
      <c r="AQ83" s="34"/>
      <c r="AR83" s="34"/>
      <c r="AS83" s="30">
        <f>SUM(AN83:AR83)</f>
        <v>0</v>
      </c>
      <c r="AT83" s="34"/>
      <c r="AU83" s="34"/>
      <c r="AV83" s="34"/>
      <c r="AW83" s="34"/>
      <c r="AX83" s="34"/>
      <c r="AY83" s="30">
        <f>SUM(AT83:AX83)</f>
        <v>0</v>
      </c>
      <c r="AZ83" s="30">
        <f t="shared" si="166"/>
        <v>0</v>
      </c>
      <c r="BA83" s="29"/>
      <c r="BB83" s="34"/>
      <c r="BC83" s="34"/>
      <c r="BD83" s="34"/>
      <c r="BE83" s="34"/>
      <c r="BF83" s="34"/>
      <c r="BG83" s="30">
        <f t="shared" si="111"/>
        <v>0</v>
      </c>
      <c r="BH83" s="34"/>
      <c r="BI83" s="34"/>
      <c r="BJ83" s="34"/>
      <c r="BK83" s="34"/>
      <c r="BL83" s="34"/>
      <c r="BM83" s="30">
        <f>SUM(BH83:BL83)</f>
        <v>0</v>
      </c>
      <c r="BN83" s="34"/>
      <c r="BO83" s="34"/>
      <c r="BP83" s="34"/>
      <c r="BQ83" s="34"/>
      <c r="BR83" s="34"/>
      <c r="BS83" s="30">
        <f>SUM(BN83:BR83)</f>
        <v>0</v>
      </c>
      <c r="BT83" s="34"/>
      <c r="BU83" s="34"/>
      <c r="BV83" s="34"/>
      <c r="BW83" s="34"/>
      <c r="BX83" s="34"/>
      <c r="BY83" s="30">
        <f>SUM(BT83:BX83)</f>
        <v>0</v>
      </c>
      <c r="BZ83" s="30">
        <f t="shared" si="127"/>
        <v>0</v>
      </c>
      <c r="CA83" s="29"/>
      <c r="CB83" s="34"/>
      <c r="CC83" s="34"/>
      <c r="CD83" s="34"/>
      <c r="CE83" s="34"/>
      <c r="CF83" s="34"/>
      <c r="CG83" s="34"/>
      <c r="CH83" s="30">
        <f>SUM(CB83:CG83)</f>
        <v>0</v>
      </c>
      <c r="CI83" s="34"/>
      <c r="CJ83" s="34"/>
      <c r="CK83" s="34"/>
      <c r="CL83" s="34"/>
      <c r="CM83" s="34"/>
      <c r="CN83" s="34"/>
      <c r="CO83" s="30">
        <f>SUM(CI83:CN83)</f>
        <v>0</v>
      </c>
      <c r="CP83" s="34">
        <v>25</v>
      </c>
      <c r="CQ83" s="34"/>
      <c r="CR83" s="30">
        <f t="shared" si="130"/>
        <v>25</v>
      </c>
      <c r="CS83" s="34"/>
      <c r="CT83" s="34"/>
      <c r="CU83" s="34"/>
      <c r="CV83" s="34"/>
      <c r="CW83" s="34"/>
      <c r="CX83" s="30">
        <f t="shared" si="175"/>
        <v>0</v>
      </c>
      <c r="CY83" s="34"/>
      <c r="CZ83" s="34"/>
      <c r="DA83" s="34"/>
      <c r="DB83" s="34"/>
      <c r="DC83" s="34"/>
      <c r="DD83" s="30">
        <f t="shared" si="176"/>
        <v>0</v>
      </c>
      <c r="DE83" s="30">
        <f t="shared" si="133"/>
        <v>25</v>
      </c>
      <c r="DF83" s="29"/>
      <c r="DG83" s="34"/>
      <c r="DH83" s="34"/>
      <c r="DI83" s="34"/>
      <c r="DJ83" s="34"/>
      <c r="DK83" s="34"/>
      <c r="DL83" s="30">
        <f t="shared" si="177"/>
        <v>0</v>
      </c>
      <c r="DM83" s="34"/>
      <c r="DN83" s="34"/>
      <c r="DO83" s="34"/>
      <c r="DP83" s="34"/>
      <c r="DQ83" s="34"/>
      <c r="DR83" s="34"/>
      <c r="DS83" s="34"/>
      <c r="DT83" s="34"/>
      <c r="DU83" s="34"/>
      <c r="DV83" s="34"/>
      <c r="DW83" s="34"/>
      <c r="DX83" s="34"/>
      <c r="DY83" s="30">
        <f t="shared" si="135"/>
        <v>0</v>
      </c>
      <c r="DZ83" s="30">
        <f t="shared" si="136"/>
        <v>0</v>
      </c>
    </row>
    <row r="84" spans="1:130" ht="15.75" customHeight="1" x14ac:dyDescent="0.25">
      <c r="A84" s="35"/>
      <c r="B84" s="163" t="s">
        <v>53</v>
      </c>
      <c r="C84" s="73" t="s">
        <v>81</v>
      </c>
      <c r="D84" s="34"/>
      <c r="E84" s="34"/>
      <c r="F84" s="34"/>
      <c r="G84" s="34"/>
      <c r="H84" s="34"/>
      <c r="I84" s="34"/>
      <c r="J84" s="34"/>
      <c r="K84" s="34"/>
      <c r="L84" s="34">
        <v>3.942627965468017</v>
      </c>
      <c r="M84" s="34">
        <v>4.231210556511761</v>
      </c>
      <c r="N84" s="34">
        <v>3.0145451804958925</v>
      </c>
      <c r="O84" s="28">
        <f t="shared" si="159"/>
        <v>11.18838370247567</v>
      </c>
      <c r="P84" s="34"/>
      <c r="Q84" s="34"/>
      <c r="R84" s="34"/>
      <c r="S84" s="28">
        <f t="shared" si="160"/>
        <v>0</v>
      </c>
      <c r="T84" s="34"/>
      <c r="U84" s="34"/>
      <c r="V84" s="34"/>
      <c r="W84" s="34"/>
      <c r="X84" s="34"/>
      <c r="Y84" s="28">
        <f t="shared" si="161"/>
        <v>0</v>
      </c>
      <c r="Z84" s="28">
        <f t="shared" si="118"/>
        <v>11.18838370247567</v>
      </c>
      <c r="AA84" s="29"/>
      <c r="AB84" s="34"/>
      <c r="AC84" s="34"/>
      <c r="AD84" s="34"/>
      <c r="AE84" s="34"/>
      <c r="AF84" s="34"/>
      <c r="AG84" s="28">
        <f t="shared" si="162"/>
        <v>0</v>
      </c>
      <c r="AH84" s="34">
        <v>2.2781574999999998</v>
      </c>
      <c r="AI84" s="34">
        <v>2.3184168000000001</v>
      </c>
      <c r="AJ84" s="34">
        <v>1.4168395</v>
      </c>
      <c r="AK84" s="34">
        <v>1.3352647800000002</v>
      </c>
      <c r="AL84" s="34">
        <v>1.11392582</v>
      </c>
      <c r="AM84" s="28">
        <f t="shared" si="163"/>
        <v>8.4626044</v>
      </c>
      <c r="AN84" s="34"/>
      <c r="AO84" s="34"/>
      <c r="AP84" s="34"/>
      <c r="AQ84" s="34"/>
      <c r="AR84" s="34"/>
      <c r="AS84" s="28">
        <f t="shared" si="164"/>
        <v>0</v>
      </c>
      <c r="AT84" s="34"/>
      <c r="AU84" s="34"/>
      <c r="AV84" s="34"/>
      <c r="AW84" s="34"/>
      <c r="AX84" s="34"/>
      <c r="AY84" s="28">
        <f t="shared" si="165"/>
        <v>0</v>
      </c>
      <c r="AZ84" s="28">
        <f t="shared" si="166"/>
        <v>8.4626044</v>
      </c>
      <c r="BA84" s="29"/>
      <c r="BB84" s="34"/>
      <c r="BC84" s="34"/>
      <c r="BD84" s="34"/>
      <c r="BE84" s="34"/>
      <c r="BF84" s="34"/>
      <c r="BG84" s="28">
        <f t="shared" si="111"/>
        <v>0</v>
      </c>
      <c r="BH84" s="34">
        <v>2.0708648300000001</v>
      </c>
      <c r="BI84" s="34">
        <v>1.27434</v>
      </c>
      <c r="BJ84" s="34">
        <v>4.0177829999999997</v>
      </c>
      <c r="BK84" s="34">
        <v>4.0061681700000005</v>
      </c>
      <c r="BL84" s="34">
        <v>3.7026724400000002</v>
      </c>
      <c r="BM84" s="28">
        <f t="shared" si="124"/>
        <v>15.071828440000001</v>
      </c>
      <c r="BN84" s="34"/>
      <c r="BO84" s="34"/>
      <c r="BP84" s="34"/>
      <c r="BQ84" s="34"/>
      <c r="BR84" s="34"/>
      <c r="BS84" s="28">
        <f t="shared" si="167"/>
        <v>0</v>
      </c>
      <c r="BT84" s="34"/>
      <c r="BU84" s="34"/>
      <c r="BV84" s="34"/>
      <c r="BW84" s="34"/>
      <c r="BX84" s="34"/>
      <c r="BY84" s="28">
        <f t="shared" si="126"/>
        <v>0</v>
      </c>
      <c r="BZ84" s="28">
        <f t="shared" si="127"/>
        <v>15.071828440000001</v>
      </c>
      <c r="CA84" s="29"/>
      <c r="CB84" s="34"/>
      <c r="CC84" s="34"/>
      <c r="CD84" s="34"/>
      <c r="CE84" s="34"/>
      <c r="CF84" s="34"/>
      <c r="CG84" s="34"/>
      <c r="CH84" s="28">
        <f t="shared" si="173"/>
        <v>0</v>
      </c>
      <c r="CI84" s="34"/>
      <c r="CJ84" s="34"/>
      <c r="CK84" s="34"/>
      <c r="CL84" s="34"/>
      <c r="CM84" s="34"/>
      <c r="CN84" s="34"/>
      <c r="CO84" s="28">
        <f t="shared" si="174"/>
        <v>0</v>
      </c>
      <c r="CP84" s="34"/>
      <c r="CQ84" s="34"/>
      <c r="CR84" s="28">
        <f t="shared" si="130"/>
        <v>0</v>
      </c>
      <c r="CS84" s="34"/>
      <c r="CT84" s="34"/>
      <c r="CU84" s="34"/>
      <c r="CV84" s="34"/>
      <c r="CW84" s="34"/>
      <c r="CX84" s="28">
        <f t="shared" ref="CX84:CX88" si="200">SUM(CS84:CW84)</f>
        <v>0</v>
      </c>
      <c r="CY84" s="34"/>
      <c r="CZ84" s="34"/>
      <c r="DA84" s="34"/>
      <c r="DB84" s="34"/>
      <c r="DC84" s="34"/>
      <c r="DD84" s="28">
        <f t="shared" si="176"/>
        <v>0</v>
      </c>
      <c r="DE84" s="28">
        <f t="shared" si="133"/>
        <v>0</v>
      </c>
      <c r="DF84" s="29"/>
      <c r="DG84" s="34"/>
      <c r="DH84" s="34"/>
      <c r="DI84" s="34"/>
      <c r="DJ84" s="34"/>
      <c r="DK84" s="34"/>
      <c r="DL84" s="28">
        <f t="shared" si="177"/>
        <v>0</v>
      </c>
      <c r="DM84" s="34"/>
      <c r="DN84" s="34"/>
      <c r="DO84" s="34"/>
      <c r="DP84" s="34"/>
      <c r="DQ84" s="34"/>
      <c r="DR84" s="34"/>
      <c r="DS84" s="34"/>
      <c r="DT84" s="34"/>
      <c r="DU84" s="34"/>
      <c r="DV84" s="34"/>
      <c r="DW84" s="34"/>
      <c r="DX84" s="34"/>
      <c r="DY84" s="28">
        <f t="shared" si="135"/>
        <v>0</v>
      </c>
      <c r="DZ84" s="30">
        <f t="shared" si="136"/>
        <v>0</v>
      </c>
    </row>
    <row r="85" spans="1:130" ht="15.75" customHeight="1" x14ac:dyDescent="0.25">
      <c r="A85" s="35"/>
      <c r="B85" s="164"/>
      <c r="C85" s="73" t="s">
        <v>78</v>
      </c>
      <c r="D85" s="34"/>
      <c r="E85" s="34"/>
      <c r="F85" s="34"/>
      <c r="G85" s="34"/>
      <c r="H85" s="34"/>
      <c r="I85" s="34"/>
      <c r="J85" s="34"/>
      <c r="K85" s="34"/>
      <c r="L85" s="34"/>
      <c r="M85" s="34"/>
      <c r="N85" s="34"/>
      <c r="O85" s="28">
        <f>SUM(D85:N85)</f>
        <v>0</v>
      </c>
      <c r="P85" s="34"/>
      <c r="Q85" s="34"/>
      <c r="R85" s="34"/>
      <c r="S85" s="28">
        <f>SUM(P85:R85)</f>
        <v>0</v>
      </c>
      <c r="T85" s="34"/>
      <c r="U85" s="34"/>
      <c r="V85" s="34"/>
      <c r="W85" s="34"/>
      <c r="X85" s="34"/>
      <c r="Y85" s="28">
        <f>SUM(T85:X85)</f>
        <v>0</v>
      </c>
      <c r="Z85" s="28">
        <f t="shared" si="118"/>
        <v>0</v>
      </c>
      <c r="AA85" s="29"/>
      <c r="AB85" s="34"/>
      <c r="AC85" s="34"/>
      <c r="AD85" s="34"/>
      <c r="AE85" s="34"/>
      <c r="AF85" s="34"/>
      <c r="AG85" s="28">
        <f>SUM(AB85:AF85)</f>
        <v>0</v>
      </c>
      <c r="AH85" s="34">
        <v>1.65E-4</v>
      </c>
      <c r="AI85" s="34"/>
      <c r="AJ85" s="34">
        <v>5.2902730000000002E-2</v>
      </c>
      <c r="AK85" s="34">
        <v>-5.2902730000000002E-2</v>
      </c>
      <c r="AL85" s="34">
        <v>0.11079790999999999</v>
      </c>
      <c r="AM85" s="28">
        <f>SUM(AH85:AL85)</f>
        <v>0.11096290999999998</v>
      </c>
      <c r="AN85" s="34"/>
      <c r="AO85" s="34"/>
      <c r="AP85" s="34"/>
      <c r="AQ85" s="34"/>
      <c r="AR85" s="34"/>
      <c r="AS85" s="28">
        <f>SUM(AN85:AR85)</f>
        <v>0</v>
      </c>
      <c r="AT85" s="34"/>
      <c r="AU85" s="34"/>
      <c r="AV85" s="34"/>
      <c r="AW85" s="34"/>
      <c r="AX85" s="34"/>
      <c r="AY85" s="28">
        <f>SUM(AT85:AX85)</f>
        <v>0</v>
      </c>
      <c r="AZ85" s="28">
        <f>SUM(AG85,AM85,AS85,AY85)</f>
        <v>0.11096290999999998</v>
      </c>
      <c r="BA85" s="29"/>
      <c r="BB85" s="34"/>
      <c r="BC85" s="34"/>
      <c r="BD85" s="34"/>
      <c r="BE85" s="34"/>
      <c r="BF85" s="34"/>
      <c r="BG85" s="28">
        <f t="shared" si="111"/>
        <v>0</v>
      </c>
      <c r="BH85" s="34">
        <v>0.20972014</v>
      </c>
      <c r="BI85" s="34">
        <v>1.4888127799999999</v>
      </c>
      <c r="BJ85" s="34"/>
      <c r="BK85" s="34"/>
      <c r="BL85" s="34"/>
      <c r="BM85" s="28">
        <f t="shared" si="124"/>
        <v>1.6985329199999999</v>
      </c>
      <c r="BN85" s="34"/>
      <c r="BO85" s="34"/>
      <c r="BP85" s="34"/>
      <c r="BQ85" s="34"/>
      <c r="BR85" s="34"/>
      <c r="BS85" s="28">
        <f>SUM(BN85:BR85)</f>
        <v>0</v>
      </c>
      <c r="BT85" s="34"/>
      <c r="BU85" s="34"/>
      <c r="BV85" s="34"/>
      <c r="BW85" s="34"/>
      <c r="BX85" s="34"/>
      <c r="BY85" s="28">
        <f t="shared" si="126"/>
        <v>0</v>
      </c>
      <c r="BZ85" s="28">
        <f t="shared" si="127"/>
        <v>1.6985329199999999</v>
      </c>
      <c r="CA85" s="29"/>
      <c r="CB85" s="34"/>
      <c r="CC85" s="34"/>
      <c r="CD85" s="34"/>
      <c r="CE85" s="34"/>
      <c r="CF85" s="34"/>
      <c r="CG85" s="34"/>
      <c r="CH85" s="28">
        <f>SUM(CB85:CG85)</f>
        <v>0</v>
      </c>
      <c r="CI85" s="34"/>
      <c r="CJ85" s="34"/>
      <c r="CK85" s="34"/>
      <c r="CL85" s="34"/>
      <c r="CM85" s="34"/>
      <c r="CN85" s="34"/>
      <c r="CO85" s="28">
        <f>SUM(CI85:CN85)</f>
        <v>0</v>
      </c>
      <c r="CP85" s="34"/>
      <c r="CQ85" s="34"/>
      <c r="CR85" s="28">
        <f t="shared" si="130"/>
        <v>0</v>
      </c>
      <c r="CS85" s="34"/>
      <c r="CT85" s="34"/>
      <c r="CU85" s="34"/>
      <c r="CV85" s="34"/>
      <c r="CW85" s="34"/>
      <c r="CX85" s="28">
        <f t="shared" si="200"/>
        <v>0</v>
      </c>
      <c r="CY85" s="34"/>
      <c r="CZ85" s="34"/>
      <c r="DA85" s="34"/>
      <c r="DB85" s="34"/>
      <c r="DC85" s="34"/>
      <c r="DD85" s="28">
        <f t="shared" si="176"/>
        <v>0</v>
      </c>
      <c r="DE85" s="28">
        <f t="shared" si="133"/>
        <v>0</v>
      </c>
      <c r="DF85" s="29"/>
      <c r="DG85" s="34"/>
      <c r="DH85" s="34"/>
      <c r="DI85" s="34"/>
      <c r="DJ85" s="34"/>
      <c r="DK85" s="34"/>
      <c r="DL85" s="28">
        <f t="shared" si="177"/>
        <v>0</v>
      </c>
      <c r="DM85" s="34"/>
      <c r="DN85" s="34"/>
      <c r="DO85" s="34"/>
      <c r="DP85" s="34"/>
      <c r="DQ85" s="34"/>
      <c r="DR85" s="34"/>
      <c r="DS85" s="34"/>
      <c r="DT85" s="34"/>
      <c r="DU85" s="34"/>
      <c r="DV85" s="34"/>
      <c r="DW85" s="34"/>
      <c r="DX85" s="34"/>
      <c r="DY85" s="28">
        <f t="shared" si="135"/>
        <v>0</v>
      </c>
      <c r="DZ85" s="30">
        <f t="shared" si="136"/>
        <v>0</v>
      </c>
    </row>
    <row r="86" spans="1:130" x14ac:dyDescent="0.25">
      <c r="A86" s="35"/>
      <c r="B86" s="15" t="s">
        <v>99</v>
      </c>
      <c r="C86" s="73" t="s">
        <v>78</v>
      </c>
      <c r="D86" s="34"/>
      <c r="E86" s="34"/>
      <c r="F86" s="34"/>
      <c r="G86" s="34"/>
      <c r="H86" s="34"/>
      <c r="I86" s="34"/>
      <c r="J86" s="34"/>
      <c r="K86" s="34"/>
      <c r="L86" s="34"/>
      <c r="M86" s="34"/>
      <c r="N86" s="34"/>
      <c r="O86" s="30">
        <f>SUM(D86:N86)</f>
        <v>0</v>
      </c>
      <c r="P86" s="34"/>
      <c r="Q86" s="34"/>
      <c r="R86" s="34"/>
      <c r="S86" s="30">
        <f>SUM(P86:R86)</f>
        <v>0</v>
      </c>
      <c r="T86" s="34"/>
      <c r="U86" s="34"/>
      <c r="V86" s="34"/>
      <c r="W86" s="34"/>
      <c r="X86" s="34"/>
      <c r="Y86" s="30">
        <f>SUM(T86:X86)</f>
        <v>0</v>
      </c>
      <c r="Z86" s="30">
        <f t="shared" si="118"/>
        <v>0</v>
      </c>
      <c r="AA86" s="29"/>
      <c r="AB86" s="34"/>
      <c r="AC86" s="34"/>
      <c r="AD86" s="34"/>
      <c r="AE86" s="34"/>
      <c r="AF86" s="34"/>
      <c r="AG86" s="30">
        <f>SUM(AB86:AF86)</f>
        <v>0</v>
      </c>
      <c r="AH86" s="34"/>
      <c r="AI86" s="34"/>
      <c r="AJ86" s="34"/>
      <c r="AK86" s="34"/>
      <c r="AL86" s="34"/>
      <c r="AM86" s="30">
        <f>SUM(AH86:AL86)</f>
        <v>0</v>
      </c>
      <c r="AN86" s="34"/>
      <c r="AO86" s="34"/>
      <c r="AP86" s="34"/>
      <c r="AQ86" s="34"/>
      <c r="AR86" s="34"/>
      <c r="AS86" s="30">
        <f>SUM(AN86:AR86)</f>
        <v>0</v>
      </c>
      <c r="AT86" s="34"/>
      <c r="AU86" s="34"/>
      <c r="AV86" s="34"/>
      <c r="AW86" s="34"/>
      <c r="AX86" s="34"/>
      <c r="AY86" s="30">
        <f>SUM(AT86:AX86)</f>
        <v>0</v>
      </c>
      <c r="AZ86" s="30">
        <f>SUM(AG86,AM86,AS86,AY86)</f>
        <v>0</v>
      </c>
      <c r="BA86" s="29"/>
      <c r="BB86" s="34"/>
      <c r="BC86" s="34"/>
      <c r="BD86" s="34"/>
      <c r="BE86" s="34"/>
      <c r="BF86" s="34"/>
      <c r="BG86" s="30">
        <f t="shared" si="111"/>
        <v>0</v>
      </c>
      <c r="BH86" s="34"/>
      <c r="BI86" s="34"/>
      <c r="BJ86" s="34"/>
      <c r="BK86" s="34"/>
      <c r="BL86" s="34"/>
      <c r="BM86" s="30">
        <f t="shared" si="124"/>
        <v>0</v>
      </c>
      <c r="BN86" s="34"/>
      <c r="BO86" s="34"/>
      <c r="BP86" s="34"/>
      <c r="BQ86" s="34"/>
      <c r="BR86" s="34"/>
      <c r="BS86" s="30">
        <f>SUM(BN86:BR86)</f>
        <v>0</v>
      </c>
      <c r="BT86" s="34"/>
      <c r="BU86" s="34"/>
      <c r="BV86" s="34"/>
      <c r="BW86" s="34"/>
      <c r="BX86" s="34"/>
      <c r="BY86" s="30">
        <f t="shared" si="126"/>
        <v>0</v>
      </c>
      <c r="BZ86" s="30">
        <f t="shared" si="127"/>
        <v>0</v>
      </c>
      <c r="CA86" s="29"/>
      <c r="CB86" s="34"/>
      <c r="CC86" s="34"/>
      <c r="CD86" s="34"/>
      <c r="CE86" s="34"/>
      <c r="CF86" s="34"/>
      <c r="CG86" s="34">
        <v>5</v>
      </c>
      <c r="CH86" s="30">
        <f>SUM(CB86:CG86)</f>
        <v>5</v>
      </c>
      <c r="CI86" s="34"/>
      <c r="CJ86" s="34"/>
      <c r="CK86" s="34"/>
      <c r="CL86" s="34"/>
      <c r="CM86" s="34"/>
      <c r="CN86" s="34"/>
      <c r="CO86" s="30">
        <f>SUM(CI86:CN86)</f>
        <v>0</v>
      </c>
      <c r="CP86" s="34"/>
      <c r="CQ86" s="34"/>
      <c r="CR86" s="30">
        <f t="shared" si="130"/>
        <v>0</v>
      </c>
      <c r="CS86" s="34"/>
      <c r="CT86" s="34"/>
      <c r="CU86" s="34"/>
      <c r="CV86" s="34"/>
      <c r="CW86" s="34"/>
      <c r="CX86" s="30">
        <f t="shared" si="200"/>
        <v>0</v>
      </c>
      <c r="CY86" s="34"/>
      <c r="CZ86" s="34"/>
      <c r="DA86" s="34"/>
      <c r="DB86" s="34"/>
      <c r="DC86" s="34"/>
      <c r="DD86" s="30">
        <f t="shared" si="176"/>
        <v>0</v>
      </c>
      <c r="DE86" s="30">
        <f t="shared" si="133"/>
        <v>5</v>
      </c>
      <c r="DF86" s="29"/>
      <c r="DG86" s="34"/>
      <c r="DH86" s="34"/>
      <c r="DI86" s="34"/>
      <c r="DJ86" s="34"/>
      <c r="DK86" s="34"/>
      <c r="DL86" s="30">
        <f t="shared" si="177"/>
        <v>0</v>
      </c>
      <c r="DM86" s="34"/>
      <c r="DN86" s="34"/>
      <c r="DO86" s="34"/>
      <c r="DP86" s="34"/>
      <c r="DQ86" s="34"/>
      <c r="DR86" s="34"/>
      <c r="DS86" s="34"/>
      <c r="DT86" s="34"/>
      <c r="DU86" s="34"/>
      <c r="DV86" s="34"/>
      <c r="DW86" s="34"/>
      <c r="DX86" s="34"/>
      <c r="DY86" s="30">
        <f t="shared" si="135"/>
        <v>0</v>
      </c>
      <c r="DZ86" s="30">
        <f t="shared" si="136"/>
        <v>0</v>
      </c>
    </row>
    <row r="87" spans="1:130" ht="15.75" customHeight="1" x14ac:dyDescent="0.25">
      <c r="A87" s="35"/>
      <c r="B87" s="15" t="s">
        <v>54</v>
      </c>
      <c r="C87" s="73" t="s">
        <v>78</v>
      </c>
      <c r="D87" s="34"/>
      <c r="E87" s="34"/>
      <c r="F87" s="34"/>
      <c r="G87" s="34"/>
      <c r="H87" s="34"/>
      <c r="I87" s="34"/>
      <c r="J87" s="34"/>
      <c r="K87" s="34"/>
      <c r="L87" s="34"/>
      <c r="M87" s="34"/>
      <c r="N87" s="34"/>
      <c r="O87" s="28">
        <f t="shared" si="159"/>
        <v>0</v>
      </c>
      <c r="P87" s="34"/>
      <c r="Q87" s="34"/>
      <c r="R87" s="34"/>
      <c r="S87" s="28">
        <f t="shared" si="160"/>
        <v>0</v>
      </c>
      <c r="T87" s="34"/>
      <c r="U87" s="34"/>
      <c r="V87" s="34"/>
      <c r="W87" s="34"/>
      <c r="X87" s="34"/>
      <c r="Y87" s="28">
        <f t="shared" si="161"/>
        <v>0</v>
      </c>
      <c r="Z87" s="28">
        <f t="shared" si="118"/>
        <v>0</v>
      </c>
      <c r="AA87" s="29"/>
      <c r="AB87" s="34"/>
      <c r="AC87" s="34"/>
      <c r="AD87" s="34"/>
      <c r="AE87" s="34"/>
      <c r="AF87" s="34"/>
      <c r="AG87" s="28">
        <f t="shared" si="162"/>
        <v>0</v>
      </c>
      <c r="AH87" s="34"/>
      <c r="AI87" s="34">
        <v>1.5</v>
      </c>
      <c r="AJ87" s="34">
        <v>2.5</v>
      </c>
      <c r="AK87" s="34">
        <v>2</v>
      </c>
      <c r="AL87" s="34">
        <v>1</v>
      </c>
      <c r="AM87" s="28">
        <f t="shared" si="163"/>
        <v>7</v>
      </c>
      <c r="AN87" s="34"/>
      <c r="AO87" s="34"/>
      <c r="AP87" s="34"/>
      <c r="AQ87" s="34"/>
      <c r="AR87" s="34"/>
      <c r="AS87" s="28">
        <f t="shared" si="164"/>
        <v>0</v>
      </c>
      <c r="AT87" s="34"/>
      <c r="AU87" s="34"/>
      <c r="AV87" s="34"/>
      <c r="AW87" s="34"/>
      <c r="AX87" s="34"/>
      <c r="AY87" s="28">
        <f t="shared" si="165"/>
        <v>0</v>
      </c>
      <c r="AZ87" s="28">
        <f t="shared" si="166"/>
        <v>7</v>
      </c>
      <c r="BA87" s="29"/>
      <c r="BB87" s="34">
        <v>1.2</v>
      </c>
      <c r="BC87" s="34">
        <v>1</v>
      </c>
      <c r="BD87" s="34"/>
      <c r="BE87" s="34">
        <v>2.0000499999999999</v>
      </c>
      <c r="BF87" s="34"/>
      <c r="BG87" s="28">
        <f t="shared" si="111"/>
        <v>4.2000500000000001</v>
      </c>
      <c r="BH87" s="34"/>
      <c r="BI87" s="34"/>
      <c r="BJ87" s="34"/>
      <c r="BK87" s="34"/>
      <c r="BL87" s="34"/>
      <c r="BM87" s="28">
        <f t="shared" si="124"/>
        <v>0</v>
      </c>
      <c r="BN87" s="34"/>
      <c r="BO87" s="34"/>
      <c r="BP87" s="34"/>
      <c r="BQ87" s="34"/>
      <c r="BR87" s="34"/>
      <c r="BS87" s="28">
        <f t="shared" si="167"/>
        <v>0</v>
      </c>
      <c r="BT87" s="34"/>
      <c r="BU87" s="34"/>
      <c r="BV87" s="34"/>
      <c r="BW87" s="34"/>
      <c r="BX87" s="34"/>
      <c r="BY87" s="28">
        <f t="shared" si="126"/>
        <v>0</v>
      </c>
      <c r="BZ87" s="28">
        <f t="shared" si="127"/>
        <v>4.2000500000000001</v>
      </c>
      <c r="CA87" s="29"/>
      <c r="CB87" s="34"/>
      <c r="CC87" s="34"/>
      <c r="CD87" s="34"/>
      <c r="CE87" s="34"/>
      <c r="CF87" s="34"/>
      <c r="CG87" s="34"/>
      <c r="CH87" s="28">
        <f t="shared" ref="CH87:CH88" si="201">SUM(CB87:CG87)</f>
        <v>0</v>
      </c>
      <c r="CI87" s="34"/>
      <c r="CJ87" s="34"/>
      <c r="CK87" s="34"/>
      <c r="CL87" s="34"/>
      <c r="CM87" s="34"/>
      <c r="CN87" s="34"/>
      <c r="CO87" s="28">
        <f t="shared" ref="CO87:CO88" si="202">SUM(CI87:CN87)</f>
        <v>0</v>
      </c>
      <c r="CP87" s="34"/>
      <c r="CQ87" s="34"/>
      <c r="CR87" s="28">
        <f t="shared" si="130"/>
        <v>0</v>
      </c>
      <c r="CS87" s="34"/>
      <c r="CT87" s="34"/>
      <c r="CU87" s="34"/>
      <c r="CV87" s="34"/>
      <c r="CW87" s="34"/>
      <c r="CX87" s="28">
        <f t="shared" si="200"/>
        <v>0</v>
      </c>
      <c r="CY87" s="34"/>
      <c r="CZ87" s="34"/>
      <c r="DA87" s="34"/>
      <c r="DB87" s="34"/>
      <c r="DC87" s="34"/>
      <c r="DD87" s="28">
        <f t="shared" si="176"/>
        <v>0</v>
      </c>
      <c r="DE87" s="28">
        <f t="shared" si="133"/>
        <v>0</v>
      </c>
      <c r="DF87" s="29"/>
      <c r="DG87" s="34"/>
      <c r="DH87" s="34"/>
      <c r="DI87" s="34"/>
      <c r="DJ87" s="34"/>
      <c r="DK87" s="34"/>
      <c r="DL87" s="28">
        <f t="shared" si="177"/>
        <v>0</v>
      </c>
      <c r="DM87" s="34"/>
      <c r="DN87" s="34"/>
      <c r="DO87" s="34"/>
      <c r="DP87" s="34"/>
      <c r="DQ87" s="34"/>
      <c r="DR87" s="34"/>
      <c r="DS87" s="34"/>
      <c r="DT87" s="34"/>
      <c r="DU87" s="34"/>
      <c r="DV87" s="34"/>
      <c r="DW87" s="34"/>
      <c r="DX87" s="34"/>
      <c r="DY87" s="28">
        <f t="shared" si="135"/>
        <v>0</v>
      </c>
      <c r="DZ87" s="30">
        <f t="shared" si="136"/>
        <v>0</v>
      </c>
    </row>
    <row r="88" spans="1:130" ht="15.75" customHeight="1" x14ac:dyDescent="0.25">
      <c r="A88" s="35"/>
      <c r="B88" s="15" t="s">
        <v>55</v>
      </c>
      <c r="C88" s="73" t="s">
        <v>78</v>
      </c>
      <c r="D88" s="34"/>
      <c r="E88" s="34"/>
      <c r="F88" s="34"/>
      <c r="G88" s="34"/>
      <c r="H88" s="34"/>
      <c r="I88" s="34"/>
      <c r="J88" s="34"/>
      <c r="K88" s="34"/>
      <c r="L88" s="34"/>
      <c r="M88" s="34"/>
      <c r="N88" s="34"/>
      <c r="O88" s="28">
        <f t="shared" si="159"/>
        <v>0</v>
      </c>
      <c r="P88" s="34"/>
      <c r="Q88" s="34"/>
      <c r="R88" s="34"/>
      <c r="S88" s="28">
        <f t="shared" si="160"/>
        <v>0</v>
      </c>
      <c r="T88" s="34"/>
      <c r="U88" s="34"/>
      <c r="V88" s="34"/>
      <c r="W88" s="34"/>
      <c r="X88" s="34"/>
      <c r="Y88" s="28">
        <f t="shared" si="161"/>
        <v>0</v>
      </c>
      <c r="Z88" s="28">
        <f t="shared" si="118"/>
        <v>0</v>
      </c>
      <c r="AA88" s="29"/>
      <c r="AB88" s="34"/>
      <c r="AC88" s="34"/>
      <c r="AD88" s="34"/>
      <c r="AE88" s="34"/>
      <c r="AF88" s="34"/>
      <c r="AG88" s="28">
        <f t="shared" si="162"/>
        <v>0</v>
      </c>
      <c r="AH88" s="34"/>
      <c r="AI88" s="34"/>
      <c r="AJ88" s="34"/>
      <c r="AK88" s="34">
        <v>7.5</v>
      </c>
      <c r="AL88" s="34">
        <v>7.5</v>
      </c>
      <c r="AM88" s="28">
        <f t="shared" si="163"/>
        <v>15</v>
      </c>
      <c r="AN88" s="34"/>
      <c r="AO88" s="34"/>
      <c r="AP88" s="34"/>
      <c r="AQ88" s="34"/>
      <c r="AR88" s="34"/>
      <c r="AS88" s="28">
        <f t="shared" si="164"/>
        <v>0</v>
      </c>
      <c r="AT88" s="34"/>
      <c r="AU88" s="34"/>
      <c r="AV88" s="34"/>
      <c r="AW88" s="34"/>
      <c r="AX88" s="34"/>
      <c r="AY88" s="28">
        <f t="shared" si="165"/>
        <v>0</v>
      </c>
      <c r="AZ88" s="28">
        <f t="shared" si="166"/>
        <v>15</v>
      </c>
      <c r="BA88" s="29"/>
      <c r="BB88" s="34"/>
      <c r="BC88" s="34"/>
      <c r="BD88" s="34"/>
      <c r="BE88" s="34"/>
      <c r="BF88" s="34"/>
      <c r="BG88" s="28">
        <f t="shared" si="111"/>
        <v>0</v>
      </c>
      <c r="BH88" s="34">
        <v>7.4999999999999991</v>
      </c>
      <c r="BI88" s="34">
        <v>7.5</v>
      </c>
      <c r="BJ88" s="34"/>
      <c r="BK88" s="34"/>
      <c r="BL88" s="34"/>
      <c r="BM88" s="28">
        <f t="shared" si="124"/>
        <v>15</v>
      </c>
      <c r="BN88" s="34"/>
      <c r="BO88" s="34"/>
      <c r="BP88" s="34"/>
      <c r="BQ88" s="34"/>
      <c r="BR88" s="34"/>
      <c r="BS88" s="28">
        <f t="shared" si="167"/>
        <v>0</v>
      </c>
      <c r="BT88" s="34"/>
      <c r="BU88" s="34"/>
      <c r="BV88" s="34"/>
      <c r="BW88" s="34"/>
      <c r="BX88" s="34"/>
      <c r="BY88" s="28">
        <f t="shared" si="126"/>
        <v>0</v>
      </c>
      <c r="BZ88" s="28">
        <f t="shared" si="127"/>
        <v>15</v>
      </c>
      <c r="CA88" s="29"/>
      <c r="CB88" s="34"/>
      <c r="CC88" s="34"/>
      <c r="CD88" s="34"/>
      <c r="CE88" s="34"/>
      <c r="CF88" s="34"/>
      <c r="CG88" s="34"/>
      <c r="CH88" s="28">
        <f t="shared" si="201"/>
        <v>0</v>
      </c>
      <c r="CI88" s="34"/>
      <c r="CJ88" s="34"/>
      <c r="CK88" s="34"/>
      <c r="CL88" s="34"/>
      <c r="CM88" s="34"/>
      <c r="CN88" s="34"/>
      <c r="CO88" s="28">
        <f t="shared" si="202"/>
        <v>0</v>
      </c>
      <c r="CP88" s="34"/>
      <c r="CQ88" s="34"/>
      <c r="CR88" s="28">
        <f t="shared" si="130"/>
        <v>0</v>
      </c>
      <c r="CS88" s="34"/>
      <c r="CT88" s="34"/>
      <c r="CU88" s="34"/>
      <c r="CV88" s="34"/>
      <c r="CW88" s="34"/>
      <c r="CX88" s="28">
        <f t="shared" si="200"/>
        <v>0</v>
      </c>
      <c r="CY88" s="34"/>
      <c r="CZ88" s="34"/>
      <c r="DA88" s="34"/>
      <c r="DB88" s="34"/>
      <c r="DC88" s="34"/>
      <c r="DD88" s="28">
        <f t="shared" si="176"/>
        <v>0</v>
      </c>
      <c r="DE88" s="28">
        <f t="shared" si="133"/>
        <v>0</v>
      </c>
      <c r="DF88" s="29"/>
      <c r="DG88" s="34"/>
      <c r="DH88" s="34"/>
      <c r="DI88" s="34"/>
      <c r="DJ88" s="34"/>
      <c r="DK88" s="34"/>
      <c r="DL88" s="28">
        <f t="shared" si="177"/>
        <v>0</v>
      </c>
      <c r="DM88" s="34"/>
      <c r="DN88" s="34"/>
      <c r="DO88" s="34"/>
      <c r="DP88" s="34"/>
      <c r="DQ88" s="34"/>
      <c r="DR88" s="34"/>
      <c r="DS88" s="34"/>
      <c r="DT88" s="34"/>
      <c r="DU88" s="34"/>
      <c r="DV88" s="34"/>
      <c r="DW88" s="34"/>
      <c r="DX88" s="34"/>
      <c r="DY88" s="28">
        <f t="shared" si="135"/>
        <v>0</v>
      </c>
      <c r="DZ88" s="30">
        <f t="shared" si="136"/>
        <v>0</v>
      </c>
    </row>
    <row r="89" spans="1:130" ht="15.75" customHeight="1" x14ac:dyDescent="0.25">
      <c r="A89" s="158"/>
      <c r="B89" s="163" t="s">
        <v>92</v>
      </c>
      <c r="C89" s="73" t="s">
        <v>85</v>
      </c>
      <c r="D89" s="44"/>
      <c r="E89" s="44"/>
      <c r="F89" s="44"/>
      <c r="G89" s="44"/>
      <c r="H89" s="44"/>
      <c r="I89" s="44"/>
      <c r="J89" s="44"/>
      <c r="K89" s="44"/>
      <c r="L89" s="44"/>
      <c r="M89" s="44"/>
      <c r="N89" s="44"/>
      <c r="O89" s="28">
        <f>SUM(D89:N89)</f>
        <v>0</v>
      </c>
      <c r="P89" s="44"/>
      <c r="Q89" s="44"/>
      <c r="R89" s="44"/>
      <c r="S89" s="28">
        <f>SUM(P89:R89)</f>
        <v>0</v>
      </c>
      <c r="T89" s="44"/>
      <c r="U89" s="44"/>
      <c r="V89" s="44"/>
      <c r="W89" s="44"/>
      <c r="X89" s="44"/>
      <c r="Y89" s="28">
        <f>SUM(T89:X89)</f>
        <v>0</v>
      </c>
      <c r="Z89" s="28">
        <f t="shared" si="118"/>
        <v>0</v>
      </c>
      <c r="AA89" s="29"/>
      <c r="AB89" s="44"/>
      <c r="AC89" s="44"/>
      <c r="AD89" s="44"/>
      <c r="AE89" s="44"/>
      <c r="AF89" s="44"/>
      <c r="AG89" s="28">
        <f>SUM(AB89:AF89)</f>
        <v>0</v>
      </c>
      <c r="AH89" s="44"/>
      <c r="AI89" s="44"/>
      <c r="AJ89" s="44"/>
      <c r="AK89" s="44"/>
      <c r="AL89" s="44"/>
      <c r="AM89" s="28">
        <f>SUM(AH89:AL89)</f>
        <v>0</v>
      </c>
      <c r="AN89" s="44"/>
      <c r="AO89" s="44"/>
      <c r="AP89" s="44"/>
      <c r="AQ89" s="44"/>
      <c r="AR89" s="44"/>
      <c r="AS89" s="28">
        <f>SUM(AN89:AR89)</f>
        <v>0</v>
      </c>
      <c r="AT89" s="44"/>
      <c r="AU89" s="44"/>
      <c r="AV89" s="44"/>
      <c r="AW89" s="44"/>
      <c r="AX89" s="44"/>
      <c r="AY89" s="28">
        <f>SUM(AT89:AX89)</f>
        <v>0</v>
      </c>
      <c r="AZ89" s="28">
        <f>SUM(AG89,AM89,AS89,AY89)</f>
        <v>0</v>
      </c>
      <c r="BA89" s="29"/>
      <c r="BB89" s="44"/>
      <c r="BC89" s="44"/>
      <c r="BD89" s="44"/>
      <c r="BE89" s="44"/>
      <c r="BF89" s="44"/>
      <c r="BG89" s="28">
        <f t="shared" si="111"/>
        <v>0</v>
      </c>
      <c r="BH89" s="44"/>
      <c r="BI89" s="44"/>
      <c r="BJ89" s="44"/>
      <c r="BK89" s="44"/>
      <c r="BL89" s="44"/>
      <c r="BM89" s="30">
        <f t="shared" si="124"/>
        <v>0</v>
      </c>
      <c r="BN89" s="44"/>
      <c r="BO89" s="44"/>
      <c r="BP89" s="44"/>
      <c r="BQ89" s="44"/>
      <c r="BR89" s="44"/>
      <c r="BS89" s="30">
        <f>SUM(BN89:BR89)</f>
        <v>0</v>
      </c>
      <c r="BT89" s="44"/>
      <c r="BU89" s="44"/>
      <c r="BV89" s="44"/>
      <c r="BW89" s="44"/>
      <c r="BX89" s="44"/>
      <c r="BY89" s="30">
        <f>SUM(BT89:BX89)</f>
        <v>0</v>
      </c>
      <c r="BZ89" s="30">
        <f t="shared" si="127"/>
        <v>0</v>
      </c>
      <c r="CA89" s="29"/>
      <c r="CB89" s="44"/>
      <c r="CC89" s="44"/>
      <c r="CD89" s="44"/>
      <c r="CE89" s="44"/>
      <c r="CF89" s="44"/>
      <c r="CG89" s="44"/>
      <c r="CH89" s="28">
        <f>SUM(CB89:CG89)</f>
        <v>0</v>
      </c>
      <c r="CI89" s="44"/>
      <c r="CJ89" s="44"/>
      <c r="CK89" s="44"/>
      <c r="CL89" s="44"/>
      <c r="CM89" s="44"/>
      <c r="CN89" s="44">
        <v>1</v>
      </c>
      <c r="CO89" s="28">
        <f>SUM(CI89:CN89)</f>
        <v>1</v>
      </c>
      <c r="CP89" s="44"/>
      <c r="CQ89" s="44"/>
      <c r="CR89" s="28">
        <f t="shared" si="130"/>
        <v>0</v>
      </c>
      <c r="CS89" s="44"/>
      <c r="CT89" s="44"/>
      <c r="CU89" s="44"/>
      <c r="CV89" s="44"/>
      <c r="CW89" s="44"/>
      <c r="CX89" s="30">
        <f>SUM(CS89:CW89)</f>
        <v>0</v>
      </c>
      <c r="CY89" s="44"/>
      <c r="CZ89" s="44"/>
      <c r="DA89" s="44"/>
      <c r="DB89" s="44"/>
      <c r="DC89" s="44"/>
      <c r="DD89" s="30">
        <f>SUM(CY89:DC89)</f>
        <v>0</v>
      </c>
      <c r="DE89" s="30">
        <f t="shared" si="133"/>
        <v>1</v>
      </c>
      <c r="DF89" s="29"/>
      <c r="DG89" s="44"/>
      <c r="DH89" s="44"/>
      <c r="DI89" s="44"/>
      <c r="DJ89" s="44"/>
      <c r="DK89" s="44"/>
      <c r="DL89" s="30">
        <f>SUM(DG89:DK89)</f>
        <v>0</v>
      </c>
      <c r="DM89" s="44"/>
      <c r="DN89" s="44"/>
      <c r="DO89" s="44"/>
      <c r="DP89" s="44"/>
      <c r="DQ89" s="44"/>
      <c r="DR89" s="44"/>
      <c r="DS89" s="44"/>
      <c r="DT89" s="44"/>
      <c r="DU89" s="44"/>
      <c r="DV89" s="44"/>
      <c r="DW89" s="44"/>
      <c r="DX89" s="44"/>
      <c r="DY89" s="30">
        <f t="shared" si="135"/>
        <v>0</v>
      </c>
      <c r="DZ89" s="30">
        <f t="shared" si="136"/>
        <v>0</v>
      </c>
    </row>
    <row r="90" spans="1:130" ht="15.75" customHeight="1" x14ac:dyDescent="0.25">
      <c r="A90" s="158"/>
      <c r="B90" s="164"/>
      <c r="C90" s="73" t="s">
        <v>78</v>
      </c>
      <c r="D90" s="44"/>
      <c r="E90" s="44"/>
      <c r="F90" s="44"/>
      <c r="G90" s="44"/>
      <c r="H90" s="44"/>
      <c r="I90" s="44"/>
      <c r="J90" s="44"/>
      <c r="K90" s="44"/>
      <c r="L90" s="44"/>
      <c r="M90" s="44"/>
      <c r="N90" s="44"/>
      <c r="O90" s="28">
        <f>SUM(D90:N90)</f>
        <v>0</v>
      </c>
      <c r="P90" s="44"/>
      <c r="Q90" s="44"/>
      <c r="R90" s="44"/>
      <c r="S90" s="28">
        <f>SUM(P90:R90)</f>
        <v>0</v>
      </c>
      <c r="T90" s="44"/>
      <c r="U90" s="44"/>
      <c r="V90" s="44"/>
      <c r="W90" s="44"/>
      <c r="X90" s="44"/>
      <c r="Y90" s="28">
        <f>SUM(T90:X90)</f>
        <v>0</v>
      </c>
      <c r="Z90" s="28">
        <f t="shared" si="118"/>
        <v>0</v>
      </c>
      <c r="AA90" s="29"/>
      <c r="AB90" s="44"/>
      <c r="AC90" s="44"/>
      <c r="AD90" s="44"/>
      <c r="AE90" s="44"/>
      <c r="AF90" s="44"/>
      <c r="AG90" s="28">
        <f>SUM(AB90:AF90)</f>
        <v>0</v>
      </c>
      <c r="AH90" s="44"/>
      <c r="AI90" s="44"/>
      <c r="AJ90" s="44"/>
      <c r="AK90" s="44"/>
      <c r="AL90" s="44"/>
      <c r="AM90" s="28">
        <f>SUM(AH90:AL90)</f>
        <v>0</v>
      </c>
      <c r="AN90" s="44"/>
      <c r="AO90" s="44"/>
      <c r="AP90" s="44"/>
      <c r="AQ90" s="44"/>
      <c r="AR90" s="44"/>
      <c r="AS90" s="28">
        <f>SUM(AN90:AR90)</f>
        <v>0</v>
      </c>
      <c r="AT90" s="44"/>
      <c r="AU90" s="44"/>
      <c r="AV90" s="44"/>
      <c r="AW90" s="44"/>
      <c r="AX90" s="44"/>
      <c r="AY90" s="28">
        <f>SUM(AT90:AX90)</f>
        <v>0</v>
      </c>
      <c r="AZ90" s="28">
        <f>SUM(AG90,AM90,AS90,AY90)</f>
        <v>0</v>
      </c>
      <c r="BA90" s="29"/>
      <c r="BB90" s="44"/>
      <c r="BC90" s="44"/>
      <c r="BD90" s="44"/>
      <c r="BE90" s="44"/>
      <c r="BF90" s="44"/>
      <c r="BG90" s="28">
        <f t="shared" si="111"/>
        <v>0</v>
      </c>
      <c r="BH90" s="44"/>
      <c r="BI90" s="44"/>
      <c r="BJ90" s="44"/>
      <c r="BK90" s="44"/>
      <c r="BL90" s="44">
        <v>3.8</v>
      </c>
      <c r="BM90" s="30">
        <f t="shared" ref="BM90" si="203">SUM(BH90:BL90)</f>
        <v>3.8</v>
      </c>
      <c r="BN90" s="44"/>
      <c r="BO90" s="44"/>
      <c r="BP90" s="44"/>
      <c r="BQ90" s="44"/>
      <c r="BR90" s="44"/>
      <c r="BS90" s="30">
        <f>SUM(BN90:BR90)</f>
        <v>0</v>
      </c>
      <c r="BT90" s="44"/>
      <c r="BU90" s="44"/>
      <c r="BV90" s="44"/>
      <c r="BW90" s="44"/>
      <c r="BX90" s="44"/>
      <c r="BY90" s="30">
        <f>SUM(BT90:BX90)</f>
        <v>0</v>
      </c>
      <c r="BZ90" s="30">
        <f t="shared" si="127"/>
        <v>3.8</v>
      </c>
      <c r="CA90" s="29"/>
      <c r="CB90" s="44"/>
      <c r="CC90" s="44"/>
      <c r="CD90" s="44"/>
      <c r="CE90" s="44"/>
      <c r="CF90" s="44"/>
      <c r="CG90" s="44"/>
      <c r="CH90" s="28">
        <f>SUM(CB90:CG90)</f>
        <v>0</v>
      </c>
      <c r="CI90" s="44"/>
      <c r="CJ90" s="44"/>
      <c r="CK90" s="44"/>
      <c r="CL90" s="44"/>
      <c r="CM90" s="44"/>
      <c r="CN90" s="44"/>
      <c r="CO90" s="28">
        <f>SUM(CI90:CN90)</f>
        <v>0</v>
      </c>
      <c r="CP90" s="44"/>
      <c r="CQ90" s="44"/>
      <c r="CR90" s="28">
        <f t="shared" si="130"/>
        <v>0</v>
      </c>
      <c r="CS90" s="44"/>
      <c r="CT90" s="44"/>
      <c r="CU90" s="44"/>
      <c r="CV90" s="44"/>
      <c r="CW90" s="44"/>
      <c r="CX90" s="30">
        <f>SUM(CS90:CW90)</f>
        <v>0</v>
      </c>
      <c r="CY90" s="44"/>
      <c r="CZ90" s="44"/>
      <c r="DA90" s="44"/>
      <c r="DB90" s="44"/>
      <c r="DC90" s="44"/>
      <c r="DD90" s="30">
        <f>SUM(CY90:DC90)</f>
        <v>0</v>
      </c>
      <c r="DE90" s="30">
        <f t="shared" si="133"/>
        <v>0</v>
      </c>
      <c r="DF90" s="29"/>
      <c r="DG90" s="44"/>
      <c r="DH90" s="44"/>
      <c r="DI90" s="44"/>
      <c r="DJ90" s="44"/>
      <c r="DK90" s="44"/>
      <c r="DL90" s="30">
        <f>SUM(DG90:DK90)</f>
        <v>0</v>
      </c>
      <c r="DM90" s="44"/>
      <c r="DN90" s="44"/>
      <c r="DO90" s="44"/>
      <c r="DP90" s="44"/>
      <c r="DQ90" s="44"/>
      <c r="DR90" s="44"/>
      <c r="DS90" s="44"/>
      <c r="DT90" s="44"/>
      <c r="DU90" s="44"/>
      <c r="DV90" s="44"/>
      <c r="DW90" s="44"/>
      <c r="DX90" s="44"/>
      <c r="DY90" s="30">
        <f t="shared" si="135"/>
        <v>0</v>
      </c>
      <c r="DZ90" s="30">
        <f t="shared" si="136"/>
        <v>0</v>
      </c>
    </row>
    <row r="91" spans="1:130" ht="15.75" customHeight="1" x14ac:dyDescent="0.25">
      <c r="A91" s="35"/>
      <c r="B91" s="16" t="s">
        <v>56</v>
      </c>
      <c r="C91" s="73" t="s">
        <v>85</v>
      </c>
      <c r="D91" s="44"/>
      <c r="E91" s="44"/>
      <c r="F91" s="44"/>
      <c r="G91" s="44"/>
      <c r="H91" s="44"/>
      <c r="I91" s="44"/>
      <c r="J91" s="44"/>
      <c r="K91" s="44"/>
      <c r="L91" s="44"/>
      <c r="M91" s="44"/>
      <c r="N91" s="44"/>
      <c r="O91" s="28">
        <f t="shared" si="159"/>
        <v>0</v>
      </c>
      <c r="P91" s="44"/>
      <c r="Q91" s="44"/>
      <c r="R91" s="44"/>
      <c r="S91" s="28">
        <f t="shared" si="160"/>
        <v>0</v>
      </c>
      <c r="T91" s="44"/>
      <c r="U91" s="44"/>
      <c r="V91" s="44"/>
      <c r="W91" s="44"/>
      <c r="X91" s="44"/>
      <c r="Y91" s="28">
        <f t="shared" si="161"/>
        <v>0</v>
      </c>
      <c r="Z91" s="28">
        <f t="shared" si="118"/>
        <v>0</v>
      </c>
      <c r="AA91" s="29"/>
      <c r="AB91" s="44"/>
      <c r="AC91" s="44"/>
      <c r="AD91" s="44"/>
      <c r="AE91" s="44"/>
      <c r="AF91" s="44"/>
      <c r="AG91" s="28">
        <f t="shared" si="162"/>
        <v>0</v>
      </c>
      <c r="AH91" s="44"/>
      <c r="AI91" s="44"/>
      <c r="AJ91" s="44"/>
      <c r="AK91" s="44"/>
      <c r="AL91" s="44"/>
      <c r="AM91" s="28">
        <f t="shared" si="163"/>
        <v>0</v>
      </c>
      <c r="AN91" s="44"/>
      <c r="AO91" s="44"/>
      <c r="AP91" s="44"/>
      <c r="AQ91" s="44"/>
      <c r="AR91" s="44"/>
      <c r="AS91" s="28">
        <f t="shared" si="164"/>
        <v>0</v>
      </c>
      <c r="AT91" s="44"/>
      <c r="AU91" s="44"/>
      <c r="AV91" s="44"/>
      <c r="AW91" s="44"/>
      <c r="AX91" s="44"/>
      <c r="AY91" s="28">
        <f t="shared" si="165"/>
        <v>0</v>
      </c>
      <c r="AZ91" s="28">
        <f t="shared" si="166"/>
        <v>0</v>
      </c>
      <c r="BA91" s="29"/>
      <c r="BB91" s="44"/>
      <c r="BC91" s="44"/>
      <c r="BD91" s="44"/>
      <c r="BE91" s="44"/>
      <c r="BF91" s="44"/>
      <c r="BG91" s="28">
        <f t="shared" si="111"/>
        <v>0</v>
      </c>
      <c r="BH91" s="44"/>
      <c r="BI91" s="44"/>
      <c r="BJ91" s="44">
        <v>1</v>
      </c>
      <c r="BK91" s="44"/>
      <c r="BL91" s="44"/>
      <c r="BM91" s="30">
        <f t="shared" si="124"/>
        <v>1</v>
      </c>
      <c r="BN91" s="44"/>
      <c r="BO91" s="44"/>
      <c r="BP91" s="44"/>
      <c r="BQ91" s="44"/>
      <c r="BR91" s="44"/>
      <c r="BS91" s="30">
        <f t="shared" si="167"/>
        <v>0</v>
      </c>
      <c r="BT91" s="44"/>
      <c r="BU91" s="44"/>
      <c r="BV91" s="44"/>
      <c r="BW91" s="44"/>
      <c r="BX91" s="44"/>
      <c r="BY91" s="30">
        <f t="shared" si="126"/>
        <v>0</v>
      </c>
      <c r="BZ91" s="30">
        <f t="shared" si="127"/>
        <v>1</v>
      </c>
      <c r="CA91" s="29"/>
      <c r="CB91" s="44"/>
      <c r="CC91" s="44"/>
      <c r="CD91" s="44"/>
      <c r="CE91" s="44"/>
      <c r="CF91" s="44"/>
      <c r="CG91" s="44"/>
      <c r="CH91" s="28">
        <f t="shared" ref="CH91" si="204">SUM(CB91:CG91)</f>
        <v>0</v>
      </c>
      <c r="CI91" s="44"/>
      <c r="CJ91" s="44"/>
      <c r="CK91" s="44"/>
      <c r="CL91" s="44"/>
      <c r="CM91" s="44"/>
      <c r="CN91" s="44"/>
      <c r="CO91" s="28">
        <f t="shared" ref="CO91" si="205">SUM(CI91:CN91)</f>
        <v>0</v>
      </c>
      <c r="CP91" s="44"/>
      <c r="CQ91" s="44"/>
      <c r="CR91" s="28">
        <f t="shared" si="130"/>
        <v>0</v>
      </c>
      <c r="CS91" s="44"/>
      <c r="CT91" s="44"/>
      <c r="CU91" s="44"/>
      <c r="CV91" s="44"/>
      <c r="CW91" s="44"/>
      <c r="CX91" s="30">
        <f t="shared" ref="CX91" si="206">SUM(CS91:CW91)</f>
        <v>0</v>
      </c>
      <c r="CY91" s="44"/>
      <c r="CZ91" s="44"/>
      <c r="DA91" s="44"/>
      <c r="DB91" s="44"/>
      <c r="DC91" s="44"/>
      <c r="DD91" s="30">
        <f t="shared" ref="DD91" si="207">SUM(CY91:DC91)</f>
        <v>0</v>
      </c>
      <c r="DE91" s="30">
        <f t="shared" si="133"/>
        <v>0</v>
      </c>
      <c r="DF91" s="29"/>
      <c r="DG91" s="44"/>
      <c r="DH91" s="44"/>
      <c r="DI91" s="44"/>
      <c r="DJ91" s="44"/>
      <c r="DK91" s="44"/>
      <c r="DL91" s="30">
        <f t="shared" ref="DL91" si="208">SUM(DG91:DK91)</f>
        <v>0</v>
      </c>
      <c r="DM91" s="44"/>
      <c r="DN91" s="44"/>
      <c r="DO91" s="44"/>
      <c r="DP91" s="44"/>
      <c r="DQ91" s="44"/>
      <c r="DR91" s="44"/>
      <c r="DS91" s="44"/>
      <c r="DT91" s="44"/>
      <c r="DU91" s="44"/>
      <c r="DV91" s="44"/>
      <c r="DW91" s="44"/>
      <c r="DX91" s="44"/>
      <c r="DY91" s="30">
        <f t="shared" si="135"/>
        <v>0</v>
      </c>
      <c r="DZ91" s="30">
        <f t="shared" si="136"/>
        <v>0</v>
      </c>
    </row>
    <row r="92" spans="1:130" ht="15.75" customHeight="1" x14ac:dyDescent="0.25">
      <c r="A92" s="35"/>
      <c r="B92" s="16" t="s">
        <v>57</v>
      </c>
      <c r="C92" s="73" t="s">
        <v>78</v>
      </c>
      <c r="D92" s="44"/>
      <c r="E92" s="44"/>
      <c r="F92" s="44"/>
      <c r="G92" s="44"/>
      <c r="H92" s="44"/>
      <c r="I92" s="44"/>
      <c r="J92" s="44"/>
      <c r="K92" s="44"/>
      <c r="L92" s="44"/>
      <c r="M92" s="44"/>
      <c r="N92" s="44"/>
      <c r="O92" s="28">
        <f>SUM(D92:N92)</f>
        <v>0</v>
      </c>
      <c r="P92" s="44"/>
      <c r="Q92" s="44"/>
      <c r="R92" s="44"/>
      <c r="S92" s="28">
        <f>SUM(P92:R92)</f>
        <v>0</v>
      </c>
      <c r="T92" s="44"/>
      <c r="U92" s="44"/>
      <c r="V92" s="44"/>
      <c r="W92" s="44"/>
      <c r="X92" s="44"/>
      <c r="Y92" s="28">
        <f>SUM(T92:X92)</f>
        <v>0</v>
      </c>
      <c r="Z92" s="28">
        <f t="shared" si="118"/>
        <v>0</v>
      </c>
      <c r="AA92" s="29"/>
      <c r="AB92" s="44"/>
      <c r="AC92" s="44"/>
      <c r="AD92" s="44"/>
      <c r="AE92" s="44"/>
      <c r="AF92" s="44">
        <v>1.05</v>
      </c>
      <c r="AG92" s="28">
        <f>SUM(AB92:AF92)</f>
        <v>1.05</v>
      </c>
      <c r="AH92" s="44"/>
      <c r="AI92" s="44"/>
      <c r="AJ92" s="44"/>
      <c r="AK92" s="44"/>
      <c r="AL92" s="44"/>
      <c r="AM92" s="28">
        <f>SUM(AH92:AL92)</f>
        <v>0</v>
      </c>
      <c r="AN92" s="44"/>
      <c r="AO92" s="44"/>
      <c r="AP92" s="44"/>
      <c r="AQ92" s="44"/>
      <c r="AR92" s="44"/>
      <c r="AS92" s="28">
        <f>SUM(AN92:AR92)</f>
        <v>0</v>
      </c>
      <c r="AT92" s="44"/>
      <c r="AU92" s="44"/>
      <c r="AV92" s="44"/>
      <c r="AW92" s="44"/>
      <c r="AX92" s="44"/>
      <c r="AY92" s="28">
        <f>SUM(AT92:AX92)</f>
        <v>0</v>
      </c>
      <c r="AZ92" s="28">
        <f>SUM(AG92,AM92,AS92,AY92)</f>
        <v>1.05</v>
      </c>
      <c r="BA92" s="29"/>
      <c r="BB92" s="44">
        <v>0.1</v>
      </c>
      <c r="BC92" s="44"/>
      <c r="BD92" s="44">
        <v>1</v>
      </c>
      <c r="BE92" s="44"/>
      <c r="BF92" s="44"/>
      <c r="BG92" s="28">
        <f t="shared" si="111"/>
        <v>1.1000000000000001</v>
      </c>
      <c r="BH92" s="44">
        <v>2.5</v>
      </c>
      <c r="BI92" s="44">
        <v>2.5</v>
      </c>
      <c r="BJ92" s="44"/>
      <c r="BK92" s="44"/>
      <c r="BL92" s="44"/>
      <c r="BM92" s="30">
        <f t="shared" si="124"/>
        <v>5</v>
      </c>
      <c r="BN92" s="44"/>
      <c r="BO92" s="44"/>
      <c r="BP92" s="44"/>
      <c r="BQ92" s="44"/>
      <c r="BR92" s="44"/>
      <c r="BS92" s="30">
        <f>SUM(BN92:BR92)</f>
        <v>0</v>
      </c>
      <c r="BT92" s="44"/>
      <c r="BU92" s="44"/>
      <c r="BV92" s="44"/>
      <c r="BW92" s="44"/>
      <c r="BX92" s="44"/>
      <c r="BY92" s="30">
        <f>SUM(BT92:BX92)</f>
        <v>0</v>
      </c>
      <c r="BZ92" s="30">
        <f t="shared" si="127"/>
        <v>6.1</v>
      </c>
      <c r="CA92" s="29"/>
      <c r="CB92" s="44"/>
      <c r="CC92" s="44"/>
      <c r="CD92" s="44"/>
      <c r="CE92" s="44"/>
      <c r="CF92" s="44"/>
      <c r="CG92" s="44"/>
      <c r="CH92" s="28">
        <f>SUM(CB92:CG92)</f>
        <v>0</v>
      </c>
      <c r="CI92" s="44"/>
      <c r="CJ92" s="44"/>
      <c r="CK92" s="44"/>
      <c r="CL92" s="44"/>
      <c r="CM92" s="44"/>
      <c r="CN92" s="44"/>
      <c r="CO92" s="28">
        <f>SUM(CI92:CN92)</f>
        <v>0</v>
      </c>
      <c r="CP92" s="44"/>
      <c r="CQ92" s="44"/>
      <c r="CR92" s="28">
        <f t="shared" si="130"/>
        <v>0</v>
      </c>
      <c r="CS92" s="44"/>
      <c r="CT92" s="44"/>
      <c r="CU92" s="44"/>
      <c r="CV92" s="44"/>
      <c r="CW92" s="44"/>
      <c r="CX92" s="30">
        <f>SUM(CS92:CW92)</f>
        <v>0</v>
      </c>
      <c r="CY92" s="44"/>
      <c r="CZ92" s="44"/>
      <c r="DA92" s="44"/>
      <c r="DB92" s="44"/>
      <c r="DC92" s="44"/>
      <c r="DD92" s="30">
        <f>SUM(CY92:DC92)</f>
        <v>0</v>
      </c>
      <c r="DE92" s="30">
        <f t="shared" si="133"/>
        <v>0</v>
      </c>
      <c r="DF92" s="29"/>
      <c r="DG92" s="44"/>
      <c r="DH92" s="44"/>
      <c r="DI92" s="44"/>
      <c r="DJ92" s="44"/>
      <c r="DK92" s="44"/>
      <c r="DL92" s="30">
        <f>SUM(DG92:DK92)</f>
        <v>0</v>
      </c>
      <c r="DM92" s="44"/>
      <c r="DN92" s="44"/>
      <c r="DO92" s="44"/>
      <c r="DP92" s="44"/>
      <c r="DQ92" s="44"/>
      <c r="DR92" s="44"/>
      <c r="DS92" s="44"/>
      <c r="DT92" s="44"/>
      <c r="DU92" s="44"/>
      <c r="DV92" s="44"/>
      <c r="DW92" s="44"/>
      <c r="DX92" s="44"/>
      <c r="DY92" s="30">
        <f t="shared" si="135"/>
        <v>0</v>
      </c>
      <c r="DZ92" s="30">
        <f t="shared" si="136"/>
        <v>0</v>
      </c>
    </row>
    <row r="93" spans="1:130" x14ac:dyDescent="0.25">
      <c r="A93" s="35"/>
      <c r="B93" s="15" t="s">
        <v>110</v>
      </c>
      <c r="C93" s="73" t="s">
        <v>78</v>
      </c>
      <c r="D93" s="34"/>
      <c r="E93" s="34"/>
      <c r="F93" s="34"/>
      <c r="G93" s="34"/>
      <c r="H93" s="34"/>
      <c r="I93" s="34"/>
      <c r="J93" s="34"/>
      <c r="K93" s="34"/>
      <c r="L93" s="34"/>
      <c r="M93" s="34"/>
      <c r="N93" s="34"/>
      <c r="O93" s="30">
        <f>SUM(D93:N93)</f>
        <v>0</v>
      </c>
      <c r="P93" s="34"/>
      <c r="Q93" s="34"/>
      <c r="R93" s="34"/>
      <c r="S93" s="30">
        <f>SUM(P93:R93)</f>
        <v>0</v>
      </c>
      <c r="T93" s="34"/>
      <c r="U93" s="34"/>
      <c r="V93" s="34"/>
      <c r="W93" s="34"/>
      <c r="X93" s="34"/>
      <c r="Y93" s="30">
        <f>SUM(T93:X93)</f>
        <v>0</v>
      </c>
      <c r="Z93" s="30">
        <f t="shared" si="118"/>
        <v>0</v>
      </c>
      <c r="AA93" s="29"/>
      <c r="AB93" s="34"/>
      <c r="AC93" s="34"/>
      <c r="AD93" s="34"/>
      <c r="AE93" s="34"/>
      <c r="AF93" s="34"/>
      <c r="AG93" s="30">
        <f>SUM(AB93:AF93)</f>
        <v>0</v>
      </c>
      <c r="AH93" s="34"/>
      <c r="AI93" s="34"/>
      <c r="AJ93" s="34"/>
      <c r="AK93" s="34"/>
      <c r="AL93" s="34"/>
      <c r="AM93" s="30">
        <f>SUM(AH93:AL93)</f>
        <v>0</v>
      </c>
      <c r="AN93" s="34"/>
      <c r="AO93" s="34"/>
      <c r="AP93" s="34"/>
      <c r="AQ93" s="34"/>
      <c r="AR93" s="34"/>
      <c r="AS93" s="30">
        <f>SUM(AN93:AR93)</f>
        <v>0</v>
      </c>
      <c r="AT93" s="34"/>
      <c r="AU93" s="34"/>
      <c r="AV93" s="34"/>
      <c r="AW93" s="34"/>
      <c r="AX93" s="34"/>
      <c r="AY93" s="30">
        <f>SUM(AT93:AX93)</f>
        <v>0</v>
      </c>
      <c r="AZ93" s="30">
        <f>SUM(AG93,AM93,AS93,AY93)</f>
        <v>0</v>
      </c>
      <c r="BA93" s="29"/>
      <c r="BB93" s="34"/>
      <c r="BC93" s="34"/>
      <c r="BD93" s="34"/>
      <c r="BE93" s="34"/>
      <c r="BF93" s="34"/>
      <c r="BG93" s="30">
        <f t="shared" si="111"/>
        <v>0</v>
      </c>
      <c r="BH93" s="34"/>
      <c r="BI93" s="34"/>
      <c r="BJ93" s="34"/>
      <c r="BK93" s="34"/>
      <c r="BL93" s="34"/>
      <c r="BM93" s="30">
        <f t="shared" ref="BM93" si="209">SUM(BH93:BL93)</f>
        <v>0</v>
      </c>
      <c r="BN93" s="34"/>
      <c r="BO93" s="34"/>
      <c r="BP93" s="34"/>
      <c r="BQ93" s="34"/>
      <c r="BR93" s="34"/>
      <c r="BS93" s="30">
        <f>SUM(BN93:BR93)</f>
        <v>0</v>
      </c>
      <c r="BT93" s="34"/>
      <c r="BU93" s="34"/>
      <c r="BV93" s="34"/>
      <c r="BW93" s="34"/>
      <c r="BX93" s="34"/>
      <c r="BY93" s="30">
        <f t="shared" ref="BY93" si="210">SUM(BT93:BX93)</f>
        <v>0</v>
      </c>
      <c r="BZ93" s="30">
        <f t="shared" si="127"/>
        <v>0</v>
      </c>
      <c r="CA93" s="29"/>
      <c r="CB93" s="34"/>
      <c r="CC93" s="34"/>
      <c r="CD93" s="34"/>
      <c r="CE93" s="34"/>
      <c r="CF93" s="34"/>
      <c r="CG93" s="34"/>
      <c r="CH93" s="30">
        <f>SUM(CB93:CG93)</f>
        <v>0</v>
      </c>
      <c r="CI93" s="34"/>
      <c r="CJ93" s="34"/>
      <c r="CK93" s="34"/>
      <c r="CL93" s="34"/>
      <c r="CM93" s="34"/>
      <c r="CN93" s="34"/>
      <c r="CO93" s="30">
        <f>SUM(CI93:CN93)</f>
        <v>0</v>
      </c>
      <c r="CP93" s="34">
        <v>30</v>
      </c>
      <c r="CQ93" s="34"/>
      <c r="CR93" s="30">
        <f t="shared" si="130"/>
        <v>30</v>
      </c>
      <c r="CS93" s="34"/>
      <c r="CT93" s="34"/>
      <c r="CU93" s="34"/>
      <c r="CV93" s="34"/>
      <c r="CW93" s="34"/>
      <c r="CX93" s="30">
        <f t="shared" ref="CX93:CX100" si="211">SUM(CS93:CW93)</f>
        <v>0</v>
      </c>
      <c r="CY93" s="34"/>
      <c r="CZ93" s="34"/>
      <c r="DA93" s="34"/>
      <c r="DB93" s="34"/>
      <c r="DC93" s="34"/>
      <c r="DD93" s="30">
        <f t="shared" ref="DD93" si="212">SUM(CY93:DC93)</f>
        <v>0</v>
      </c>
      <c r="DE93" s="30">
        <f t="shared" si="133"/>
        <v>30</v>
      </c>
      <c r="DF93" s="29"/>
      <c r="DG93" s="34"/>
      <c r="DH93" s="34"/>
      <c r="DI93" s="34"/>
      <c r="DJ93" s="34"/>
      <c r="DK93" s="34"/>
      <c r="DL93" s="30">
        <f t="shared" ref="DL93:DL100" si="213">SUM(DG93:DK93)</f>
        <v>0</v>
      </c>
      <c r="DM93" s="34"/>
      <c r="DN93" s="34"/>
      <c r="DO93" s="34"/>
      <c r="DP93" s="34"/>
      <c r="DQ93" s="34"/>
      <c r="DR93" s="34"/>
      <c r="DS93" s="34"/>
      <c r="DT93" s="34"/>
      <c r="DU93" s="34"/>
      <c r="DV93" s="34"/>
      <c r="DW93" s="34"/>
      <c r="DX93" s="34"/>
      <c r="DY93" s="30">
        <f t="shared" si="135"/>
        <v>0</v>
      </c>
      <c r="DZ93" s="30">
        <f t="shared" si="136"/>
        <v>0</v>
      </c>
    </row>
    <row r="94" spans="1:130" ht="15.75" customHeight="1" x14ac:dyDescent="0.25">
      <c r="A94" s="35"/>
      <c r="B94" s="16" t="s">
        <v>101</v>
      </c>
      <c r="C94" s="73" t="s">
        <v>78</v>
      </c>
      <c r="D94" s="44"/>
      <c r="E94" s="44"/>
      <c r="F94" s="44"/>
      <c r="G94" s="44"/>
      <c r="H94" s="44"/>
      <c r="I94" s="44"/>
      <c r="J94" s="44"/>
      <c r="K94" s="44"/>
      <c r="L94" s="44"/>
      <c r="M94" s="44"/>
      <c r="N94" s="44"/>
      <c r="O94" s="28">
        <f t="shared" ref="O94" si="214">SUM(D94:N94)</f>
        <v>0</v>
      </c>
      <c r="P94" s="44"/>
      <c r="Q94" s="44"/>
      <c r="R94" s="44"/>
      <c r="S94" s="28">
        <f t="shared" ref="S94" si="215">SUM(P94:R94)</f>
        <v>0</v>
      </c>
      <c r="T94" s="44"/>
      <c r="U94" s="44"/>
      <c r="V94" s="44"/>
      <c r="W94" s="44"/>
      <c r="X94" s="44"/>
      <c r="Y94" s="28">
        <f t="shared" ref="Y94" si="216">SUM(T94:X94)</f>
        <v>0</v>
      </c>
      <c r="Z94" s="28">
        <f t="shared" si="118"/>
        <v>0</v>
      </c>
      <c r="AA94" s="29"/>
      <c r="AB94" s="44"/>
      <c r="AC94" s="44"/>
      <c r="AD94" s="44"/>
      <c r="AE94" s="44"/>
      <c r="AF94" s="44"/>
      <c r="AG94" s="28">
        <f t="shared" ref="AG94" si="217">SUM(AB94:AF94)</f>
        <v>0</v>
      </c>
      <c r="AH94" s="44"/>
      <c r="AI94" s="44"/>
      <c r="AJ94" s="44"/>
      <c r="AK94" s="44"/>
      <c r="AL94" s="44"/>
      <c r="AM94" s="28">
        <f t="shared" ref="AM94" si="218">SUM(AH94:AL94)</f>
        <v>0</v>
      </c>
      <c r="AN94" s="44"/>
      <c r="AO94" s="44"/>
      <c r="AP94" s="44"/>
      <c r="AQ94" s="44"/>
      <c r="AR94" s="44"/>
      <c r="AS94" s="28">
        <f t="shared" ref="AS94" si="219">SUM(AN94:AR94)</f>
        <v>0</v>
      </c>
      <c r="AT94" s="44"/>
      <c r="AU94" s="44"/>
      <c r="AV94" s="44"/>
      <c r="AW94" s="44"/>
      <c r="AX94" s="44"/>
      <c r="AY94" s="28">
        <f t="shared" ref="AY94" si="220">SUM(AT94:AX94)</f>
        <v>0</v>
      </c>
      <c r="AZ94" s="28">
        <f t="shared" ref="AZ94:AZ97" si="221">SUM(AG94,AM94,AS94,AY94)</f>
        <v>0</v>
      </c>
      <c r="BA94" s="29"/>
      <c r="BB94" s="44"/>
      <c r="BC94" s="44"/>
      <c r="BD94" s="44"/>
      <c r="BE94" s="44"/>
      <c r="BF94" s="44"/>
      <c r="BG94" s="28">
        <f t="shared" si="111"/>
        <v>0</v>
      </c>
      <c r="BH94" s="44"/>
      <c r="BI94" s="44"/>
      <c r="BJ94" s="44"/>
      <c r="BK94" s="44"/>
      <c r="BL94" s="44"/>
      <c r="BM94" s="30">
        <f t="shared" ref="BM94:BM99" si="222">SUM(BH94:BL94)</f>
        <v>0</v>
      </c>
      <c r="BN94" s="44"/>
      <c r="BO94" s="44"/>
      <c r="BP94" s="44"/>
      <c r="BQ94" s="44"/>
      <c r="BR94" s="44"/>
      <c r="BS94" s="30">
        <f t="shared" ref="BS94" si="223">SUM(BN94:BR94)</f>
        <v>0</v>
      </c>
      <c r="BT94" s="44"/>
      <c r="BU94" s="44"/>
      <c r="BV94" s="44"/>
      <c r="BW94" s="44"/>
      <c r="BX94" s="44"/>
      <c r="BY94" s="30">
        <f t="shared" ref="BY94:BY99" si="224">SUM(BT94:BX94)</f>
        <v>0</v>
      </c>
      <c r="BZ94" s="30">
        <f t="shared" si="127"/>
        <v>0</v>
      </c>
      <c r="CA94" s="29"/>
      <c r="CB94" s="34"/>
      <c r="CC94" s="34"/>
      <c r="CD94" s="44"/>
      <c r="CE94" s="44"/>
      <c r="CF94" s="44"/>
      <c r="CG94" s="44">
        <v>5.0540000000000003</v>
      </c>
      <c r="CH94" s="28">
        <f t="shared" ref="CH94" si="225">SUM(CB94:CG94)</f>
        <v>5.0540000000000003</v>
      </c>
      <c r="CI94" s="44"/>
      <c r="CJ94" s="44"/>
      <c r="CK94" s="44"/>
      <c r="CL94" s="44"/>
      <c r="CM94" s="44"/>
      <c r="CN94" s="44"/>
      <c r="CO94" s="28">
        <f t="shared" ref="CO94" si="226">SUM(CI94:CN94)</f>
        <v>0</v>
      </c>
      <c r="CP94" s="44"/>
      <c r="CQ94" s="44"/>
      <c r="CR94" s="28">
        <f t="shared" si="130"/>
        <v>0</v>
      </c>
      <c r="CS94" s="44"/>
      <c r="CT94" s="44"/>
      <c r="CU94" s="44"/>
      <c r="CV94" s="44"/>
      <c r="CW94" s="44"/>
      <c r="CX94" s="30">
        <f t="shared" si="211"/>
        <v>0</v>
      </c>
      <c r="CY94" s="44"/>
      <c r="CZ94" s="44"/>
      <c r="DA94" s="44"/>
      <c r="DB94" s="44"/>
      <c r="DC94" s="44"/>
      <c r="DD94" s="30">
        <f t="shared" ref="DD94:DD99" si="227">SUM(CY94:DC94)</f>
        <v>0</v>
      </c>
      <c r="DE94" s="30">
        <f t="shared" si="133"/>
        <v>5.0540000000000003</v>
      </c>
      <c r="DF94" s="29"/>
      <c r="DG94" s="44"/>
      <c r="DH94" s="44"/>
      <c r="DI94" s="44"/>
      <c r="DJ94" s="44"/>
      <c r="DK94" s="44"/>
      <c r="DL94" s="30">
        <f t="shared" si="213"/>
        <v>0</v>
      </c>
      <c r="DM94" s="44"/>
      <c r="DN94" s="44"/>
      <c r="DO94" s="44"/>
      <c r="DP94" s="44"/>
      <c r="DQ94" s="44"/>
      <c r="DR94" s="44"/>
      <c r="DS94" s="44"/>
      <c r="DT94" s="44"/>
      <c r="DU94" s="44"/>
      <c r="DV94" s="44"/>
      <c r="DW94" s="44"/>
      <c r="DX94" s="44"/>
      <c r="DY94" s="30">
        <f t="shared" si="135"/>
        <v>0</v>
      </c>
      <c r="DZ94" s="30">
        <f t="shared" si="136"/>
        <v>0</v>
      </c>
    </row>
    <row r="95" spans="1:130" x14ac:dyDescent="0.25">
      <c r="A95" s="123"/>
      <c r="B95" s="15" t="s">
        <v>127</v>
      </c>
      <c r="C95" s="73" t="s">
        <v>78</v>
      </c>
      <c r="D95" s="34"/>
      <c r="E95" s="34"/>
      <c r="F95" s="34"/>
      <c r="G95" s="34"/>
      <c r="H95" s="34"/>
      <c r="I95" s="34"/>
      <c r="J95" s="34"/>
      <c r="K95" s="34"/>
      <c r="L95" s="34"/>
      <c r="M95" s="34"/>
      <c r="N95" s="34"/>
      <c r="O95" s="30">
        <f>SUM(D95:N95)</f>
        <v>0</v>
      </c>
      <c r="P95" s="34"/>
      <c r="Q95" s="34"/>
      <c r="R95" s="34"/>
      <c r="S95" s="30">
        <f>SUM(P95:R95)</f>
        <v>0</v>
      </c>
      <c r="T95" s="34"/>
      <c r="U95" s="34"/>
      <c r="V95" s="34"/>
      <c r="W95" s="34"/>
      <c r="X95" s="34"/>
      <c r="Y95" s="30">
        <f>SUM(T95:X95)</f>
        <v>0</v>
      </c>
      <c r="Z95" s="30">
        <f t="shared" si="118"/>
        <v>0</v>
      </c>
      <c r="AA95" s="29"/>
      <c r="AB95" s="34"/>
      <c r="AC95" s="34"/>
      <c r="AD95" s="34"/>
      <c r="AE95" s="34"/>
      <c r="AF95" s="34"/>
      <c r="AG95" s="30">
        <f>SUM(AB95:AF95)</f>
        <v>0</v>
      </c>
      <c r="AH95" s="34"/>
      <c r="AI95" s="34"/>
      <c r="AJ95" s="34"/>
      <c r="AK95" s="34"/>
      <c r="AL95" s="34"/>
      <c r="AM95" s="30">
        <f>SUM(AH95:AL95)</f>
        <v>0</v>
      </c>
      <c r="AN95" s="34"/>
      <c r="AO95" s="34"/>
      <c r="AP95" s="34"/>
      <c r="AQ95" s="34"/>
      <c r="AR95" s="34"/>
      <c r="AS95" s="30">
        <f>SUM(AN95:AR95)</f>
        <v>0</v>
      </c>
      <c r="AT95" s="34"/>
      <c r="AU95" s="34"/>
      <c r="AV95" s="34"/>
      <c r="AW95" s="34"/>
      <c r="AX95" s="34"/>
      <c r="AY95" s="30">
        <f>SUM(AT95:AX95)</f>
        <v>0</v>
      </c>
      <c r="AZ95" s="30">
        <f t="shared" si="221"/>
        <v>0</v>
      </c>
      <c r="BA95" s="29"/>
      <c r="BB95" s="34"/>
      <c r="BC95" s="34"/>
      <c r="BD95" s="34"/>
      <c r="BE95" s="34"/>
      <c r="BF95" s="34"/>
      <c r="BG95" s="30">
        <f t="shared" si="111"/>
        <v>0</v>
      </c>
      <c r="BH95" s="34"/>
      <c r="BI95" s="34"/>
      <c r="BJ95" s="34"/>
      <c r="BK95" s="34"/>
      <c r="BL95" s="34"/>
      <c r="BM95" s="30">
        <f t="shared" si="222"/>
        <v>0</v>
      </c>
      <c r="BN95" s="34"/>
      <c r="BO95" s="34"/>
      <c r="BP95" s="34"/>
      <c r="BQ95" s="34"/>
      <c r="BR95" s="34"/>
      <c r="BS95" s="30">
        <f>SUM(BN95:BR95)</f>
        <v>0</v>
      </c>
      <c r="BT95" s="34"/>
      <c r="BU95" s="34"/>
      <c r="BV95" s="34"/>
      <c r="BW95" s="34"/>
      <c r="BX95" s="34"/>
      <c r="BY95" s="30">
        <f t="shared" si="224"/>
        <v>0</v>
      </c>
      <c r="BZ95" s="30">
        <f t="shared" si="127"/>
        <v>0</v>
      </c>
      <c r="CA95" s="29"/>
      <c r="CB95" s="34"/>
      <c r="CC95" s="34"/>
      <c r="CD95" s="34"/>
      <c r="CE95" s="34"/>
      <c r="CF95" s="34"/>
      <c r="CG95" s="34"/>
      <c r="CH95" s="30">
        <f>SUM(CB95:CG95)</f>
        <v>0</v>
      </c>
      <c r="CI95" s="34"/>
      <c r="CJ95" s="34"/>
      <c r="CK95" s="34"/>
      <c r="CL95" s="34"/>
      <c r="CM95" s="34"/>
      <c r="CN95" s="34"/>
      <c r="CO95" s="30">
        <f>SUM(CI95:CN95)</f>
        <v>0</v>
      </c>
      <c r="CP95" s="34">
        <v>10</v>
      </c>
      <c r="CQ95" s="34"/>
      <c r="CR95" s="30">
        <f t="shared" si="130"/>
        <v>10</v>
      </c>
      <c r="CS95" s="34"/>
      <c r="CT95" s="34"/>
      <c r="CU95" s="34"/>
      <c r="CV95" s="34"/>
      <c r="CW95" s="34"/>
      <c r="CX95" s="30">
        <f t="shared" si="211"/>
        <v>0</v>
      </c>
      <c r="CY95" s="34"/>
      <c r="CZ95" s="34"/>
      <c r="DA95" s="34"/>
      <c r="DB95" s="34"/>
      <c r="DC95" s="34"/>
      <c r="DD95" s="30">
        <f t="shared" si="227"/>
        <v>0</v>
      </c>
      <c r="DE95" s="30">
        <f t="shared" si="133"/>
        <v>10</v>
      </c>
      <c r="DF95" s="29"/>
      <c r="DG95" s="34"/>
      <c r="DH95" s="34"/>
      <c r="DI95" s="34"/>
      <c r="DJ95" s="34"/>
      <c r="DK95" s="34"/>
      <c r="DL95" s="30">
        <f t="shared" si="213"/>
        <v>0</v>
      </c>
      <c r="DM95" s="34"/>
      <c r="DN95" s="34"/>
      <c r="DO95" s="34"/>
      <c r="DP95" s="34"/>
      <c r="DQ95" s="34"/>
      <c r="DR95" s="34"/>
      <c r="DS95" s="34"/>
      <c r="DT95" s="34"/>
      <c r="DU95" s="34"/>
      <c r="DV95" s="34"/>
      <c r="DW95" s="34"/>
      <c r="DX95" s="34"/>
      <c r="DY95" s="30">
        <f t="shared" si="135"/>
        <v>0</v>
      </c>
      <c r="DZ95" s="30">
        <f t="shared" si="136"/>
        <v>0</v>
      </c>
    </row>
    <row r="96" spans="1:130" x14ac:dyDescent="0.25">
      <c r="A96" s="130"/>
      <c r="B96" s="15" t="s">
        <v>143</v>
      </c>
      <c r="C96" s="73" t="s">
        <v>78</v>
      </c>
      <c r="D96" s="34"/>
      <c r="E96" s="34"/>
      <c r="F96" s="34"/>
      <c r="G96" s="34"/>
      <c r="H96" s="34"/>
      <c r="I96" s="34"/>
      <c r="J96" s="34"/>
      <c r="K96" s="34"/>
      <c r="L96" s="34"/>
      <c r="M96" s="34"/>
      <c r="N96" s="34"/>
      <c r="O96" s="30">
        <f>SUM(D96:N96)</f>
        <v>0</v>
      </c>
      <c r="P96" s="34"/>
      <c r="Q96" s="34"/>
      <c r="R96" s="34"/>
      <c r="S96" s="30">
        <f>SUM(P96:R96)</f>
        <v>0</v>
      </c>
      <c r="T96" s="34"/>
      <c r="U96" s="34"/>
      <c r="V96" s="34"/>
      <c r="W96" s="34"/>
      <c r="X96" s="34"/>
      <c r="Y96" s="30">
        <f>SUM(T96:X96)</f>
        <v>0</v>
      </c>
      <c r="Z96" s="30">
        <f t="shared" ref="Z96" si="228">SUM(O96,S96,Y96)</f>
        <v>0</v>
      </c>
      <c r="AA96" s="29"/>
      <c r="AB96" s="34"/>
      <c r="AC96" s="34"/>
      <c r="AD96" s="34"/>
      <c r="AE96" s="34"/>
      <c r="AF96" s="34"/>
      <c r="AG96" s="30">
        <f>SUM(AB96:AF96)</f>
        <v>0</v>
      </c>
      <c r="AH96" s="34"/>
      <c r="AI96" s="34"/>
      <c r="AJ96" s="34"/>
      <c r="AK96" s="34"/>
      <c r="AL96" s="34"/>
      <c r="AM96" s="30">
        <f>SUM(AH96:AL96)</f>
        <v>0</v>
      </c>
      <c r="AN96" s="34"/>
      <c r="AO96" s="34"/>
      <c r="AP96" s="34"/>
      <c r="AQ96" s="34"/>
      <c r="AR96" s="34"/>
      <c r="AS96" s="30">
        <f>SUM(AN96:AR96)</f>
        <v>0</v>
      </c>
      <c r="AT96" s="34"/>
      <c r="AU96" s="34"/>
      <c r="AV96" s="34"/>
      <c r="AW96" s="34"/>
      <c r="AX96" s="34"/>
      <c r="AY96" s="30">
        <f>SUM(AT96:AX96)</f>
        <v>0</v>
      </c>
      <c r="AZ96" s="30">
        <f t="shared" ref="AZ96" si="229">SUM(AG96,AM96,AS96,AY96)</f>
        <v>0</v>
      </c>
      <c r="BA96" s="29"/>
      <c r="BB96" s="34"/>
      <c r="BC96" s="34"/>
      <c r="BD96" s="34"/>
      <c r="BE96" s="34"/>
      <c r="BF96" s="34"/>
      <c r="BG96" s="30">
        <f t="shared" si="111"/>
        <v>0</v>
      </c>
      <c r="BH96" s="34"/>
      <c r="BI96" s="34"/>
      <c r="BJ96" s="34"/>
      <c r="BK96" s="34"/>
      <c r="BL96" s="34"/>
      <c r="BM96" s="30">
        <f>SUM(BH96:BL96)</f>
        <v>0</v>
      </c>
      <c r="BN96" s="34"/>
      <c r="BO96" s="34"/>
      <c r="BP96" s="34"/>
      <c r="BQ96" s="34"/>
      <c r="BR96" s="34"/>
      <c r="BS96" s="30">
        <f>SUM(BN96:BR96)</f>
        <v>0</v>
      </c>
      <c r="BT96" s="34"/>
      <c r="BU96" s="34"/>
      <c r="BV96" s="34"/>
      <c r="BW96" s="34"/>
      <c r="BX96" s="34"/>
      <c r="BY96" s="30">
        <f>SUM(BT96:BX96)</f>
        <v>0</v>
      </c>
      <c r="BZ96" s="30">
        <f t="shared" ref="BZ96" si="230">SUM(BG96,BM96,BS96,BY96)</f>
        <v>0</v>
      </c>
      <c r="CA96" s="29"/>
      <c r="CB96" s="34"/>
      <c r="CC96" s="34"/>
      <c r="CD96" s="34"/>
      <c r="CE96" s="34"/>
      <c r="CF96" s="34"/>
      <c r="CG96" s="34"/>
      <c r="CH96" s="30">
        <f>SUM(CB96:CG96)</f>
        <v>0</v>
      </c>
      <c r="CI96" s="34">
        <v>1.5</v>
      </c>
      <c r="CJ96" s="34"/>
      <c r="CK96" s="34"/>
      <c r="CL96" s="34"/>
      <c r="CM96" s="34"/>
      <c r="CN96" s="34"/>
      <c r="CO96" s="30">
        <f>SUM(CI96:CN96)</f>
        <v>1.5</v>
      </c>
      <c r="CP96" s="34"/>
      <c r="CQ96" s="34"/>
      <c r="CR96" s="30">
        <f t="shared" ref="CR96" si="231">SUM(CP96:CQ96)</f>
        <v>0</v>
      </c>
      <c r="CS96" s="34"/>
      <c r="CT96" s="34"/>
      <c r="CU96" s="34"/>
      <c r="CV96" s="34"/>
      <c r="CW96" s="34"/>
      <c r="CX96" s="30">
        <f t="shared" ref="CX96" si="232">SUM(CS96:CW96)</f>
        <v>0</v>
      </c>
      <c r="CY96" s="34"/>
      <c r="CZ96" s="34"/>
      <c r="DA96" s="34"/>
      <c r="DB96" s="34"/>
      <c r="DC96" s="34"/>
      <c r="DD96" s="30">
        <f t="shared" ref="DD96" si="233">SUM(CY96:DC96)</f>
        <v>0</v>
      </c>
      <c r="DE96" s="30">
        <f t="shared" ref="DE96" si="234">SUM(CH96,CO96,CR96,CX96,DD96)</f>
        <v>1.5</v>
      </c>
      <c r="DF96" s="29"/>
      <c r="DG96" s="34"/>
      <c r="DH96" s="34"/>
      <c r="DI96" s="34"/>
      <c r="DJ96" s="34"/>
      <c r="DK96" s="34"/>
      <c r="DL96" s="30">
        <f t="shared" ref="DL96" si="235">SUM(DG96:DK96)</f>
        <v>0</v>
      </c>
      <c r="DM96" s="34"/>
      <c r="DN96" s="34"/>
      <c r="DO96" s="34"/>
      <c r="DP96" s="34"/>
      <c r="DQ96" s="34"/>
      <c r="DR96" s="34"/>
      <c r="DS96" s="34"/>
      <c r="DT96" s="34"/>
      <c r="DU96" s="34"/>
      <c r="DV96" s="34"/>
      <c r="DW96" s="34"/>
      <c r="DX96" s="34"/>
      <c r="DY96" s="30">
        <f t="shared" ref="DY96" si="236">SUM(DM96:DX96)</f>
        <v>0</v>
      </c>
      <c r="DZ96" s="30">
        <f t="shared" ref="DZ96" si="237">SUM(DL96,DY96)</f>
        <v>0</v>
      </c>
    </row>
    <row r="97" spans="1:131" x14ac:dyDescent="0.25">
      <c r="A97" s="130">
        <v>18</v>
      </c>
      <c r="B97" s="15" t="s">
        <v>144</v>
      </c>
      <c r="C97" s="73" t="s">
        <v>78</v>
      </c>
      <c r="D97" s="34"/>
      <c r="E97" s="34"/>
      <c r="F97" s="34"/>
      <c r="G97" s="34"/>
      <c r="H97" s="34"/>
      <c r="I97" s="34"/>
      <c r="J97" s="34"/>
      <c r="K97" s="34"/>
      <c r="L97" s="34"/>
      <c r="M97" s="34"/>
      <c r="N97" s="34"/>
      <c r="O97" s="30">
        <f>SUM(D97:N97)</f>
        <v>0</v>
      </c>
      <c r="P97" s="34"/>
      <c r="Q97" s="34"/>
      <c r="R97" s="34"/>
      <c r="S97" s="30">
        <f>SUM(P97:R97)</f>
        <v>0</v>
      </c>
      <c r="T97" s="34"/>
      <c r="U97" s="34"/>
      <c r="V97" s="34"/>
      <c r="W97" s="34"/>
      <c r="X97" s="34"/>
      <c r="Y97" s="30">
        <f>SUM(T97:X97)</f>
        <v>0</v>
      </c>
      <c r="Z97" s="30">
        <f t="shared" si="118"/>
        <v>0</v>
      </c>
      <c r="AA97" s="29"/>
      <c r="AB97" s="34"/>
      <c r="AC97" s="34"/>
      <c r="AD97" s="34"/>
      <c r="AE97" s="34"/>
      <c r="AF97" s="34"/>
      <c r="AG97" s="30">
        <f>SUM(AB97:AF97)</f>
        <v>0</v>
      </c>
      <c r="AH97" s="34"/>
      <c r="AI97" s="34"/>
      <c r="AJ97" s="34"/>
      <c r="AK97" s="34"/>
      <c r="AL97" s="34"/>
      <c r="AM97" s="30">
        <f>SUM(AH97:AL97)</f>
        <v>0</v>
      </c>
      <c r="AN97" s="34"/>
      <c r="AO97" s="34"/>
      <c r="AP97" s="34"/>
      <c r="AQ97" s="34"/>
      <c r="AR97" s="34"/>
      <c r="AS97" s="30">
        <f>SUM(AN97:AR97)</f>
        <v>0</v>
      </c>
      <c r="AT97" s="34"/>
      <c r="AU97" s="34"/>
      <c r="AV97" s="34"/>
      <c r="AW97" s="34"/>
      <c r="AX97" s="34"/>
      <c r="AY97" s="30">
        <f>SUM(AT97:AX97)</f>
        <v>0</v>
      </c>
      <c r="AZ97" s="30">
        <f t="shared" si="221"/>
        <v>0</v>
      </c>
      <c r="BA97" s="29"/>
      <c r="BB97" s="34"/>
      <c r="BC97" s="34"/>
      <c r="BD97" s="34"/>
      <c r="BE97" s="34"/>
      <c r="BF97" s="34"/>
      <c r="BG97" s="30">
        <f t="shared" si="111"/>
        <v>0</v>
      </c>
      <c r="BH97" s="34"/>
      <c r="BI97" s="34"/>
      <c r="BJ97" s="34"/>
      <c r="BK97" s="34"/>
      <c r="BL97" s="34"/>
      <c r="BM97" s="30">
        <f>SUM(BH97:BL97)</f>
        <v>0</v>
      </c>
      <c r="BN97" s="34"/>
      <c r="BO97" s="34"/>
      <c r="BP97" s="34"/>
      <c r="BQ97" s="34"/>
      <c r="BR97" s="34"/>
      <c r="BS97" s="30">
        <f>SUM(BN97:BR97)</f>
        <v>0</v>
      </c>
      <c r="BT97" s="34"/>
      <c r="BU97" s="34"/>
      <c r="BV97" s="34"/>
      <c r="BW97" s="34"/>
      <c r="BX97" s="34"/>
      <c r="BY97" s="30">
        <f>SUM(BT97:BX97)</f>
        <v>0</v>
      </c>
      <c r="BZ97" s="30">
        <f t="shared" si="127"/>
        <v>0</v>
      </c>
      <c r="CA97" s="29"/>
      <c r="CB97" s="34"/>
      <c r="CC97" s="34"/>
      <c r="CD97" s="34"/>
      <c r="CE97" s="34"/>
      <c r="CF97" s="34"/>
      <c r="CG97" s="34"/>
      <c r="CH97" s="30">
        <f>SUM(CB97:CG97)</f>
        <v>0</v>
      </c>
      <c r="CI97" s="34">
        <v>5</v>
      </c>
      <c r="CJ97" s="34"/>
      <c r="CK97" s="34"/>
      <c r="CL97" s="34"/>
      <c r="CM97" s="34"/>
      <c r="CN97" s="34"/>
      <c r="CO97" s="30">
        <f>SUM(CI97:CN97)</f>
        <v>5</v>
      </c>
      <c r="CP97" s="34"/>
      <c r="CQ97" s="34"/>
      <c r="CR97" s="30">
        <f t="shared" si="130"/>
        <v>0</v>
      </c>
      <c r="CS97" s="34"/>
      <c r="CT97" s="34"/>
      <c r="CU97" s="34"/>
      <c r="CV97" s="34"/>
      <c r="CW97" s="34"/>
      <c r="CX97" s="30">
        <f t="shared" si="211"/>
        <v>0</v>
      </c>
      <c r="CY97" s="34"/>
      <c r="CZ97" s="34"/>
      <c r="DA97" s="34"/>
      <c r="DB97" s="34"/>
      <c r="DC97" s="34"/>
      <c r="DD97" s="30">
        <f t="shared" si="227"/>
        <v>0</v>
      </c>
      <c r="DE97" s="30">
        <f t="shared" si="133"/>
        <v>5</v>
      </c>
      <c r="DF97" s="29"/>
      <c r="DG97" s="34"/>
      <c r="DH97" s="34"/>
      <c r="DI97" s="34"/>
      <c r="DJ97" s="34"/>
      <c r="DK97" s="34"/>
      <c r="DL97" s="30">
        <f t="shared" si="213"/>
        <v>0</v>
      </c>
      <c r="DM97" s="34"/>
      <c r="DN97" s="34"/>
      <c r="DO97" s="34"/>
      <c r="DP97" s="34"/>
      <c r="DQ97" s="34"/>
      <c r="DR97" s="34"/>
      <c r="DS97" s="34"/>
      <c r="DT97" s="34"/>
      <c r="DU97" s="34"/>
      <c r="DV97" s="34"/>
      <c r="DW97" s="34"/>
      <c r="DX97" s="34"/>
      <c r="DY97" s="30">
        <f t="shared" si="135"/>
        <v>0</v>
      </c>
      <c r="DZ97" s="30">
        <f t="shared" si="136"/>
        <v>0</v>
      </c>
    </row>
    <row r="98" spans="1:131" x14ac:dyDescent="0.25">
      <c r="A98" s="35"/>
      <c r="B98" s="15" t="s">
        <v>111</v>
      </c>
      <c r="C98" s="73" t="s">
        <v>78</v>
      </c>
      <c r="D98" s="34"/>
      <c r="E98" s="34"/>
      <c r="F98" s="34"/>
      <c r="G98" s="34"/>
      <c r="H98" s="34"/>
      <c r="I98" s="34"/>
      <c r="J98" s="34"/>
      <c r="K98" s="34"/>
      <c r="L98" s="34"/>
      <c r="M98" s="34"/>
      <c r="N98" s="34"/>
      <c r="O98" s="30">
        <f>SUM(D98:N98)</f>
        <v>0</v>
      </c>
      <c r="P98" s="34"/>
      <c r="Q98" s="34"/>
      <c r="R98" s="34"/>
      <c r="S98" s="30">
        <f>SUM(P98:R98)</f>
        <v>0</v>
      </c>
      <c r="T98" s="34"/>
      <c r="U98" s="34"/>
      <c r="V98" s="34"/>
      <c r="W98" s="34"/>
      <c r="X98" s="34"/>
      <c r="Y98" s="30">
        <f>SUM(T98:X98)</f>
        <v>0</v>
      </c>
      <c r="Z98" s="30">
        <f t="shared" si="118"/>
        <v>0</v>
      </c>
      <c r="AA98" s="29"/>
      <c r="AB98" s="34"/>
      <c r="AC98" s="34"/>
      <c r="AD98" s="34"/>
      <c r="AE98" s="34"/>
      <c r="AF98" s="34"/>
      <c r="AG98" s="30">
        <f>SUM(AB98:AF98)</f>
        <v>0</v>
      </c>
      <c r="AH98" s="34"/>
      <c r="AI98" s="34"/>
      <c r="AJ98" s="34"/>
      <c r="AK98" s="34"/>
      <c r="AL98" s="34"/>
      <c r="AM98" s="30">
        <f>SUM(AH98:AL98)</f>
        <v>0</v>
      </c>
      <c r="AN98" s="34"/>
      <c r="AO98" s="34"/>
      <c r="AP98" s="34"/>
      <c r="AQ98" s="34"/>
      <c r="AR98" s="34"/>
      <c r="AS98" s="30">
        <f>SUM(AN98:AR98)</f>
        <v>0</v>
      </c>
      <c r="AT98" s="34"/>
      <c r="AU98" s="34"/>
      <c r="AV98" s="34"/>
      <c r="AW98" s="34"/>
      <c r="AX98" s="34"/>
      <c r="AY98" s="30">
        <f>SUM(AT98:AX98)</f>
        <v>0</v>
      </c>
      <c r="AZ98" s="30">
        <f>SUM(AG98,AM98,AS98,AY98)</f>
        <v>0</v>
      </c>
      <c r="BA98" s="29"/>
      <c r="BB98" s="34"/>
      <c r="BC98" s="34"/>
      <c r="BD98" s="34"/>
      <c r="BE98" s="34"/>
      <c r="BF98" s="34"/>
      <c r="BG98" s="30">
        <f t="shared" si="111"/>
        <v>0</v>
      </c>
      <c r="BH98" s="34"/>
      <c r="BI98" s="34"/>
      <c r="BJ98" s="34"/>
      <c r="BK98" s="34"/>
      <c r="BL98" s="34"/>
      <c r="BM98" s="30">
        <f t="shared" si="222"/>
        <v>0</v>
      </c>
      <c r="BN98" s="34"/>
      <c r="BO98" s="34"/>
      <c r="BP98" s="34"/>
      <c r="BQ98" s="34"/>
      <c r="BR98" s="34"/>
      <c r="BS98" s="30">
        <f>SUM(BN98:BR98)</f>
        <v>0</v>
      </c>
      <c r="BT98" s="34"/>
      <c r="BU98" s="34"/>
      <c r="BV98" s="34"/>
      <c r="BW98" s="34"/>
      <c r="BX98" s="34"/>
      <c r="BY98" s="30">
        <f t="shared" si="224"/>
        <v>0</v>
      </c>
      <c r="BZ98" s="30">
        <f t="shared" si="127"/>
        <v>0</v>
      </c>
      <c r="CA98" s="29"/>
      <c r="CB98" s="34"/>
      <c r="CC98" s="34"/>
      <c r="CD98" s="34"/>
      <c r="CE98" s="34"/>
      <c r="CF98" s="34"/>
      <c r="CG98" s="34"/>
      <c r="CH98" s="30">
        <f>SUM(CB98:CG98)</f>
        <v>0</v>
      </c>
      <c r="CI98" s="34">
        <v>10</v>
      </c>
      <c r="CJ98" s="34"/>
      <c r="CK98" s="34"/>
      <c r="CL98" s="34"/>
      <c r="CM98" s="34"/>
      <c r="CN98" s="34"/>
      <c r="CO98" s="30">
        <f>SUM(CI98:CN98)</f>
        <v>10</v>
      </c>
      <c r="CP98" s="34"/>
      <c r="CQ98" s="34"/>
      <c r="CR98" s="30">
        <f t="shared" si="130"/>
        <v>0</v>
      </c>
      <c r="CS98" s="34"/>
      <c r="CT98" s="34"/>
      <c r="CU98" s="34"/>
      <c r="CV98" s="34"/>
      <c r="CW98" s="34"/>
      <c r="CX98" s="30">
        <f t="shared" si="211"/>
        <v>0</v>
      </c>
      <c r="CY98" s="34"/>
      <c r="CZ98" s="34"/>
      <c r="DA98" s="34"/>
      <c r="DB98" s="34"/>
      <c r="DC98" s="34"/>
      <c r="DD98" s="30">
        <f t="shared" si="227"/>
        <v>0</v>
      </c>
      <c r="DE98" s="30">
        <f t="shared" si="133"/>
        <v>10</v>
      </c>
      <c r="DF98" s="29"/>
      <c r="DG98" s="34"/>
      <c r="DH98" s="34"/>
      <c r="DI98" s="34"/>
      <c r="DJ98" s="34"/>
      <c r="DK98" s="34"/>
      <c r="DL98" s="30">
        <f t="shared" si="213"/>
        <v>0</v>
      </c>
      <c r="DM98" s="34"/>
      <c r="DN98" s="34"/>
      <c r="DO98" s="34"/>
      <c r="DP98" s="34"/>
      <c r="DQ98" s="34"/>
      <c r="DR98" s="34"/>
      <c r="DS98" s="34"/>
      <c r="DT98" s="34"/>
      <c r="DU98" s="34"/>
      <c r="DV98" s="34"/>
      <c r="DW98" s="34"/>
      <c r="DX98" s="34"/>
      <c r="DY98" s="30">
        <f t="shared" si="135"/>
        <v>0</v>
      </c>
      <c r="DZ98" s="30">
        <f t="shared" si="136"/>
        <v>0</v>
      </c>
    </row>
    <row r="99" spans="1:131" ht="15.75" customHeight="1" x14ac:dyDescent="0.25">
      <c r="A99" s="158">
        <v>19</v>
      </c>
      <c r="B99" s="160" t="s">
        <v>128</v>
      </c>
      <c r="C99" s="73" t="s">
        <v>81</v>
      </c>
      <c r="D99" s="44"/>
      <c r="E99" s="44"/>
      <c r="F99" s="44"/>
      <c r="G99" s="44"/>
      <c r="H99" s="44"/>
      <c r="I99" s="44"/>
      <c r="J99" s="44"/>
      <c r="K99" s="44"/>
      <c r="L99" s="44"/>
      <c r="M99" s="44"/>
      <c r="N99" s="44"/>
      <c r="O99" s="28">
        <f t="shared" ref="O99" si="238">SUM(D99:N99)</f>
        <v>0</v>
      </c>
      <c r="P99" s="44"/>
      <c r="Q99" s="44"/>
      <c r="R99" s="44"/>
      <c r="S99" s="28">
        <f t="shared" ref="S99" si="239">SUM(P99:R99)</f>
        <v>0</v>
      </c>
      <c r="T99" s="44"/>
      <c r="U99" s="44"/>
      <c r="V99" s="44"/>
      <c r="W99" s="44"/>
      <c r="X99" s="44"/>
      <c r="Y99" s="28">
        <f t="shared" ref="Y99" si="240">SUM(T99:X99)</f>
        <v>0</v>
      </c>
      <c r="Z99" s="28">
        <f t="shared" ref="Z99" si="241">SUM(O99,S99,Y99)</f>
        <v>0</v>
      </c>
      <c r="AA99" s="29"/>
      <c r="AB99" s="44"/>
      <c r="AC99" s="44"/>
      <c r="AD99" s="44"/>
      <c r="AE99" s="44"/>
      <c r="AF99" s="44"/>
      <c r="AG99" s="28">
        <f t="shared" ref="AG99" si="242">SUM(AB99:AF99)</f>
        <v>0</v>
      </c>
      <c r="AH99" s="44"/>
      <c r="AI99" s="44"/>
      <c r="AJ99" s="44"/>
      <c r="AK99" s="44"/>
      <c r="AL99" s="44"/>
      <c r="AM99" s="28">
        <f t="shared" ref="AM99" si="243">SUM(AH99:AL99)</f>
        <v>0</v>
      </c>
      <c r="AN99" s="44"/>
      <c r="AO99" s="44"/>
      <c r="AP99" s="44"/>
      <c r="AQ99" s="44"/>
      <c r="AR99" s="44"/>
      <c r="AS99" s="28">
        <f t="shared" ref="AS99" si="244">SUM(AN99:AR99)</f>
        <v>0</v>
      </c>
      <c r="AT99" s="44"/>
      <c r="AU99" s="44"/>
      <c r="AV99" s="44"/>
      <c r="AW99" s="44"/>
      <c r="AX99" s="44"/>
      <c r="AY99" s="28">
        <f t="shared" ref="AY99" si="245">SUM(AT99:AX99)</f>
        <v>0</v>
      </c>
      <c r="AZ99" s="28">
        <f t="shared" ref="AZ99" si="246">SUM(AG99,AM99,AS99,AY99)</f>
        <v>0</v>
      </c>
      <c r="BA99" s="29"/>
      <c r="BB99" s="44"/>
      <c r="BC99" s="44"/>
      <c r="BD99" s="44"/>
      <c r="BE99" s="44"/>
      <c r="BF99" s="44"/>
      <c r="BG99" s="28">
        <f t="shared" si="111"/>
        <v>0</v>
      </c>
      <c r="BH99" s="44"/>
      <c r="BI99" s="44"/>
      <c r="BJ99" s="44"/>
      <c r="BK99" s="44"/>
      <c r="BL99" s="44"/>
      <c r="BM99" s="30">
        <f t="shared" si="222"/>
        <v>0</v>
      </c>
      <c r="BN99" s="44"/>
      <c r="BO99" s="44"/>
      <c r="BP99" s="44"/>
      <c r="BQ99" s="44"/>
      <c r="BR99" s="44"/>
      <c r="BS99" s="30">
        <f t="shared" ref="BS99" si="247">SUM(BN99:BR99)</f>
        <v>0</v>
      </c>
      <c r="BT99" s="44"/>
      <c r="BU99" s="44"/>
      <c r="BV99" s="44"/>
      <c r="BW99" s="44"/>
      <c r="BX99" s="44"/>
      <c r="BY99" s="30">
        <f t="shared" si="224"/>
        <v>0</v>
      </c>
      <c r="BZ99" s="30">
        <f t="shared" ref="BZ99" si="248">SUM(BG99,BM99,BS99,BY99)</f>
        <v>0</v>
      </c>
      <c r="CA99" s="29"/>
      <c r="CB99" s="34"/>
      <c r="CC99" s="34"/>
      <c r="CD99" s="44"/>
      <c r="CE99" s="44"/>
      <c r="CF99" s="44"/>
      <c r="CG99" s="44"/>
      <c r="CH99" s="28">
        <f t="shared" ref="CH99" si="249">SUM(CB99:CG99)</f>
        <v>0</v>
      </c>
      <c r="CI99" s="44"/>
      <c r="CJ99" s="44"/>
      <c r="CK99" s="44"/>
      <c r="CL99" s="44"/>
      <c r="CM99" s="44"/>
      <c r="CN99" s="44"/>
      <c r="CO99" s="28">
        <f t="shared" ref="CO99" si="250">SUM(CI99:CN99)</f>
        <v>0</v>
      </c>
      <c r="CP99" s="44"/>
      <c r="CQ99" s="44">
        <v>2.7291000000000001E-4</v>
      </c>
      <c r="CR99" s="28">
        <f t="shared" ref="CR99" si="251">SUM(CP99:CQ99)</f>
        <v>2.7291000000000001E-4</v>
      </c>
      <c r="CS99" s="44"/>
      <c r="CT99" s="44"/>
      <c r="CU99" s="44"/>
      <c r="CV99" s="44"/>
      <c r="CW99" s="44"/>
      <c r="CX99" s="30">
        <f t="shared" si="211"/>
        <v>0</v>
      </c>
      <c r="CY99" s="44"/>
      <c r="CZ99" s="44"/>
      <c r="DA99" s="44"/>
      <c r="DB99" s="44"/>
      <c r="DC99" s="44"/>
      <c r="DD99" s="30">
        <f t="shared" si="227"/>
        <v>0</v>
      </c>
      <c r="DE99" s="30">
        <f t="shared" si="133"/>
        <v>2.7291000000000001E-4</v>
      </c>
      <c r="DF99" s="29"/>
      <c r="DG99" s="44"/>
      <c r="DH99" s="44"/>
      <c r="DI99" s="44"/>
      <c r="DJ99" s="44"/>
      <c r="DK99" s="44"/>
      <c r="DL99" s="30">
        <f t="shared" ref="DL99" si="252">SUM(DG99:DK99)</f>
        <v>0</v>
      </c>
      <c r="DM99" s="44"/>
      <c r="DN99" s="44"/>
      <c r="DO99" s="44"/>
      <c r="DP99" s="44"/>
      <c r="DQ99" s="44"/>
      <c r="DR99" s="44"/>
      <c r="DS99" s="44"/>
      <c r="DT99" s="44"/>
      <c r="DU99" s="44"/>
      <c r="DV99" s="44"/>
      <c r="DW99" s="44"/>
      <c r="DX99" s="44"/>
      <c r="DY99" s="30">
        <f t="shared" ref="DY99" si="253">SUM(DM99:DX99)</f>
        <v>0</v>
      </c>
      <c r="DZ99" s="30">
        <f t="shared" ref="DZ99" si="254">SUM(DL99,DY99)</f>
        <v>0</v>
      </c>
    </row>
    <row r="100" spans="1:131" ht="15.75" customHeight="1" x14ac:dyDescent="0.25">
      <c r="A100" s="158"/>
      <c r="B100" s="161"/>
      <c r="C100" s="73" t="s">
        <v>78</v>
      </c>
      <c r="D100" s="44"/>
      <c r="E100" s="44"/>
      <c r="F100" s="44"/>
      <c r="G100" s="44"/>
      <c r="H100" s="44"/>
      <c r="I100" s="44"/>
      <c r="J100" s="44"/>
      <c r="K100" s="44"/>
      <c r="L100" s="44"/>
      <c r="M100" s="44"/>
      <c r="N100" s="44"/>
      <c r="O100" s="28">
        <f t="shared" ref="O100" si="255">SUM(D100:N100)</f>
        <v>0</v>
      </c>
      <c r="P100" s="44"/>
      <c r="Q100" s="44"/>
      <c r="R100" s="44"/>
      <c r="S100" s="28">
        <f t="shared" ref="S100" si="256">SUM(P100:R100)</f>
        <v>0</v>
      </c>
      <c r="T100" s="44"/>
      <c r="U100" s="44"/>
      <c r="V100" s="44"/>
      <c r="W100" s="44"/>
      <c r="X100" s="44"/>
      <c r="Y100" s="28">
        <f t="shared" ref="Y100" si="257">SUM(T100:X100)</f>
        <v>0</v>
      </c>
      <c r="Z100" s="28">
        <f t="shared" si="118"/>
        <v>0</v>
      </c>
      <c r="AA100" s="29"/>
      <c r="AB100" s="44"/>
      <c r="AC100" s="44"/>
      <c r="AD100" s="44"/>
      <c r="AE100" s="44"/>
      <c r="AF100" s="44"/>
      <c r="AG100" s="28">
        <f t="shared" ref="AG100" si="258">SUM(AB100:AF100)</f>
        <v>0</v>
      </c>
      <c r="AH100" s="44"/>
      <c r="AI100" s="44"/>
      <c r="AJ100" s="44"/>
      <c r="AK100" s="44"/>
      <c r="AL100" s="44"/>
      <c r="AM100" s="28">
        <f t="shared" ref="AM100" si="259">SUM(AH100:AL100)</f>
        <v>0</v>
      </c>
      <c r="AN100" s="44"/>
      <c r="AO100" s="44"/>
      <c r="AP100" s="44"/>
      <c r="AQ100" s="44"/>
      <c r="AR100" s="44"/>
      <c r="AS100" s="28">
        <f t="shared" ref="AS100" si="260">SUM(AN100:AR100)</f>
        <v>0</v>
      </c>
      <c r="AT100" s="44"/>
      <c r="AU100" s="44"/>
      <c r="AV100" s="44"/>
      <c r="AW100" s="44"/>
      <c r="AX100" s="44"/>
      <c r="AY100" s="28">
        <f t="shared" ref="AY100" si="261">SUM(AT100:AX100)</f>
        <v>0</v>
      </c>
      <c r="AZ100" s="28">
        <f t="shared" ref="AZ100" si="262">SUM(AG100,AM100,AS100,AY100)</f>
        <v>0</v>
      </c>
      <c r="BA100" s="29"/>
      <c r="BB100" s="44"/>
      <c r="BC100" s="44"/>
      <c r="BD100" s="44"/>
      <c r="BE100" s="44"/>
      <c r="BF100" s="44"/>
      <c r="BG100" s="28">
        <f t="shared" si="111"/>
        <v>0</v>
      </c>
      <c r="BH100" s="44"/>
      <c r="BI100" s="44"/>
      <c r="BJ100" s="44"/>
      <c r="BK100" s="44"/>
      <c r="BL100" s="44"/>
      <c r="BM100" s="30">
        <f t="shared" ref="BM100" si="263">SUM(BH100:BL100)</f>
        <v>0</v>
      </c>
      <c r="BN100" s="44"/>
      <c r="BO100" s="44"/>
      <c r="BP100" s="44"/>
      <c r="BQ100" s="44"/>
      <c r="BR100" s="44"/>
      <c r="BS100" s="30">
        <f t="shared" ref="BS100" si="264">SUM(BN100:BR100)</f>
        <v>0</v>
      </c>
      <c r="BT100" s="44"/>
      <c r="BU100" s="44"/>
      <c r="BV100" s="44"/>
      <c r="BW100" s="44"/>
      <c r="BX100" s="44"/>
      <c r="BY100" s="30">
        <f t="shared" ref="BY100" si="265">SUM(BT100:BX100)</f>
        <v>0</v>
      </c>
      <c r="BZ100" s="30">
        <f t="shared" si="127"/>
        <v>0</v>
      </c>
      <c r="CA100" s="29"/>
      <c r="CB100" s="34"/>
      <c r="CC100" s="34"/>
      <c r="CD100" s="44"/>
      <c r="CE100" s="44"/>
      <c r="CF100" s="44"/>
      <c r="CG100" s="44"/>
      <c r="CH100" s="28">
        <f t="shared" ref="CH100" si="266">SUM(CB100:CG100)</f>
        <v>0</v>
      </c>
      <c r="CI100" s="44"/>
      <c r="CJ100" s="44"/>
      <c r="CK100" s="44"/>
      <c r="CL100" s="44"/>
      <c r="CM100" s="44"/>
      <c r="CN100" s="44"/>
      <c r="CO100" s="28">
        <f t="shared" ref="CO100" si="267">SUM(CI100:CN100)</f>
        <v>0</v>
      </c>
      <c r="CP100" s="44"/>
      <c r="CQ100" s="44">
        <v>4.9996763</v>
      </c>
      <c r="CR100" s="28">
        <f t="shared" si="130"/>
        <v>4.9996763</v>
      </c>
      <c r="CS100" s="44"/>
      <c r="CT100" s="44"/>
      <c r="CU100" s="44"/>
      <c r="CV100" s="44"/>
      <c r="CW100" s="44"/>
      <c r="CX100" s="30">
        <f t="shared" si="211"/>
        <v>0</v>
      </c>
      <c r="CY100" s="44"/>
      <c r="CZ100" s="44"/>
      <c r="DA100" s="44"/>
      <c r="DB100" s="44"/>
      <c r="DC100" s="44"/>
      <c r="DD100" s="30">
        <f t="shared" ref="DD100" si="268">SUM(CY100:DC100)</f>
        <v>0</v>
      </c>
      <c r="DE100" s="30">
        <f t="shared" si="133"/>
        <v>4.9996763</v>
      </c>
      <c r="DF100" s="29"/>
      <c r="DG100" s="44"/>
      <c r="DH100" s="44"/>
      <c r="DI100" s="44"/>
      <c r="DJ100" s="44"/>
      <c r="DK100" s="44"/>
      <c r="DL100" s="30">
        <f t="shared" si="213"/>
        <v>0</v>
      </c>
      <c r="DM100" s="44"/>
      <c r="DN100" s="44"/>
      <c r="DO100" s="44"/>
      <c r="DP100" s="44"/>
      <c r="DQ100" s="44"/>
      <c r="DR100" s="44"/>
      <c r="DS100" s="44"/>
      <c r="DT100" s="44"/>
      <c r="DU100" s="44"/>
      <c r="DV100" s="44"/>
      <c r="DW100" s="44"/>
      <c r="DX100" s="44"/>
      <c r="DY100" s="30">
        <f t="shared" si="135"/>
        <v>0</v>
      </c>
      <c r="DZ100" s="30">
        <f t="shared" si="136"/>
        <v>0</v>
      </c>
    </row>
    <row r="101" spans="1:131" ht="15.75" customHeight="1" x14ac:dyDescent="0.25">
      <c r="A101" s="35"/>
      <c r="B101" s="16" t="s">
        <v>58</v>
      </c>
      <c r="C101" s="73" t="s">
        <v>81</v>
      </c>
      <c r="D101" s="44"/>
      <c r="E101" s="44"/>
      <c r="F101" s="44"/>
      <c r="G101" s="44"/>
      <c r="H101" s="44"/>
      <c r="I101" s="44"/>
      <c r="J101" s="44"/>
      <c r="K101" s="44"/>
      <c r="L101" s="44"/>
      <c r="M101" s="44"/>
      <c r="N101" s="44"/>
      <c r="O101" s="28">
        <f t="shared" si="159"/>
        <v>0</v>
      </c>
      <c r="P101" s="44"/>
      <c r="Q101" s="44"/>
      <c r="R101" s="44"/>
      <c r="S101" s="28">
        <f t="shared" si="160"/>
        <v>0</v>
      </c>
      <c r="T101" s="44"/>
      <c r="U101" s="44"/>
      <c r="V101" s="44"/>
      <c r="W101" s="44"/>
      <c r="X101" s="44"/>
      <c r="Y101" s="28">
        <f t="shared" si="161"/>
        <v>0</v>
      </c>
      <c r="Z101" s="28">
        <f t="shared" si="118"/>
        <v>0</v>
      </c>
      <c r="AA101" s="29"/>
      <c r="AB101" s="44"/>
      <c r="AC101" s="44"/>
      <c r="AD101" s="44"/>
      <c r="AE101" s="44"/>
      <c r="AF101" s="44"/>
      <c r="AG101" s="28">
        <f t="shared" si="162"/>
        <v>0</v>
      </c>
      <c r="AH101" s="44"/>
      <c r="AI101" s="44"/>
      <c r="AJ101" s="44"/>
      <c r="AK101" s="44"/>
      <c r="AL101" s="44"/>
      <c r="AM101" s="28">
        <f t="shared" si="163"/>
        <v>0</v>
      </c>
      <c r="AN101" s="44"/>
      <c r="AO101" s="44"/>
      <c r="AP101" s="44"/>
      <c r="AQ101" s="44"/>
      <c r="AR101" s="44"/>
      <c r="AS101" s="28">
        <f t="shared" si="164"/>
        <v>0</v>
      </c>
      <c r="AT101" s="44"/>
      <c r="AU101" s="44"/>
      <c r="AV101" s="44"/>
      <c r="AW101" s="44"/>
      <c r="AX101" s="44"/>
      <c r="AY101" s="28">
        <f t="shared" si="165"/>
        <v>0</v>
      </c>
      <c r="AZ101" s="28">
        <f t="shared" si="166"/>
        <v>0</v>
      </c>
      <c r="BA101" s="29"/>
      <c r="BB101" s="44"/>
      <c r="BC101" s="44"/>
      <c r="BD101" s="44"/>
      <c r="BE101" s="44"/>
      <c r="BF101" s="44"/>
      <c r="BG101" s="28">
        <f t="shared" si="111"/>
        <v>0</v>
      </c>
      <c r="BH101" s="44">
        <v>1</v>
      </c>
      <c r="BI101" s="44">
        <v>0.95</v>
      </c>
      <c r="BJ101" s="44">
        <v>0.95</v>
      </c>
      <c r="BK101" s="44">
        <v>0.8</v>
      </c>
      <c r="BL101" s="44">
        <v>0.25</v>
      </c>
      <c r="BM101" s="30">
        <f t="shared" si="124"/>
        <v>3.95</v>
      </c>
      <c r="BN101" s="44"/>
      <c r="BO101" s="44"/>
      <c r="BP101" s="44"/>
      <c r="BQ101" s="44"/>
      <c r="BR101" s="44"/>
      <c r="BS101" s="30">
        <f t="shared" si="167"/>
        <v>0</v>
      </c>
      <c r="BT101" s="44"/>
      <c r="BU101" s="44"/>
      <c r="BV101" s="44"/>
      <c r="BW101" s="44"/>
      <c r="BX101" s="44"/>
      <c r="BY101" s="30">
        <f t="shared" si="126"/>
        <v>0</v>
      </c>
      <c r="BZ101" s="30">
        <f t="shared" si="127"/>
        <v>3.95</v>
      </c>
      <c r="CA101" s="29"/>
      <c r="CB101" s="44"/>
      <c r="CC101" s="44"/>
      <c r="CD101" s="44"/>
      <c r="CE101" s="44"/>
      <c r="CF101" s="44"/>
      <c r="CG101" s="44"/>
      <c r="CH101" s="28">
        <f t="shared" ref="CH101:CH104" si="269">SUM(CB101:CG101)</f>
        <v>0</v>
      </c>
      <c r="CI101" s="44"/>
      <c r="CJ101" s="44"/>
      <c r="CK101" s="44"/>
      <c r="CL101" s="44"/>
      <c r="CM101" s="44"/>
      <c r="CN101" s="44">
        <v>3</v>
      </c>
      <c r="CO101" s="28">
        <f t="shared" ref="CO101:CO104" si="270">SUM(CI101:CN101)</f>
        <v>3</v>
      </c>
      <c r="CP101" s="44"/>
      <c r="CQ101" s="44"/>
      <c r="CR101" s="28">
        <f t="shared" si="130"/>
        <v>0</v>
      </c>
      <c r="CS101" s="44"/>
      <c r="CT101" s="44"/>
      <c r="CU101" s="44"/>
      <c r="CV101" s="44"/>
      <c r="CW101" s="44"/>
      <c r="CX101" s="30">
        <f t="shared" ref="CX101" si="271">SUM(CS101:CW101)</f>
        <v>0</v>
      </c>
      <c r="CY101" s="44"/>
      <c r="CZ101" s="44"/>
      <c r="DA101" s="44"/>
      <c r="DB101" s="44"/>
      <c r="DC101" s="44"/>
      <c r="DD101" s="30">
        <f t="shared" ref="DD101:DD108" si="272">SUM(CY101:DC101)</f>
        <v>0</v>
      </c>
      <c r="DE101" s="30">
        <f t="shared" si="133"/>
        <v>3</v>
      </c>
      <c r="DF101" s="29"/>
      <c r="DG101" s="44"/>
      <c r="DH101" s="44"/>
      <c r="DI101" s="44"/>
      <c r="DJ101" s="44"/>
      <c r="DK101" s="44"/>
      <c r="DL101" s="30">
        <f t="shared" ref="DL101" si="273">SUM(DG101:DK101)</f>
        <v>0</v>
      </c>
      <c r="DM101" s="44"/>
      <c r="DN101" s="44"/>
      <c r="DO101" s="44"/>
      <c r="DP101" s="44"/>
      <c r="DQ101" s="44"/>
      <c r="DR101" s="44"/>
      <c r="DS101" s="44"/>
      <c r="DT101" s="44"/>
      <c r="DU101" s="44"/>
      <c r="DV101" s="44"/>
      <c r="DW101" s="44"/>
      <c r="DX101" s="44"/>
      <c r="DY101" s="30">
        <f t="shared" si="135"/>
        <v>0</v>
      </c>
      <c r="DZ101" s="30">
        <f t="shared" si="136"/>
        <v>0</v>
      </c>
    </row>
    <row r="102" spans="1:131" ht="15.75" customHeight="1" x14ac:dyDescent="0.25">
      <c r="A102" s="35"/>
      <c r="B102" s="16" t="s">
        <v>100</v>
      </c>
      <c r="C102" s="73" t="s">
        <v>78</v>
      </c>
      <c r="D102" s="44"/>
      <c r="E102" s="44"/>
      <c r="F102" s="44"/>
      <c r="G102" s="44"/>
      <c r="H102" s="44"/>
      <c r="I102" s="44"/>
      <c r="J102" s="44"/>
      <c r="K102" s="44"/>
      <c r="L102" s="44"/>
      <c r="M102" s="44"/>
      <c r="N102" s="44"/>
      <c r="O102" s="28">
        <f>SUM(D102:N102)</f>
        <v>0</v>
      </c>
      <c r="P102" s="44"/>
      <c r="Q102" s="44"/>
      <c r="R102" s="44"/>
      <c r="S102" s="28">
        <f>SUM(P102:R102)</f>
        <v>0</v>
      </c>
      <c r="T102" s="44"/>
      <c r="U102" s="44"/>
      <c r="V102" s="44"/>
      <c r="W102" s="44"/>
      <c r="X102" s="44"/>
      <c r="Y102" s="28">
        <f>SUM(T102:X102)</f>
        <v>0</v>
      </c>
      <c r="Z102" s="28">
        <f t="shared" si="118"/>
        <v>0</v>
      </c>
      <c r="AA102" s="29"/>
      <c r="AB102" s="44"/>
      <c r="AC102" s="44"/>
      <c r="AD102" s="44"/>
      <c r="AE102" s="44"/>
      <c r="AF102" s="44"/>
      <c r="AG102" s="28">
        <f>SUM(AB102:AF102)</f>
        <v>0</v>
      </c>
      <c r="AH102" s="44"/>
      <c r="AI102" s="44"/>
      <c r="AJ102" s="44"/>
      <c r="AK102" s="44"/>
      <c r="AL102" s="44"/>
      <c r="AM102" s="28">
        <f>SUM(AH102:AL102)</f>
        <v>0</v>
      </c>
      <c r="AN102" s="44"/>
      <c r="AO102" s="44"/>
      <c r="AP102" s="44"/>
      <c r="AQ102" s="44"/>
      <c r="AR102" s="44"/>
      <c r="AS102" s="28">
        <f>SUM(AN102:AR102)</f>
        <v>0</v>
      </c>
      <c r="AT102" s="44"/>
      <c r="AU102" s="44"/>
      <c r="AV102" s="44"/>
      <c r="AW102" s="44"/>
      <c r="AX102" s="44"/>
      <c r="AY102" s="28">
        <f>SUM(AT102:AX102)</f>
        <v>0</v>
      </c>
      <c r="AZ102" s="28">
        <f>SUM(AG102,AM102,AS102,AY102)</f>
        <v>0</v>
      </c>
      <c r="BA102" s="29"/>
      <c r="BB102" s="44"/>
      <c r="BC102" s="44"/>
      <c r="BD102" s="44"/>
      <c r="BE102" s="44"/>
      <c r="BF102" s="44"/>
      <c r="BG102" s="28">
        <f t="shared" si="111"/>
        <v>0</v>
      </c>
      <c r="BH102" s="44"/>
      <c r="BI102" s="44"/>
      <c r="BJ102" s="44"/>
      <c r="BK102" s="44"/>
      <c r="BL102" s="44"/>
      <c r="BM102" s="30">
        <f t="shared" ref="BM102" si="274">SUM(BH102:BL102)</f>
        <v>0</v>
      </c>
      <c r="BN102" s="44"/>
      <c r="BO102" s="44"/>
      <c r="BP102" s="44"/>
      <c r="BQ102" s="44"/>
      <c r="BR102" s="44"/>
      <c r="BS102" s="30">
        <f>SUM(BN102:BR102)</f>
        <v>0</v>
      </c>
      <c r="BT102" s="44"/>
      <c r="BU102" s="44"/>
      <c r="BV102" s="44"/>
      <c r="BW102" s="44"/>
      <c r="BX102" s="44"/>
      <c r="BY102" s="30">
        <f>SUM(BT102:BX102)</f>
        <v>0</v>
      </c>
      <c r="BZ102" s="30">
        <f t="shared" si="127"/>
        <v>0</v>
      </c>
      <c r="CA102" s="29"/>
      <c r="CB102" s="44"/>
      <c r="CC102" s="44"/>
      <c r="CD102" s="44"/>
      <c r="CE102" s="44"/>
      <c r="CF102" s="44"/>
      <c r="CG102" s="44"/>
      <c r="CH102" s="28">
        <f>SUM(CB102:CG102)</f>
        <v>0</v>
      </c>
      <c r="CI102" s="44">
        <v>0.75</v>
      </c>
      <c r="CJ102" s="44">
        <v>0.4</v>
      </c>
      <c r="CK102" s="44">
        <v>0.52500000000000002</v>
      </c>
      <c r="CL102" s="44">
        <v>0.32500000000000001</v>
      </c>
      <c r="CM102" s="44"/>
      <c r="CN102" s="44"/>
      <c r="CO102" s="28">
        <f>SUM(CI102:CN102)</f>
        <v>1.9999999999999998</v>
      </c>
      <c r="CP102" s="44"/>
      <c r="CQ102" s="44"/>
      <c r="CR102" s="28">
        <f t="shared" si="130"/>
        <v>0</v>
      </c>
      <c r="CS102" s="44"/>
      <c r="CT102" s="44"/>
      <c r="CU102" s="44"/>
      <c r="CV102" s="44"/>
      <c r="CW102" s="44"/>
      <c r="CX102" s="30">
        <f>SUM(CS102:CW102)</f>
        <v>0</v>
      </c>
      <c r="CY102" s="44"/>
      <c r="CZ102" s="44"/>
      <c r="DA102" s="44"/>
      <c r="DB102" s="44"/>
      <c r="DC102" s="44"/>
      <c r="DD102" s="30">
        <f>SUM(CY102:DC102)</f>
        <v>0</v>
      </c>
      <c r="DE102" s="30">
        <f t="shared" si="133"/>
        <v>1.9999999999999998</v>
      </c>
      <c r="DF102" s="29"/>
      <c r="DG102" s="44"/>
      <c r="DH102" s="44"/>
      <c r="DI102" s="44"/>
      <c r="DJ102" s="44"/>
      <c r="DK102" s="44"/>
      <c r="DL102" s="30">
        <f>SUM(DG102:DK102)</f>
        <v>0</v>
      </c>
      <c r="DM102" s="44"/>
      <c r="DN102" s="44"/>
      <c r="DO102" s="44"/>
      <c r="DP102" s="44"/>
      <c r="DQ102" s="44"/>
      <c r="DR102" s="44"/>
      <c r="DS102" s="44"/>
      <c r="DT102" s="44"/>
      <c r="DU102" s="44"/>
      <c r="DV102" s="44"/>
      <c r="DW102" s="44"/>
      <c r="DX102" s="44"/>
      <c r="DY102" s="30">
        <f t="shared" si="135"/>
        <v>0</v>
      </c>
      <c r="DZ102" s="30">
        <f t="shared" si="136"/>
        <v>0</v>
      </c>
    </row>
    <row r="103" spans="1:131" ht="28.5" customHeight="1" x14ac:dyDescent="0.25">
      <c r="A103" s="158">
        <v>20</v>
      </c>
      <c r="B103" s="163" t="s">
        <v>59</v>
      </c>
      <c r="C103" s="73" t="s">
        <v>84</v>
      </c>
      <c r="D103" s="33"/>
      <c r="E103" s="33"/>
      <c r="F103" s="33"/>
      <c r="G103" s="33"/>
      <c r="H103" s="33"/>
      <c r="I103" s="33"/>
      <c r="J103" s="33"/>
      <c r="K103" s="33"/>
      <c r="L103" s="33"/>
      <c r="M103" s="33"/>
      <c r="N103" s="33"/>
      <c r="O103" s="28">
        <f t="shared" si="159"/>
        <v>0</v>
      </c>
      <c r="P103" s="33"/>
      <c r="Q103" s="33"/>
      <c r="R103" s="33"/>
      <c r="S103" s="28">
        <f t="shared" si="160"/>
        <v>0</v>
      </c>
      <c r="T103" s="33"/>
      <c r="U103" s="33"/>
      <c r="V103" s="33"/>
      <c r="W103" s="33"/>
      <c r="X103" s="33"/>
      <c r="Y103" s="28">
        <f t="shared" si="161"/>
        <v>0</v>
      </c>
      <c r="Z103" s="28">
        <f t="shared" si="118"/>
        <v>0</v>
      </c>
      <c r="AA103" s="29"/>
      <c r="AB103" s="33"/>
      <c r="AC103" s="33"/>
      <c r="AD103" s="33"/>
      <c r="AE103" s="33">
        <v>0.1</v>
      </c>
      <c r="AF103" s="33"/>
      <c r="AG103" s="28">
        <f t="shared" si="162"/>
        <v>0.1</v>
      </c>
      <c r="AH103" s="33"/>
      <c r="AI103" s="33"/>
      <c r="AJ103" s="33"/>
      <c r="AK103" s="33"/>
      <c r="AL103" s="33"/>
      <c r="AM103" s="28">
        <f t="shared" si="163"/>
        <v>0</v>
      </c>
      <c r="AN103" s="33"/>
      <c r="AO103" s="33"/>
      <c r="AP103" s="33"/>
      <c r="AQ103" s="33"/>
      <c r="AR103" s="33"/>
      <c r="AS103" s="28">
        <f t="shared" si="164"/>
        <v>0</v>
      </c>
      <c r="AT103" s="33"/>
      <c r="AU103" s="33"/>
      <c r="AV103" s="33"/>
      <c r="AW103" s="33"/>
      <c r="AX103" s="33"/>
      <c r="AY103" s="28">
        <f t="shared" si="165"/>
        <v>0</v>
      </c>
      <c r="AZ103" s="28">
        <f t="shared" si="166"/>
        <v>0.1</v>
      </c>
      <c r="BA103" s="29"/>
      <c r="BB103" s="33"/>
      <c r="BC103" s="33"/>
      <c r="BD103" s="33">
        <v>2.92911E-3</v>
      </c>
      <c r="BE103" s="33"/>
      <c r="BF103" s="33"/>
      <c r="BG103" s="28">
        <f t="shared" si="111"/>
        <v>2.92911E-3</v>
      </c>
      <c r="BH103" s="33"/>
      <c r="BI103" s="33"/>
      <c r="BJ103" s="33"/>
      <c r="BK103" s="33"/>
      <c r="BL103" s="33"/>
      <c r="BM103" s="28">
        <f t="shared" si="124"/>
        <v>0</v>
      </c>
      <c r="BN103" s="33"/>
      <c r="BO103" s="33"/>
      <c r="BP103" s="33"/>
      <c r="BQ103" s="33"/>
      <c r="BR103" s="33"/>
      <c r="BS103" s="28">
        <f t="shared" si="167"/>
        <v>0</v>
      </c>
      <c r="BT103" s="33"/>
      <c r="BU103" s="33"/>
      <c r="BV103" s="33"/>
      <c r="BW103" s="33"/>
      <c r="BX103" s="33"/>
      <c r="BY103" s="28">
        <f t="shared" si="126"/>
        <v>0</v>
      </c>
      <c r="BZ103" s="28">
        <f t="shared" si="127"/>
        <v>2.92911E-3</v>
      </c>
      <c r="CA103" s="29"/>
      <c r="CB103" s="33"/>
      <c r="CC103" s="33"/>
      <c r="CD103" s="33"/>
      <c r="CE103" s="33"/>
      <c r="CF103" s="33"/>
      <c r="CG103" s="33"/>
      <c r="CH103" s="28">
        <f t="shared" si="269"/>
        <v>0</v>
      </c>
      <c r="CI103" s="33"/>
      <c r="CJ103" s="33"/>
      <c r="CK103" s="33"/>
      <c r="CL103" s="33"/>
      <c r="CM103" s="33"/>
      <c r="CN103" s="33"/>
      <c r="CO103" s="28">
        <f t="shared" si="270"/>
        <v>0</v>
      </c>
      <c r="CP103" s="33"/>
      <c r="CQ103" s="33"/>
      <c r="CR103" s="28">
        <f t="shared" si="130"/>
        <v>0</v>
      </c>
      <c r="CS103" s="33"/>
      <c r="CT103" s="33"/>
      <c r="CU103" s="33"/>
      <c r="CV103" s="33"/>
      <c r="CW103" s="33"/>
      <c r="CX103" s="28">
        <f t="shared" ref="CX103:CX108" si="275">SUM(CS103:CW103)</f>
        <v>0</v>
      </c>
      <c r="CY103" s="33"/>
      <c r="CZ103" s="33"/>
      <c r="DA103" s="33"/>
      <c r="DB103" s="33"/>
      <c r="DC103" s="33"/>
      <c r="DD103" s="28">
        <f t="shared" si="272"/>
        <v>0</v>
      </c>
      <c r="DE103" s="28">
        <f t="shared" si="133"/>
        <v>0</v>
      </c>
      <c r="DF103" s="29"/>
      <c r="DG103" s="33"/>
      <c r="DH103" s="33"/>
      <c r="DI103" s="33"/>
      <c r="DJ103" s="33"/>
      <c r="DK103" s="33"/>
      <c r="DL103" s="28">
        <f t="shared" ref="DL103:DL108" si="276">SUM(DG103:DK103)</f>
        <v>0</v>
      </c>
      <c r="DM103" s="33"/>
      <c r="DN103" s="33"/>
      <c r="DO103" s="33"/>
      <c r="DP103" s="33"/>
      <c r="DQ103" s="33"/>
      <c r="DR103" s="33"/>
      <c r="DS103" s="33"/>
      <c r="DT103" s="33"/>
      <c r="DU103" s="33"/>
      <c r="DV103" s="33"/>
      <c r="DW103" s="33"/>
      <c r="DX103" s="33"/>
      <c r="DY103" s="28">
        <f t="shared" si="135"/>
        <v>0</v>
      </c>
      <c r="DZ103" s="30">
        <f t="shared" si="136"/>
        <v>0</v>
      </c>
    </row>
    <row r="104" spans="1:131" ht="15.75" customHeight="1" x14ac:dyDescent="0.25">
      <c r="A104" s="158"/>
      <c r="B104" s="168"/>
      <c r="C104" s="73" t="s">
        <v>81</v>
      </c>
      <c r="D104" s="33"/>
      <c r="E104" s="33"/>
      <c r="F104" s="33"/>
      <c r="G104" s="33"/>
      <c r="H104" s="33"/>
      <c r="I104" s="33"/>
      <c r="J104" s="33"/>
      <c r="K104" s="33"/>
      <c r="L104" s="33"/>
      <c r="M104" s="33"/>
      <c r="N104" s="33"/>
      <c r="O104" s="28">
        <f t="shared" si="159"/>
        <v>0</v>
      </c>
      <c r="P104" s="33"/>
      <c r="Q104" s="33"/>
      <c r="R104" s="33"/>
      <c r="S104" s="28">
        <f t="shared" si="160"/>
        <v>0</v>
      </c>
      <c r="T104" s="33"/>
      <c r="U104" s="33"/>
      <c r="V104" s="33"/>
      <c r="W104" s="33"/>
      <c r="X104" s="33"/>
      <c r="Y104" s="28">
        <f t="shared" si="161"/>
        <v>0</v>
      </c>
      <c r="Z104" s="28">
        <f t="shared" si="118"/>
        <v>0</v>
      </c>
      <c r="AA104" s="29"/>
      <c r="AB104" s="33"/>
      <c r="AC104" s="33"/>
      <c r="AD104" s="33"/>
      <c r="AE104" s="33"/>
      <c r="AF104" s="33"/>
      <c r="AG104" s="28">
        <f t="shared" si="162"/>
        <v>0</v>
      </c>
      <c r="AH104" s="33"/>
      <c r="AI104" s="33"/>
      <c r="AJ104" s="33">
        <v>2.5</v>
      </c>
      <c r="AK104" s="33"/>
      <c r="AL104" s="33"/>
      <c r="AM104" s="28">
        <f t="shared" si="163"/>
        <v>2.5</v>
      </c>
      <c r="AN104" s="33"/>
      <c r="AO104" s="33"/>
      <c r="AP104" s="33"/>
      <c r="AQ104" s="33"/>
      <c r="AR104" s="33"/>
      <c r="AS104" s="28">
        <f t="shared" si="164"/>
        <v>0</v>
      </c>
      <c r="AT104" s="33"/>
      <c r="AU104" s="33"/>
      <c r="AV104" s="33"/>
      <c r="AW104" s="33"/>
      <c r="AX104" s="33"/>
      <c r="AY104" s="28">
        <f t="shared" si="165"/>
        <v>0</v>
      </c>
      <c r="AZ104" s="28">
        <f t="shared" si="166"/>
        <v>2.5</v>
      </c>
      <c r="BA104" s="29"/>
      <c r="BB104" s="33"/>
      <c r="BC104" s="33"/>
      <c r="BD104" s="33"/>
      <c r="BE104" s="33"/>
      <c r="BF104" s="33"/>
      <c r="BG104" s="28">
        <f t="shared" si="111"/>
        <v>0</v>
      </c>
      <c r="BH104" s="33"/>
      <c r="BI104" s="33"/>
      <c r="BJ104" s="33"/>
      <c r="BK104" s="33"/>
      <c r="BL104" s="33"/>
      <c r="BM104" s="28">
        <f t="shared" si="124"/>
        <v>0</v>
      </c>
      <c r="BN104" s="33"/>
      <c r="BO104" s="33"/>
      <c r="BP104" s="33"/>
      <c r="BQ104" s="33"/>
      <c r="BR104" s="33"/>
      <c r="BS104" s="28">
        <f t="shared" si="167"/>
        <v>0</v>
      </c>
      <c r="BT104" s="33"/>
      <c r="BU104" s="33"/>
      <c r="BV104" s="33"/>
      <c r="BW104" s="33"/>
      <c r="BX104" s="33"/>
      <c r="BY104" s="28">
        <f t="shared" si="126"/>
        <v>0</v>
      </c>
      <c r="BZ104" s="28">
        <f t="shared" si="127"/>
        <v>0</v>
      </c>
      <c r="CA104" s="29"/>
      <c r="CB104" s="33"/>
      <c r="CC104" s="33"/>
      <c r="CD104" s="33"/>
      <c r="CE104" s="33"/>
      <c r="CF104" s="33"/>
      <c r="CG104" s="33"/>
      <c r="CH104" s="28">
        <f t="shared" si="269"/>
        <v>0</v>
      </c>
      <c r="CI104" s="33">
        <v>1.4</v>
      </c>
      <c r="CJ104" s="33"/>
      <c r="CK104" s="33"/>
      <c r="CL104" s="33"/>
      <c r="CM104" s="33"/>
      <c r="CN104" s="33"/>
      <c r="CO104" s="28">
        <f t="shared" si="270"/>
        <v>1.4</v>
      </c>
      <c r="CP104" s="33">
        <v>0.14499999999999999</v>
      </c>
      <c r="CQ104" s="33"/>
      <c r="CR104" s="28">
        <f t="shared" si="130"/>
        <v>0.14499999999999999</v>
      </c>
      <c r="CS104" s="33"/>
      <c r="CT104" s="33"/>
      <c r="CU104" s="33"/>
      <c r="CV104" s="33"/>
      <c r="CW104" s="33"/>
      <c r="CX104" s="28">
        <f t="shared" si="275"/>
        <v>0</v>
      </c>
      <c r="CY104" s="33"/>
      <c r="CZ104" s="33"/>
      <c r="DA104" s="33"/>
      <c r="DB104" s="33"/>
      <c r="DC104" s="33"/>
      <c r="DD104" s="28">
        <f t="shared" si="272"/>
        <v>0</v>
      </c>
      <c r="DE104" s="28">
        <f t="shared" si="133"/>
        <v>1.5449999999999999</v>
      </c>
      <c r="DF104" s="29"/>
      <c r="DG104" s="33"/>
      <c r="DH104" s="33"/>
      <c r="DI104" s="33"/>
      <c r="DJ104" s="33"/>
      <c r="DK104" s="33"/>
      <c r="DL104" s="28">
        <f t="shared" si="276"/>
        <v>0</v>
      </c>
      <c r="DM104" s="33"/>
      <c r="DN104" s="33"/>
      <c r="DO104" s="33"/>
      <c r="DP104" s="33"/>
      <c r="DQ104" s="33"/>
      <c r="DR104" s="33"/>
      <c r="DS104" s="33"/>
      <c r="DT104" s="33"/>
      <c r="DU104" s="33"/>
      <c r="DV104" s="33"/>
      <c r="DW104" s="33"/>
      <c r="DX104" s="33"/>
      <c r="DY104" s="28">
        <f t="shared" si="135"/>
        <v>0</v>
      </c>
      <c r="DZ104" s="30">
        <f t="shared" si="136"/>
        <v>0</v>
      </c>
    </row>
    <row r="105" spans="1:131" ht="15.75" customHeight="1" x14ac:dyDescent="0.25">
      <c r="A105" s="158"/>
      <c r="B105" s="168"/>
      <c r="C105" s="73" t="s">
        <v>85</v>
      </c>
      <c r="D105" s="33"/>
      <c r="E105" s="33"/>
      <c r="F105" s="33"/>
      <c r="G105" s="33"/>
      <c r="H105" s="33"/>
      <c r="I105" s="33"/>
      <c r="J105" s="33"/>
      <c r="K105" s="33"/>
      <c r="L105" s="33"/>
      <c r="M105" s="33"/>
      <c r="N105" s="33"/>
      <c r="O105" s="28">
        <f>SUM(D105:N105)</f>
        <v>0</v>
      </c>
      <c r="P105" s="33"/>
      <c r="Q105" s="33"/>
      <c r="R105" s="33"/>
      <c r="S105" s="28">
        <f>SUM(P105:R105)</f>
        <v>0</v>
      </c>
      <c r="T105" s="33"/>
      <c r="U105" s="33"/>
      <c r="V105" s="33"/>
      <c r="W105" s="33"/>
      <c r="X105" s="33"/>
      <c r="Y105" s="28">
        <f>SUM(T105:X105)</f>
        <v>0</v>
      </c>
      <c r="Z105" s="28">
        <f t="shared" si="118"/>
        <v>0</v>
      </c>
      <c r="AA105" s="29"/>
      <c r="AB105" s="33"/>
      <c r="AC105" s="33"/>
      <c r="AD105" s="33">
        <v>0.125</v>
      </c>
      <c r="AE105" s="33"/>
      <c r="AF105" s="33">
        <v>6.9800000000000005E-4</v>
      </c>
      <c r="AG105" s="28">
        <f>SUM(AB105:AF105)</f>
        <v>0.125698</v>
      </c>
      <c r="AH105" s="33">
        <v>1.5</v>
      </c>
      <c r="AI105" s="33">
        <v>1</v>
      </c>
      <c r="AJ105" s="33"/>
      <c r="AK105" s="33"/>
      <c r="AL105" s="33"/>
      <c r="AM105" s="28">
        <f>SUM(AH105:AL105)</f>
        <v>2.5</v>
      </c>
      <c r="AN105" s="33"/>
      <c r="AO105" s="33"/>
      <c r="AP105" s="33"/>
      <c r="AQ105" s="33"/>
      <c r="AR105" s="33"/>
      <c r="AS105" s="28">
        <f>SUM(AN105:AR105)</f>
        <v>0</v>
      </c>
      <c r="AT105" s="33"/>
      <c r="AU105" s="33"/>
      <c r="AV105" s="33"/>
      <c r="AW105" s="33"/>
      <c r="AX105" s="33"/>
      <c r="AY105" s="28">
        <f>SUM(AT105:AX105)</f>
        <v>0</v>
      </c>
      <c r="AZ105" s="28">
        <f>SUM(AG105,AM105,AS105,AY105)</f>
        <v>2.6256979999999999</v>
      </c>
      <c r="BA105" s="29"/>
      <c r="BB105" s="33"/>
      <c r="BC105" s="33"/>
      <c r="BD105" s="33"/>
      <c r="BE105" s="33"/>
      <c r="BF105" s="33"/>
      <c r="BG105" s="28">
        <f t="shared" si="111"/>
        <v>0</v>
      </c>
      <c r="BH105" s="33"/>
      <c r="BI105" s="33"/>
      <c r="BJ105" s="33"/>
      <c r="BK105" s="33"/>
      <c r="BL105" s="33"/>
      <c r="BM105" s="28">
        <f t="shared" si="124"/>
        <v>0</v>
      </c>
      <c r="BN105" s="33"/>
      <c r="BO105" s="33"/>
      <c r="BP105" s="33"/>
      <c r="BQ105" s="33"/>
      <c r="BR105" s="33"/>
      <c r="BS105" s="28">
        <f>SUM(BN105:BR105)</f>
        <v>0</v>
      </c>
      <c r="BT105" s="33"/>
      <c r="BU105" s="33"/>
      <c r="BV105" s="33"/>
      <c r="BW105" s="33"/>
      <c r="BX105" s="33"/>
      <c r="BY105" s="28">
        <f t="shared" si="126"/>
        <v>0</v>
      </c>
      <c r="BZ105" s="28">
        <f t="shared" si="127"/>
        <v>0</v>
      </c>
      <c r="CA105" s="29"/>
      <c r="CB105" s="33"/>
      <c r="CC105" s="33"/>
      <c r="CD105" s="33"/>
      <c r="CE105" s="33"/>
      <c r="CF105" s="33"/>
      <c r="CG105" s="33"/>
      <c r="CH105" s="28">
        <f>SUM(CB105:CG105)</f>
        <v>0</v>
      </c>
      <c r="CI105" s="33"/>
      <c r="CJ105" s="33"/>
      <c r="CK105" s="33"/>
      <c r="CL105" s="33"/>
      <c r="CM105" s="33"/>
      <c r="CN105" s="33"/>
      <c r="CO105" s="28">
        <f>SUM(CI105:CN105)</f>
        <v>0</v>
      </c>
      <c r="CP105" s="33">
        <v>0.01</v>
      </c>
      <c r="CQ105" s="33"/>
      <c r="CR105" s="28">
        <f t="shared" si="130"/>
        <v>0.01</v>
      </c>
      <c r="CS105" s="33"/>
      <c r="CT105" s="33"/>
      <c r="CU105" s="33"/>
      <c r="CV105" s="33"/>
      <c r="CW105" s="33"/>
      <c r="CX105" s="28">
        <f t="shared" si="275"/>
        <v>0</v>
      </c>
      <c r="CY105" s="33"/>
      <c r="CZ105" s="33"/>
      <c r="DA105" s="33"/>
      <c r="DB105" s="33"/>
      <c r="DC105" s="33"/>
      <c r="DD105" s="28">
        <f t="shared" si="272"/>
        <v>0</v>
      </c>
      <c r="DE105" s="28">
        <f t="shared" si="133"/>
        <v>0.01</v>
      </c>
      <c r="DF105" s="29"/>
      <c r="DG105" s="33"/>
      <c r="DH105" s="33"/>
      <c r="DI105" s="33"/>
      <c r="DJ105" s="33"/>
      <c r="DK105" s="33"/>
      <c r="DL105" s="28">
        <f t="shared" si="276"/>
        <v>0</v>
      </c>
      <c r="DM105" s="33"/>
      <c r="DN105" s="33"/>
      <c r="DO105" s="33"/>
      <c r="DP105" s="33"/>
      <c r="DQ105" s="33"/>
      <c r="DR105" s="33"/>
      <c r="DS105" s="33"/>
      <c r="DT105" s="33"/>
      <c r="DU105" s="33"/>
      <c r="DV105" s="33"/>
      <c r="DW105" s="33"/>
      <c r="DX105" s="33"/>
      <c r="DY105" s="28">
        <f t="shared" si="135"/>
        <v>0</v>
      </c>
      <c r="DZ105" s="30">
        <f t="shared" si="136"/>
        <v>0</v>
      </c>
    </row>
    <row r="106" spans="1:131" ht="15.75" customHeight="1" x14ac:dyDescent="0.25">
      <c r="A106" s="158"/>
      <c r="B106" s="168"/>
      <c r="C106" s="73" t="s">
        <v>82</v>
      </c>
      <c r="D106" s="33"/>
      <c r="E106" s="33"/>
      <c r="F106" s="33"/>
      <c r="G106" s="33"/>
      <c r="H106" s="33"/>
      <c r="I106" s="33"/>
      <c r="J106" s="33"/>
      <c r="K106" s="33"/>
      <c r="L106" s="33"/>
      <c r="M106" s="33"/>
      <c r="N106" s="33"/>
      <c r="O106" s="28">
        <f>SUM(D106:N106)</f>
        <v>0</v>
      </c>
      <c r="P106" s="33"/>
      <c r="Q106" s="33"/>
      <c r="R106" s="33"/>
      <c r="S106" s="28">
        <f>SUM(P106:R106)</f>
        <v>0</v>
      </c>
      <c r="T106" s="33"/>
      <c r="U106" s="33"/>
      <c r="V106" s="33"/>
      <c r="W106" s="33"/>
      <c r="X106" s="33"/>
      <c r="Y106" s="28">
        <f>SUM(T106:X106)</f>
        <v>0</v>
      </c>
      <c r="Z106" s="28">
        <f t="shared" si="118"/>
        <v>0</v>
      </c>
      <c r="AA106" s="29"/>
      <c r="AB106" s="33"/>
      <c r="AC106" s="33"/>
      <c r="AD106" s="33">
        <v>0.86739599999999994</v>
      </c>
      <c r="AE106" s="33"/>
      <c r="AF106" s="33"/>
      <c r="AG106" s="28">
        <f>SUM(AB106:AF106)</f>
        <v>0.86739599999999994</v>
      </c>
      <c r="AH106" s="33"/>
      <c r="AI106" s="33"/>
      <c r="AJ106" s="33"/>
      <c r="AK106" s="33"/>
      <c r="AL106" s="33"/>
      <c r="AM106" s="28">
        <f>SUM(AH106:AL106)</f>
        <v>0</v>
      </c>
      <c r="AN106" s="33"/>
      <c r="AO106" s="33"/>
      <c r="AP106" s="33"/>
      <c r="AQ106" s="33"/>
      <c r="AR106" s="33"/>
      <c r="AS106" s="28">
        <f>SUM(AN106:AR106)</f>
        <v>0</v>
      </c>
      <c r="AT106" s="33"/>
      <c r="AU106" s="33"/>
      <c r="AV106" s="33"/>
      <c r="AW106" s="33"/>
      <c r="AX106" s="33"/>
      <c r="AY106" s="28">
        <f>SUM(AT106:AX106)</f>
        <v>0</v>
      </c>
      <c r="AZ106" s="28">
        <f>SUM(AG106,AM106,AS106,AY106)</f>
        <v>0.86739599999999994</v>
      </c>
      <c r="BA106" s="29"/>
      <c r="BB106" s="33"/>
      <c r="BC106" s="33">
        <v>0.19994923000000001</v>
      </c>
      <c r="BD106" s="33">
        <v>0.2</v>
      </c>
      <c r="BE106" s="33"/>
      <c r="BF106" s="33"/>
      <c r="BG106" s="28">
        <f t="shared" si="111"/>
        <v>0.39994923000000004</v>
      </c>
      <c r="BH106" s="33"/>
      <c r="BI106" s="33"/>
      <c r="BJ106" s="33"/>
      <c r="BK106" s="33"/>
      <c r="BL106" s="33"/>
      <c r="BM106" s="28">
        <f t="shared" si="124"/>
        <v>0</v>
      </c>
      <c r="BN106" s="33"/>
      <c r="BO106" s="33"/>
      <c r="BP106" s="33"/>
      <c r="BQ106" s="33"/>
      <c r="BR106" s="33"/>
      <c r="BS106" s="28">
        <f>SUM(BN106:BR106)</f>
        <v>0</v>
      </c>
      <c r="BT106" s="33"/>
      <c r="BU106" s="33"/>
      <c r="BV106" s="33"/>
      <c r="BW106" s="33"/>
      <c r="BX106" s="33"/>
      <c r="BY106" s="28">
        <f t="shared" si="126"/>
        <v>0</v>
      </c>
      <c r="BZ106" s="28">
        <f t="shared" si="127"/>
        <v>0.39994923000000004</v>
      </c>
      <c r="CA106" s="29"/>
      <c r="CB106" s="33"/>
      <c r="CC106" s="33"/>
      <c r="CD106" s="33"/>
      <c r="CE106" s="33"/>
      <c r="CF106" s="33"/>
      <c r="CG106" s="33"/>
      <c r="CH106" s="28">
        <f>SUM(CB106:CG106)</f>
        <v>0</v>
      </c>
      <c r="CI106" s="33"/>
      <c r="CJ106" s="33"/>
      <c r="CK106" s="33"/>
      <c r="CL106" s="33"/>
      <c r="CM106" s="33"/>
      <c r="CN106" s="33"/>
      <c r="CO106" s="28">
        <f>SUM(CI106:CN106)</f>
        <v>0</v>
      </c>
      <c r="CP106" s="33"/>
      <c r="CQ106" s="33"/>
      <c r="CR106" s="28">
        <f t="shared" si="130"/>
        <v>0</v>
      </c>
      <c r="CS106" s="33"/>
      <c r="CT106" s="33"/>
      <c r="CU106" s="33"/>
      <c r="CV106" s="33"/>
      <c r="CW106" s="33"/>
      <c r="CX106" s="28">
        <f t="shared" si="275"/>
        <v>0</v>
      </c>
      <c r="CY106" s="33"/>
      <c r="CZ106" s="33"/>
      <c r="DA106" s="33"/>
      <c r="DB106" s="33"/>
      <c r="DC106" s="33"/>
      <c r="DD106" s="28">
        <f t="shared" si="272"/>
        <v>0</v>
      </c>
      <c r="DE106" s="28">
        <f t="shared" si="133"/>
        <v>0</v>
      </c>
      <c r="DF106" s="29"/>
      <c r="DG106" s="33"/>
      <c r="DH106" s="33"/>
      <c r="DI106" s="33"/>
      <c r="DJ106" s="33"/>
      <c r="DK106" s="33"/>
      <c r="DL106" s="28">
        <f t="shared" si="276"/>
        <v>0</v>
      </c>
      <c r="DM106" s="33"/>
      <c r="DN106" s="33"/>
      <c r="DO106" s="33"/>
      <c r="DP106" s="33"/>
      <c r="DQ106" s="33"/>
      <c r="DR106" s="33"/>
      <c r="DS106" s="33"/>
      <c r="DT106" s="33"/>
      <c r="DU106" s="33"/>
      <c r="DV106" s="33"/>
      <c r="DW106" s="33"/>
      <c r="DX106" s="33"/>
      <c r="DY106" s="28">
        <f t="shared" si="135"/>
        <v>0</v>
      </c>
      <c r="DZ106" s="30">
        <f t="shared" si="136"/>
        <v>0</v>
      </c>
    </row>
    <row r="107" spans="1:131" ht="28.5" customHeight="1" x14ac:dyDescent="0.25">
      <c r="A107" s="158"/>
      <c r="B107" s="168"/>
      <c r="C107" s="73" t="s">
        <v>83</v>
      </c>
      <c r="D107" s="33"/>
      <c r="E107" s="33"/>
      <c r="F107" s="33"/>
      <c r="G107" s="33"/>
      <c r="H107" s="33"/>
      <c r="I107" s="33"/>
      <c r="J107" s="33"/>
      <c r="K107" s="33"/>
      <c r="L107" s="33"/>
      <c r="M107" s="33"/>
      <c r="N107" s="33"/>
      <c r="O107" s="28">
        <f t="shared" ref="O107" si="277">SUM(D107:N107)</f>
        <v>0</v>
      </c>
      <c r="P107" s="33"/>
      <c r="Q107" s="33"/>
      <c r="R107" s="33"/>
      <c r="S107" s="28">
        <f t="shared" ref="S107" si="278">SUM(P107:R107)</f>
        <v>0</v>
      </c>
      <c r="T107" s="33"/>
      <c r="U107" s="33"/>
      <c r="V107" s="33"/>
      <c r="W107" s="33"/>
      <c r="X107" s="33"/>
      <c r="Y107" s="28">
        <f t="shared" ref="Y107" si="279">SUM(T107:X107)</f>
        <v>0</v>
      </c>
      <c r="Z107" s="28">
        <f t="shared" ref="Z107" si="280">SUM(O107,S107,Y107)</f>
        <v>0</v>
      </c>
      <c r="AA107" s="29"/>
      <c r="AB107" s="33"/>
      <c r="AC107" s="33"/>
      <c r="AD107" s="33"/>
      <c r="AE107" s="33"/>
      <c r="AF107" s="33"/>
      <c r="AG107" s="28">
        <f t="shared" ref="AG107" si="281">SUM(AB107:AF107)</f>
        <v>0</v>
      </c>
      <c r="AH107" s="33"/>
      <c r="AI107" s="33"/>
      <c r="AJ107" s="33"/>
      <c r="AK107" s="33"/>
      <c r="AL107" s="33"/>
      <c r="AM107" s="28">
        <f t="shared" ref="AM107" si="282">SUM(AH107:AL107)</f>
        <v>0</v>
      </c>
      <c r="AN107" s="33"/>
      <c r="AO107" s="33"/>
      <c r="AP107" s="33"/>
      <c r="AQ107" s="33"/>
      <c r="AR107" s="33"/>
      <c r="AS107" s="28">
        <f t="shared" ref="AS107" si="283">SUM(AN107:AR107)</f>
        <v>0</v>
      </c>
      <c r="AT107" s="33"/>
      <c r="AU107" s="33"/>
      <c r="AV107" s="33"/>
      <c r="AW107" s="33"/>
      <c r="AX107" s="33"/>
      <c r="AY107" s="28">
        <f t="shared" ref="AY107" si="284">SUM(AT107:AX107)</f>
        <v>0</v>
      </c>
      <c r="AZ107" s="28">
        <f t="shared" ref="AZ107" si="285">SUM(AG107,AM107,AS107,AY107)</f>
        <v>0</v>
      </c>
      <c r="BA107" s="29"/>
      <c r="BB107" s="33"/>
      <c r="BC107" s="33"/>
      <c r="BD107" s="33"/>
      <c r="BE107" s="33"/>
      <c r="BF107" s="33"/>
      <c r="BG107" s="28">
        <f t="shared" ref="BG107" si="286">SUM(BB107:BF107)</f>
        <v>0</v>
      </c>
      <c r="BH107" s="33"/>
      <c r="BI107" s="33"/>
      <c r="BJ107" s="33"/>
      <c r="BK107" s="33"/>
      <c r="BL107" s="33"/>
      <c r="BM107" s="28">
        <f t="shared" ref="BM107" si="287">SUM(BH107:BL107)</f>
        <v>0</v>
      </c>
      <c r="BN107" s="33"/>
      <c r="BO107" s="33"/>
      <c r="BP107" s="33"/>
      <c r="BQ107" s="33"/>
      <c r="BR107" s="33"/>
      <c r="BS107" s="28">
        <f t="shared" ref="BS107" si="288">SUM(BN107:BR107)</f>
        <v>0</v>
      </c>
      <c r="BT107" s="33"/>
      <c r="BU107" s="33"/>
      <c r="BV107" s="33"/>
      <c r="BW107" s="33"/>
      <c r="BX107" s="33"/>
      <c r="BY107" s="28">
        <f t="shared" ref="BY107" si="289">SUM(BT107:BX107)</f>
        <v>0</v>
      </c>
      <c r="BZ107" s="28">
        <f t="shared" ref="BZ107" si="290">SUM(BG107,BM107,BS107,BY107)</f>
        <v>0</v>
      </c>
      <c r="CA107" s="29"/>
      <c r="CB107" s="33"/>
      <c r="CC107" s="33"/>
      <c r="CD107" s="33"/>
      <c r="CE107" s="33"/>
      <c r="CF107" s="33"/>
      <c r="CG107" s="33"/>
      <c r="CH107" s="28">
        <f t="shared" ref="CH107" si="291">SUM(CB107:CG107)</f>
        <v>0</v>
      </c>
      <c r="CI107" s="33"/>
      <c r="CJ107" s="33"/>
      <c r="CK107" s="33"/>
      <c r="CL107" s="33"/>
      <c r="CM107" s="33"/>
      <c r="CN107" s="33"/>
      <c r="CO107" s="28">
        <f t="shared" ref="CO107" si="292">SUM(CI107:CN107)</f>
        <v>0</v>
      </c>
      <c r="CP107" s="33">
        <v>2</v>
      </c>
      <c r="CQ107" s="33"/>
      <c r="CR107" s="28">
        <f t="shared" ref="CR107" si="293">SUM(CP107:CQ107)</f>
        <v>2</v>
      </c>
      <c r="CS107" s="33"/>
      <c r="CT107" s="33"/>
      <c r="CU107" s="33"/>
      <c r="CV107" s="33"/>
      <c r="CW107" s="33"/>
      <c r="CX107" s="28">
        <f t="shared" ref="CX107" si="294">SUM(CS107:CW107)</f>
        <v>0</v>
      </c>
      <c r="CY107" s="33"/>
      <c r="CZ107" s="33"/>
      <c r="DA107" s="33"/>
      <c r="DB107" s="33"/>
      <c r="DC107" s="33"/>
      <c r="DD107" s="28">
        <f t="shared" ref="DD107" si="295">SUM(CY107:DC107)</f>
        <v>0</v>
      </c>
      <c r="DE107" s="28">
        <f t="shared" ref="DE107" si="296">SUM(CH107,CO107,CR107,CX107,DD107)</f>
        <v>2</v>
      </c>
      <c r="DF107" s="29"/>
      <c r="DG107" s="33"/>
      <c r="DH107" s="33"/>
      <c r="DI107" s="33"/>
      <c r="DJ107" s="33"/>
      <c r="DK107" s="33"/>
      <c r="DL107" s="28">
        <f t="shared" ref="DL107" si="297">SUM(DG107:DK107)</f>
        <v>0</v>
      </c>
      <c r="DM107" s="33"/>
      <c r="DN107" s="33"/>
      <c r="DO107" s="33"/>
      <c r="DP107" s="33"/>
      <c r="DQ107" s="33"/>
      <c r="DR107" s="33"/>
      <c r="DS107" s="33"/>
      <c r="DT107" s="33"/>
      <c r="DU107" s="33"/>
      <c r="DV107" s="33"/>
      <c r="DW107" s="33"/>
      <c r="DX107" s="33"/>
      <c r="DY107" s="28">
        <f t="shared" ref="DY107" si="298">SUM(DM107:DX107)</f>
        <v>0</v>
      </c>
      <c r="DZ107" s="30">
        <f t="shared" ref="DZ107" si="299">SUM(DL107,DY107)</f>
        <v>0</v>
      </c>
    </row>
    <row r="108" spans="1:131" ht="15.75" customHeight="1" x14ac:dyDescent="0.25">
      <c r="A108" s="158"/>
      <c r="B108" s="168"/>
      <c r="C108" s="73" t="s">
        <v>78</v>
      </c>
      <c r="D108" s="33">
        <v>0.02</v>
      </c>
      <c r="E108" s="33"/>
      <c r="F108" s="33">
        <v>1.6303609999999999</v>
      </c>
      <c r="G108" s="33">
        <v>2.5808469999999999</v>
      </c>
      <c r="H108" s="33">
        <v>1.805051</v>
      </c>
      <c r="I108" s="33">
        <v>0.47348000000000001</v>
      </c>
      <c r="J108" s="33">
        <v>1.904352</v>
      </c>
      <c r="K108" s="33">
        <v>1.1000000000000001</v>
      </c>
      <c r="L108" s="33">
        <v>0.8</v>
      </c>
      <c r="M108" s="33">
        <v>1</v>
      </c>
      <c r="N108" s="33">
        <v>1</v>
      </c>
      <c r="O108" s="28">
        <f>SUM(D108:N108)</f>
        <v>12.314090999999999</v>
      </c>
      <c r="P108" s="33"/>
      <c r="Q108" s="33"/>
      <c r="R108" s="33"/>
      <c r="S108" s="28">
        <f>SUM(P108:R108)</f>
        <v>0</v>
      </c>
      <c r="T108" s="33"/>
      <c r="U108" s="33"/>
      <c r="V108" s="33"/>
      <c r="W108" s="33"/>
      <c r="X108" s="33"/>
      <c r="Y108" s="28">
        <f>SUM(T108:X108)</f>
        <v>0</v>
      </c>
      <c r="Z108" s="28">
        <f t="shared" si="118"/>
        <v>12.314090999999999</v>
      </c>
      <c r="AA108" s="29"/>
      <c r="AB108" s="33">
        <v>0.82699999999999996</v>
      </c>
      <c r="AC108" s="33">
        <v>0.80000044084999999</v>
      </c>
      <c r="AD108" s="33">
        <v>1.8135056100000002</v>
      </c>
      <c r="AE108" s="33">
        <v>1.7250270899999998</v>
      </c>
      <c r="AF108" s="33">
        <v>0.85753221999999996</v>
      </c>
      <c r="AG108" s="28">
        <f>SUM(AB108:AF108)</f>
        <v>6.0230653608499995</v>
      </c>
      <c r="AH108" s="33">
        <v>1</v>
      </c>
      <c r="AI108" s="33">
        <v>1</v>
      </c>
      <c r="AJ108" s="33">
        <v>1.5</v>
      </c>
      <c r="AK108" s="33">
        <v>0.5</v>
      </c>
      <c r="AL108" s="33"/>
      <c r="AM108" s="28">
        <f>SUM(AH108:AL108)</f>
        <v>4</v>
      </c>
      <c r="AN108" s="33"/>
      <c r="AO108" s="33"/>
      <c r="AP108" s="33"/>
      <c r="AQ108" s="33"/>
      <c r="AR108" s="33"/>
      <c r="AS108" s="28">
        <f>SUM(AN108:AR108)</f>
        <v>0</v>
      </c>
      <c r="AT108" s="33"/>
      <c r="AU108" s="33"/>
      <c r="AV108" s="33"/>
      <c r="AW108" s="33"/>
      <c r="AX108" s="33"/>
      <c r="AY108" s="28">
        <f>SUM(AT108:AX108)</f>
        <v>0</v>
      </c>
      <c r="AZ108" s="28">
        <f>SUM(AG108,AM108,AS108,AY108)</f>
        <v>10.02306536085</v>
      </c>
      <c r="BA108" s="29"/>
      <c r="BB108" s="33">
        <v>0.12480490000000002</v>
      </c>
      <c r="BC108" s="33">
        <v>0.15746762</v>
      </c>
      <c r="BD108" s="33">
        <v>5.7749439999999999E-2</v>
      </c>
      <c r="BE108" s="33">
        <v>1.43882139</v>
      </c>
      <c r="BF108" s="33">
        <v>1.1763695899999997</v>
      </c>
      <c r="BG108" s="28">
        <f t="shared" si="111"/>
        <v>2.95521294</v>
      </c>
      <c r="BH108" s="33"/>
      <c r="BI108" s="33"/>
      <c r="BJ108" s="33"/>
      <c r="BK108" s="33"/>
      <c r="BL108" s="33"/>
      <c r="BM108" s="28">
        <f t="shared" si="124"/>
        <v>0</v>
      </c>
      <c r="BN108" s="33"/>
      <c r="BO108" s="33"/>
      <c r="BP108" s="33"/>
      <c r="BQ108" s="33"/>
      <c r="BR108" s="33"/>
      <c r="BS108" s="28">
        <f>SUM(BN108:BR108)</f>
        <v>0</v>
      </c>
      <c r="BT108" s="33"/>
      <c r="BU108" s="33"/>
      <c r="BV108" s="33"/>
      <c r="BW108" s="33"/>
      <c r="BX108" s="33"/>
      <c r="BY108" s="28">
        <f t="shared" si="126"/>
        <v>0</v>
      </c>
      <c r="BZ108" s="28">
        <f t="shared" si="127"/>
        <v>2.95521294</v>
      </c>
      <c r="CA108" s="29"/>
      <c r="CB108" s="33"/>
      <c r="CC108" s="33"/>
      <c r="CD108" s="33"/>
      <c r="CE108" s="33"/>
      <c r="CF108" s="33"/>
      <c r="CG108" s="33"/>
      <c r="CH108" s="28">
        <f>SUM(CB108:CG108)</f>
        <v>0</v>
      </c>
      <c r="CI108" s="33"/>
      <c r="CJ108" s="33"/>
      <c r="CK108" s="33"/>
      <c r="CL108" s="33"/>
      <c r="CM108" s="33"/>
      <c r="CN108" s="33"/>
      <c r="CO108" s="28">
        <f>SUM(CI108:CN108)</f>
        <v>0</v>
      </c>
      <c r="CP108" s="33">
        <v>0.143315</v>
      </c>
      <c r="CQ108" s="33"/>
      <c r="CR108" s="28">
        <f t="shared" si="130"/>
        <v>0.143315</v>
      </c>
      <c r="CS108" s="33"/>
      <c r="CT108" s="33"/>
      <c r="CU108" s="33"/>
      <c r="CV108" s="33"/>
      <c r="CW108" s="33"/>
      <c r="CX108" s="28">
        <f t="shared" si="275"/>
        <v>0</v>
      </c>
      <c r="CY108" s="33"/>
      <c r="CZ108" s="33"/>
      <c r="DA108" s="33"/>
      <c r="DB108" s="33"/>
      <c r="DC108" s="33"/>
      <c r="DD108" s="28">
        <f t="shared" si="272"/>
        <v>0</v>
      </c>
      <c r="DE108" s="28">
        <f t="shared" si="133"/>
        <v>0.143315</v>
      </c>
      <c r="DF108" s="29"/>
      <c r="DG108" s="33"/>
      <c r="DH108" s="33"/>
      <c r="DI108" s="33"/>
      <c r="DJ108" s="33"/>
      <c r="DK108" s="33"/>
      <c r="DL108" s="28">
        <f t="shared" si="276"/>
        <v>0</v>
      </c>
      <c r="DM108" s="33"/>
      <c r="DN108" s="33"/>
      <c r="DO108" s="33"/>
      <c r="DP108" s="33"/>
      <c r="DQ108" s="33"/>
      <c r="DR108" s="33"/>
      <c r="DS108" s="33"/>
      <c r="DT108" s="33"/>
      <c r="DU108" s="33"/>
      <c r="DV108" s="33"/>
      <c r="DW108" s="33"/>
      <c r="DX108" s="33"/>
      <c r="DY108" s="28">
        <f t="shared" si="135"/>
        <v>0</v>
      </c>
      <c r="DZ108" s="30">
        <f t="shared" si="136"/>
        <v>0</v>
      </c>
    </row>
    <row r="109" spans="1:131" ht="15.75" customHeight="1" x14ac:dyDescent="0.25">
      <c r="A109" s="100"/>
      <c r="B109"/>
      <c r="C109"/>
      <c r="D109" s="96"/>
      <c r="E109" s="96"/>
      <c r="F109" s="96"/>
      <c r="G109" s="96"/>
      <c r="H109" s="96"/>
      <c r="I109" s="96"/>
      <c r="J109" s="96"/>
      <c r="K109" s="96"/>
      <c r="L109" s="96"/>
      <c r="M109" s="96"/>
      <c r="N109" s="96"/>
      <c r="O109" s="97"/>
      <c r="P109" s="96"/>
      <c r="Q109" s="96"/>
      <c r="R109" s="96"/>
      <c r="S109" s="97"/>
      <c r="T109" s="96"/>
      <c r="U109" s="96"/>
      <c r="V109" s="96"/>
      <c r="W109" s="96"/>
      <c r="X109" s="96"/>
      <c r="Y109" s="97"/>
      <c r="Z109" s="97"/>
      <c r="AA109" s="29"/>
      <c r="AB109" s="96"/>
      <c r="AC109" s="96"/>
      <c r="AD109" s="96"/>
      <c r="AE109" s="96"/>
      <c r="AF109" s="96"/>
      <c r="AG109" s="97"/>
      <c r="AH109" s="96"/>
      <c r="AI109" s="96"/>
      <c r="AJ109" s="96"/>
      <c r="AK109" s="96"/>
      <c r="AL109" s="96"/>
      <c r="AM109" s="97"/>
      <c r="AN109" s="96"/>
      <c r="AO109" s="96"/>
      <c r="AP109" s="96"/>
      <c r="AQ109" s="96"/>
      <c r="AR109" s="96"/>
      <c r="AS109" s="97"/>
      <c r="AT109" s="96"/>
      <c r="AU109" s="96"/>
      <c r="AV109" s="96"/>
      <c r="AW109" s="96"/>
      <c r="AX109" s="96"/>
      <c r="AY109" s="97"/>
      <c r="AZ109" s="97"/>
      <c r="BA109" s="29"/>
      <c r="BB109" s="96"/>
      <c r="BC109" s="96"/>
      <c r="BD109" s="96"/>
      <c r="BE109" s="96"/>
      <c r="BF109" s="96"/>
      <c r="BG109" s="97"/>
      <c r="BH109" s="96"/>
      <c r="BI109" s="96"/>
      <c r="BJ109" s="96"/>
      <c r="BK109" s="96"/>
      <c r="BL109" s="96"/>
      <c r="BM109" s="97"/>
      <c r="BN109" s="96"/>
      <c r="BO109" s="96"/>
      <c r="BP109" s="96"/>
      <c r="BQ109" s="96"/>
      <c r="BR109" s="96"/>
      <c r="BS109" s="97"/>
      <c r="BT109" s="96"/>
      <c r="BU109" s="96"/>
      <c r="BV109" s="96"/>
      <c r="BW109" s="96"/>
      <c r="BX109" s="96"/>
      <c r="BY109" s="97"/>
      <c r="BZ109" s="97"/>
      <c r="CA109" s="29"/>
      <c r="CB109" s="96"/>
      <c r="CC109" s="96"/>
      <c r="CD109" s="96"/>
      <c r="CE109" s="96"/>
      <c r="CF109" s="96"/>
      <c r="CG109" s="96"/>
      <c r="CH109" s="97"/>
      <c r="CI109" s="96"/>
      <c r="CJ109" s="96"/>
      <c r="CK109" s="96"/>
      <c r="CL109" s="96"/>
      <c r="CM109" s="96"/>
      <c r="CN109" s="96"/>
      <c r="CO109" s="97"/>
      <c r="CP109" s="96"/>
      <c r="CQ109" s="96"/>
      <c r="CR109" s="97"/>
      <c r="CS109" s="96"/>
      <c r="CT109" s="96"/>
      <c r="CU109" s="96"/>
      <c r="CV109" s="96"/>
      <c r="CW109" s="96"/>
      <c r="CX109" s="97"/>
      <c r="CY109" s="96"/>
      <c r="CZ109" s="96"/>
      <c r="DA109" s="96"/>
      <c r="DB109" s="96"/>
      <c r="DC109" s="96"/>
      <c r="DD109" s="97"/>
      <c r="DE109" s="97"/>
      <c r="DF109" s="29"/>
      <c r="DG109" s="96"/>
      <c r="DH109" s="96"/>
      <c r="DI109" s="96"/>
      <c r="DJ109" s="96"/>
      <c r="DK109" s="96"/>
      <c r="DL109" s="97"/>
      <c r="DM109" s="96"/>
      <c r="DN109" s="96"/>
      <c r="DO109" s="96"/>
      <c r="DP109" s="96"/>
      <c r="DQ109" s="96"/>
      <c r="DR109" s="96"/>
      <c r="DS109" s="96"/>
      <c r="DT109" s="96"/>
      <c r="DU109" s="96"/>
      <c r="DV109" s="96"/>
      <c r="DW109" s="96"/>
      <c r="DX109" s="96"/>
      <c r="DY109" s="97"/>
      <c r="DZ109" s="97"/>
    </row>
    <row r="110" spans="1:131" ht="15.75" customHeight="1" x14ac:dyDescent="0.25">
      <c r="A110" s="124"/>
      <c r="D110" s="96"/>
      <c r="E110" s="96"/>
      <c r="F110" s="96"/>
      <c r="G110" s="96"/>
      <c r="H110" s="96"/>
      <c r="I110" s="96"/>
      <c r="J110" s="96"/>
      <c r="K110" s="96"/>
      <c r="L110" s="96"/>
      <c r="M110" s="96"/>
      <c r="N110" s="96"/>
      <c r="O110" s="97"/>
      <c r="P110" s="96"/>
      <c r="Q110" s="96"/>
      <c r="R110" s="96"/>
      <c r="S110" s="97"/>
      <c r="T110" s="96"/>
      <c r="U110" s="96"/>
      <c r="V110" s="96"/>
      <c r="W110" s="96"/>
      <c r="X110" s="96"/>
      <c r="Y110" s="97"/>
      <c r="Z110" s="97"/>
      <c r="AA110" s="29"/>
      <c r="AB110" s="96"/>
      <c r="AC110" s="96"/>
      <c r="AD110" s="96"/>
      <c r="AE110" s="96"/>
      <c r="AF110" s="96"/>
      <c r="AG110" s="97"/>
      <c r="AH110" s="96"/>
      <c r="AI110" s="96"/>
      <c r="AJ110" s="96"/>
      <c r="AK110" s="96"/>
      <c r="AL110" s="96"/>
      <c r="AM110" s="97"/>
      <c r="AN110" s="96"/>
      <c r="AO110" s="96"/>
      <c r="AP110" s="96"/>
      <c r="AQ110" s="96"/>
      <c r="AR110" s="96"/>
      <c r="AS110" s="97"/>
      <c r="AT110" s="96"/>
      <c r="AU110" s="96"/>
      <c r="AV110" s="96"/>
      <c r="AW110" s="96"/>
      <c r="AX110" s="96"/>
      <c r="AY110" s="97"/>
      <c r="AZ110" s="97"/>
      <c r="BA110" s="29"/>
      <c r="BB110" s="96"/>
      <c r="BC110" s="96"/>
      <c r="BD110" s="96"/>
      <c r="BE110" s="96"/>
      <c r="BF110" s="96"/>
      <c r="BG110" s="97"/>
      <c r="BH110" s="96"/>
      <c r="BI110" s="96"/>
      <c r="BJ110" s="96"/>
      <c r="BK110" s="96"/>
      <c r="BL110" s="96"/>
      <c r="BM110" s="97"/>
      <c r="BN110" s="96"/>
      <c r="BO110" s="96"/>
      <c r="BP110" s="96"/>
      <c r="BQ110" s="96"/>
      <c r="BR110" s="96"/>
      <c r="BS110" s="97"/>
      <c r="BT110" s="96"/>
      <c r="BU110" s="96"/>
      <c r="BV110" s="96"/>
      <c r="BW110" s="96"/>
      <c r="BX110" s="96"/>
      <c r="BY110" s="97"/>
      <c r="BZ110" s="97"/>
      <c r="CA110" s="29"/>
      <c r="CB110" s="96"/>
      <c r="CC110" s="96"/>
      <c r="CD110" s="96"/>
      <c r="CE110" s="96"/>
      <c r="CF110" s="96"/>
      <c r="CG110" s="96"/>
      <c r="CH110" s="97"/>
      <c r="CI110" s="96"/>
      <c r="CJ110" s="96"/>
      <c r="CK110" s="96"/>
      <c r="CL110" s="96"/>
      <c r="CM110" s="96"/>
      <c r="CN110" s="96"/>
      <c r="CO110" s="97"/>
      <c r="CP110" s="96"/>
      <c r="CQ110" s="96"/>
      <c r="CR110" s="97"/>
      <c r="CS110" s="96"/>
      <c r="CT110" s="96"/>
      <c r="CU110" s="96"/>
      <c r="CV110" s="96"/>
      <c r="CW110" s="96"/>
      <c r="CX110" s="97"/>
      <c r="CY110" s="96"/>
      <c r="CZ110" s="96"/>
      <c r="DA110" s="96"/>
      <c r="DB110" s="96"/>
      <c r="DC110" s="96"/>
      <c r="DD110" s="97"/>
      <c r="DE110" s="97"/>
      <c r="DF110" s="29"/>
      <c r="DG110" s="96"/>
      <c r="DH110" s="96"/>
      <c r="DI110" s="96"/>
      <c r="DJ110" s="96"/>
      <c r="DK110" s="96"/>
      <c r="DL110" s="97"/>
      <c r="DM110" s="96"/>
      <c r="DN110" s="96"/>
      <c r="DO110" s="96"/>
      <c r="DP110" s="96"/>
      <c r="DQ110" s="96"/>
      <c r="DR110" s="96"/>
      <c r="DS110" s="96"/>
      <c r="DT110" s="96"/>
      <c r="DU110" s="96"/>
      <c r="DV110" s="96"/>
      <c r="DW110" s="96"/>
      <c r="DX110" s="96"/>
      <c r="DY110" s="97"/>
      <c r="DZ110" s="97"/>
    </row>
    <row r="111" spans="1:131" ht="22.5" customHeight="1" x14ac:dyDescent="0.25">
      <c r="B111" s="71" t="s">
        <v>69</v>
      </c>
      <c r="C111" s="172"/>
      <c r="D111" s="172"/>
      <c r="E111" s="172"/>
      <c r="F111" s="172"/>
      <c r="G111" s="173"/>
      <c r="H111" s="173"/>
      <c r="I111" s="173"/>
      <c r="J111" s="173"/>
      <c r="K111" s="173"/>
      <c r="L111" s="173"/>
      <c r="M111" s="173"/>
      <c r="N111" s="173"/>
      <c r="O111" s="174"/>
      <c r="P111" s="173"/>
      <c r="Q111" s="173"/>
      <c r="R111" s="173"/>
      <c r="S111" s="174"/>
      <c r="T111" s="173"/>
      <c r="U111" s="173"/>
      <c r="V111" s="173"/>
      <c r="W111" s="173"/>
      <c r="X111" s="173"/>
      <c r="Y111" s="174"/>
      <c r="Z111" s="174"/>
      <c r="AA111" s="173"/>
      <c r="AB111" s="173"/>
      <c r="AC111" s="173"/>
      <c r="AD111" s="173"/>
      <c r="AE111" s="173"/>
      <c r="AF111" s="173"/>
      <c r="AG111" s="174"/>
      <c r="AH111" s="173"/>
      <c r="AI111" s="173"/>
      <c r="AJ111" s="173"/>
      <c r="AK111" s="173"/>
      <c r="AL111" s="173"/>
      <c r="AM111" s="174"/>
      <c r="AN111" s="173"/>
      <c r="AO111" s="173"/>
      <c r="AP111" s="173"/>
      <c r="AQ111" s="173"/>
      <c r="AR111" s="173"/>
      <c r="AS111" s="174"/>
      <c r="AT111" s="173"/>
      <c r="AU111" s="173"/>
      <c r="AV111" s="173"/>
      <c r="AW111" s="173"/>
      <c r="AX111" s="173"/>
      <c r="AY111" s="175"/>
      <c r="AZ111" s="174"/>
      <c r="BA111" s="173"/>
      <c r="BB111" s="173"/>
      <c r="BC111" s="173"/>
      <c r="BD111" s="173"/>
      <c r="BE111" s="173"/>
      <c r="BF111" s="173"/>
      <c r="BG111" s="174"/>
      <c r="BH111" s="173"/>
      <c r="BI111" s="173"/>
      <c r="BJ111" s="173"/>
      <c r="BK111" s="173"/>
      <c r="BL111" s="173"/>
      <c r="BM111" s="174"/>
      <c r="BN111" s="173"/>
      <c r="BO111" s="173"/>
      <c r="BP111" s="173"/>
      <c r="BQ111" s="173"/>
      <c r="BR111" s="173"/>
      <c r="BS111" s="174"/>
      <c r="BT111" s="173"/>
      <c r="BU111" s="173"/>
      <c r="BV111" s="173"/>
      <c r="BW111" s="173"/>
      <c r="BX111" s="173"/>
      <c r="BY111" s="174"/>
      <c r="BZ111" s="174"/>
      <c r="CA111" s="173"/>
      <c r="CB111" s="173"/>
      <c r="CC111" s="173"/>
      <c r="CD111" s="173"/>
      <c r="CE111" s="173"/>
      <c r="CF111" s="173"/>
      <c r="CG111" s="173"/>
      <c r="CH111" s="174"/>
      <c r="CI111" s="173"/>
      <c r="CJ111" s="173"/>
      <c r="CK111" s="173"/>
      <c r="CL111" s="173"/>
      <c r="CM111" s="173"/>
      <c r="CN111" s="173"/>
      <c r="CO111" s="174"/>
      <c r="CP111" s="173"/>
      <c r="CQ111" s="173"/>
      <c r="CR111" s="174"/>
      <c r="CS111" s="173"/>
      <c r="CT111" s="173"/>
      <c r="CU111" s="173"/>
      <c r="CV111" s="173"/>
      <c r="CW111" s="173"/>
      <c r="CX111" s="174"/>
      <c r="CY111" s="173"/>
      <c r="CZ111" s="173"/>
      <c r="DA111" s="173"/>
      <c r="DB111" s="173"/>
      <c r="DC111" s="173"/>
      <c r="DD111" s="174"/>
      <c r="DE111" s="174"/>
      <c r="DF111" s="173"/>
      <c r="DG111" s="173"/>
      <c r="DH111" s="173"/>
      <c r="DI111" s="173"/>
      <c r="DJ111" s="173"/>
      <c r="DK111" s="173"/>
      <c r="DL111" s="174"/>
      <c r="DM111" s="173"/>
      <c r="DN111" s="173"/>
      <c r="DO111" s="173"/>
      <c r="DP111" s="173"/>
      <c r="DQ111" s="173"/>
      <c r="DR111" s="173"/>
      <c r="DS111" s="173"/>
      <c r="DT111" s="173"/>
      <c r="DU111" s="173"/>
      <c r="DV111" s="173"/>
      <c r="DW111" s="173"/>
      <c r="DX111" s="173"/>
      <c r="DY111" s="174"/>
      <c r="DZ111" s="173"/>
      <c r="EA111" s="173"/>
    </row>
    <row r="112" spans="1:131" ht="15" customHeight="1" x14ac:dyDescent="0.25">
      <c r="B112" s="8" t="s">
        <v>86</v>
      </c>
      <c r="C112" s="172"/>
      <c r="D112" s="172"/>
      <c r="E112" s="172"/>
      <c r="F112" s="172"/>
      <c r="G112" s="173"/>
      <c r="H112" s="173"/>
      <c r="I112" s="173"/>
      <c r="J112" s="173"/>
      <c r="K112" s="173"/>
      <c r="L112" s="173"/>
      <c r="M112" s="173"/>
      <c r="N112" s="173"/>
      <c r="O112" s="173"/>
      <c r="P112" s="173"/>
      <c r="Q112" s="173"/>
      <c r="R112" s="173"/>
      <c r="S112" s="173"/>
      <c r="T112" s="173"/>
      <c r="U112" s="173"/>
      <c r="V112" s="173"/>
      <c r="W112" s="173"/>
      <c r="X112" s="173"/>
      <c r="Y112" s="173"/>
      <c r="Z112" s="173"/>
      <c r="AA112" s="173"/>
      <c r="AB112" s="173"/>
      <c r="AC112" s="173"/>
      <c r="AD112" s="173"/>
      <c r="AE112" s="173"/>
      <c r="AF112" s="173"/>
      <c r="AG112" s="173"/>
      <c r="AH112" s="173"/>
      <c r="AI112" s="173"/>
      <c r="AJ112" s="173"/>
      <c r="AK112" s="173"/>
      <c r="AL112" s="173"/>
      <c r="AM112" s="173"/>
      <c r="AN112" s="173"/>
      <c r="AO112" s="173"/>
      <c r="AP112" s="173"/>
      <c r="AQ112" s="173"/>
      <c r="AR112" s="173"/>
      <c r="AS112" s="173"/>
      <c r="AT112" s="173"/>
      <c r="AU112" s="173"/>
      <c r="AV112" s="173"/>
      <c r="AW112" s="173"/>
      <c r="AX112" s="173"/>
      <c r="AY112" s="173"/>
      <c r="AZ112" s="173"/>
      <c r="BA112" s="173"/>
      <c r="BB112" s="173"/>
      <c r="BC112" s="173"/>
      <c r="BD112" s="173"/>
      <c r="BE112" s="173"/>
      <c r="BF112" s="173"/>
      <c r="BG112" s="173"/>
      <c r="BH112" s="173"/>
      <c r="BI112" s="173"/>
      <c r="BJ112" s="173"/>
      <c r="BK112" s="173"/>
      <c r="BL112" s="173"/>
      <c r="BM112" s="173"/>
      <c r="BN112" s="173"/>
      <c r="BO112" s="173"/>
      <c r="BP112" s="173"/>
      <c r="BQ112" s="173"/>
      <c r="BR112" s="173"/>
      <c r="BS112" s="173"/>
      <c r="BT112" s="173"/>
      <c r="BU112" s="173"/>
      <c r="BV112" s="173"/>
      <c r="BW112" s="173"/>
      <c r="BX112" s="173"/>
      <c r="BY112" s="173"/>
      <c r="BZ112" s="173"/>
      <c r="CA112" s="173"/>
      <c r="CB112" s="173"/>
      <c r="CC112" s="173"/>
      <c r="CD112" s="173"/>
      <c r="CE112" s="173"/>
      <c r="CF112" s="173"/>
      <c r="CG112" s="173"/>
      <c r="CH112" s="173"/>
      <c r="CI112" s="173"/>
      <c r="CJ112" s="173"/>
      <c r="CK112" s="173"/>
      <c r="CL112" s="173"/>
      <c r="CM112" s="173"/>
      <c r="CN112" s="173"/>
      <c r="CO112" s="173"/>
      <c r="CP112" s="173"/>
      <c r="CQ112" s="173"/>
      <c r="CR112" s="173"/>
      <c r="CS112" s="173"/>
      <c r="CT112" s="173"/>
      <c r="CU112" s="173"/>
      <c r="CV112" s="173"/>
      <c r="CW112" s="173"/>
      <c r="CX112" s="173"/>
      <c r="CY112" s="173"/>
      <c r="CZ112" s="173"/>
      <c r="DA112" s="173"/>
      <c r="DB112" s="173"/>
      <c r="DC112" s="173"/>
      <c r="DD112" s="173"/>
      <c r="DE112" s="173"/>
      <c r="DF112" s="173"/>
      <c r="DG112" s="173"/>
      <c r="DH112" s="173"/>
      <c r="DI112" s="173"/>
      <c r="DJ112" s="173"/>
      <c r="DK112" s="173"/>
      <c r="DL112" s="173"/>
      <c r="DM112" s="173"/>
      <c r="DN112" s="173"/>
      <c r="DO112" s="173"/>
      <c r="DP112" s="173"/>
      <c r="DQ112" s="173"/>
      <c r="DR112" s="173"/>
      <c r="DS112" s="173"/>
      <c r="DT112" s="173"/>
      <c r="DU112" s="173"/>
      <c r="DV112" s="173"/>
      <c r="DW112" s="173"/>
      <c r="DX112" s="173"/>
      <c r="DY112" s="173"/>
      <c r="DZ112" s="173"/>
      <c r="EA112" s="173"/>
    </row>
    <row r="113" spans="1:135" ht="15.75" customHeight="1" x14ac:dyDescent="0.25">
      <c r="B113" s="72" t="s">
        <v>152</v>
      </c>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3"/>
      <c r="BF113" s="173"/>
      <c r="BG113" s="173"/>
      <c r="BH113" s="173"/>
      <c r="BI113" s="173"/>
      <c r="BJ113" s="173"/>
      <c r="BK113" s="173"/>
      <c r="BL113" s="173"/>
      <c r="BM113" s="173"/>
      <c r="BN113" s="173"/>
      <c r="BO113" s="173"/>
      <c r="BP113" s="173"/>
      <c r="BQ113" s="173"/>
      <c r="BR113" s="173"/>
      <c r="BS113" s="173"/>
      <c r="BT113" s="173"/>
      <c r="BU113" s="173"/>
      <c r="BV113" s="173"/>
      <c r="BW113" s="173"/>
      <c r="BX113" s="173"/>
      <c r="BY113" s="173"/>
      <c r="BZ113" s="173"/>
      <c r="CA113" s="173"/>
      <c r="CB113" s="176"/>
      <c r="CC113" s="176"/>
      <c r="CD113" s="176"/>
      <c r="CE113" s="173"/>
      <c r="CF113" s="173"/>
      <c r="CG113" s="173"/>
      <c r="CH113" s="173"/>
      <c r="CI113" s="173"/>
      <c r="CJ113" s="173"/>
      <c r="CK113" s="173"/>
      <c r="CL113" s="173"/>
      <c r="CM113" s="173"/>
      <c r="CN113" s="173"/>
      <c r="CO113" s="173"/>
      <c r="CP113" s="173"/>
      <c r="CQ113" s="173"/>
      <c r="CR113" s="173"/>
      <c r="CS113" s="173"/>
      <c r="CT113" s="173"/>
      <c r="CU113" s="173"/>
      <c r="CV113" s="173"/>
      <c r="CW113" s="173"/>
      <c r="CX113" s="173"/>
      <c r="CY113" s="173"/>
      <c r="CZ113" s="173"/>
      <c r="DA113" s="173"/>
      <c r="DB113" s="173"/>
      <c r="DC113" s="173"/>
      <c r="DD113" s="173"/>
      <c r="DE113" s="173"/>
      <c r="DF113" s="173"/>
      <c r="DG113" s="173"/>
      <c r="DH113" s="173"/>
      <c r="DI113" s="173"/>
      <c r="DJ113" s="173"/>
      <c r="DK113" s="173"/>
      <c r="DL113" s="173"/>
      <c r="DM113" s="173"/>
      <c r="DN113" s="173"/>
      <c r="DO113" s="173"/>
      <c r="DP113" s="173"/>
      <c r="DQ113" s="173"/>
      <c r="DR113" s="173"/>
      <c r="DS113" s="173"/>
      <c r="DT113" s="173"/>
      <c r="DU113" s="173"/>
      <c r="DV113" s="173"/>
      <c r="DW113" s="173"/>
      <c r="DX113" s="173"/>
      <c r="DY113" s="173"/>
      <c r="DZ113" s="173"/>
      <c r="EA113" s="173"/>
    </row>
    <row r="114" spans="1:135" ht="15.75" customHeight="1" x14ac:dyDescent="0.25">
      <c r="B114" s="149" t="s">
        <v>194</v>
      </c>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c r="AM114" s="149"/>
      <c r="AN114" s="149"/>
      <c r="AO114" s="149"/>
      <c r="AP114" s="149"/>
      <c r="AQ114" s="149"/>
      <c r="AR114" s="149"/>
      <c r="AS114" s="149"/>
      <c r="AT114" s="149"/>
      <c r="AU114" s="149"/>
      <c r="AV114" s="149"/>
      <c r="AW114" s="149"/>
      <c r="AX114" s="149"/>
      <c r="AY114" s="149"/>
      <c r="AZ114" s="149"/>
      <c r="BA114" s="149"/>
      <c r="BB114" s="149"/>
      <c r="BC114" s="149"/>
      <c r="BD114" s="149"/>
      <c r="BE114" s="149"/>
      <c r="BF114" s="149"/>
      <c r="BG114" s="149"/>
      <c r="BH114" s="149"/>
      <c r="BI114" s="149"/>
      <c r="BJ114" s="149"/>
      <c r="BK114" s="149"/>
      <c r="BL114" s="149"/>
      <c r="BM114" s="149"/>
      <c r="BN114" s="149"/>
      <c r="BO114" s="149"/>
      <c r="BP114" s="149"/>
      <c r="BQ114" s="149"/>
      <c r="BR114" s="149"/>
      <c r="BS114" s="149"/>
      <c r="BT114" s="149"/>
      <c r="BU114" s="149"/>
      <c r="BV114" s="149"/>
      <c r="BW114" s="149"/>
      <c r="BX114" s="149"/>
      <c r="BY114" s="149"/>
      <c r="BZ114" s="149"/>
      <c r="CA114" s="149"/>
      <c r="CB114" s="149"/>
      <c r="CC114" s="149"/>
      <c r="CD114" s="149"/>
      <c r="CE114" s="149"/>
      <c r="CF114" s="149"/>
      <c r="CG114" s="149"/>
      <c r="CH114" s="149"/>
      <c r="CI114" s="149"/>
      <c r="CJ114" s="149"/>
      <c r="CK114" s="149"/>
      <c r="CL114" s="149"/>
      <c r="CM114" s="149"/>
      <c r="CN114" s="149"/>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149"/>
      <c r="DL114" s="149"/>
      <c r="DM114" s="149"/>
      <c r="DN114" s="149"/>
      <c r="DO114" s="149"/>
      <c r="DP114" s="149"/>
      <c r="DQ114" s="149"/>
      <c r="DR114" s="149"/>
      <c r="DS114" s="149"/>
      <c r="DT114" s="149"/>
      <c r="DU114" s="149"/>
      <c r="DV114" s="149"/>
      <c r="DW114" s="149"/>
      <c r="DX114" s="149"/>
      <c r="DY114" s="149"/>
      <c r="DZ114" s="149"/>
      <c r="EA114" s="149"/>
    </row>
    <row r="115" spans="1:135" ht="15.75" customHeight="1" x14ac:dyDescent="0.25">
      <c r="B115" s="72" t="s">
        <v>196</v>
      </c>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c r="CV115" s="176"/>
      <c r="CW115" s="176"/>
      <c r="CX115" s="176"/>
      <c r="CY115" s="176"/>
      <c r="CZ115" s="176"/>
      <c r="DA115" s="176"/>
      <c r="DB115" s="176"/>
      <c r="DC115" s="176"/>
      <c r="DD115" s="176"/>
      <c r="DE115" s="176"/>
      <c r="DF115" s="176"/>
      <c r="DG115" s="176"/>
      <c r="DH115" s="176"/>
      <c r="DI115" s="176"/>
      <c r="DJ115" s="176"/>
      <c r="DK115" s="176"/>
      <c r="DL115" s="176"/>
      <c r="DM115" s="176"/>
      <c r="DN115" s="176"/>
      <c r="DO115" s="176"/>
      <c r="DP115" s="176"/>
      <c r="DQ115" s="176"/>
      <c r="DR115" s="176"/>
      <c r="DS115" s="176"/>
      <c r="DT115" s="176"/>
      <c r="DU115" s="176"/>
      <c r="DV115" s="176"/>
      <c r="DW115" s="176"/>
      <c r="DX115" s="176"/>
      <c r="DY115" s="176"/>
      <c r="DZ115" s="176"/>
      <c r="EA115" s="176"/>
    </row>
    <row r="116" spans="1:135" ht="29.25" customHeight="1" x14ac:dyDescent="0.25">
      <c r="B116" s="149" t="s">
        <v>199</v>
      </c>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49"/>
      <c r="AX116" s="149"/>
      <c r="AY116" s="149"/>
      <c r="AZ116" s="149"/>
      <c r="BA116" s="149"/>
      <c r="BB116" s="149"/>
      <c r="BC116" s="149"/>
      <c r="BD116" s="149"/>
      <c r="BE116" s="149"/>
      <c r="BF116" s="149"/>
      <c r="BG116" s="149"/>
      <c r="BH116" s="149"/>
      <c r="BI116" s="149"/>
      <c r="BJ116" s="149"/>
      <c r="BK116" s="149"/>
      <c r="BL116" s="149"/>
      <c r="BM116" s="149"/>
      <c r="BN116" s="149"/>
      <c r="BO116" s="149"/>
      <c r="BP116" s="149"/>
      <c r="BQ116" s="149"/>
      <c r="BR116" s="149"/>
      <c r="BS116" s="149"/>
      <c r="BT116" s="149"/>
      <c r="BU116" s="149"/>
      <c r="BV116" s="149"/>
      <c r="BW116" s="149"/>
      <c r="BX116" s="149"/>
      <c r="BY116" s="149"/>
      <c r="BZ116" s="149"/>
      <c r="CA116" s="149"/>
      <c r="CB116" s="149"/>
      <c r="CC116" s="149"/>
      <c r="CD116" s="149"/>
      <c r="CE116" s="149"/>
      <c r="CF116" s="149"/>
      <c r="CG116" s="149"/>
      <c r="CH116" s="149"/>
      <c r="CI116" s="149"/>
      <c r="CJ116" s="149"/>
      <c r="CK116" s="149"/>
      <c r="CL116" s="149"/>
      <c r="CM116" s="149"/>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149"/>
      <c r="DL116" s="149"/>
      <c r="DM116" s="149"/>
      <c r="DN116" s="149"/>
      <c r="DO116" s="149"/>
      <c r="DP116" s="149"/>
      <c r="DQ116" s="149"/>
      <c r="DR116" s="149"/>
      <c r="DS116" s="149"/>
      <c r="DT116" s="149"/>
      <c r="DU116" s="149"/>
      <c r="DV116" s="149"/>
      <c r="DW116" s="149"/>
      <c r="DX116" s="149"/>
      <c r="DY116" s="149"/>
      <c r="DZ116" s="149"/>
      <c r="EA116" s="176"/>
    </row>
    <row r="117" spans="1:135" ht="15.75" customHeight="1" x14ac:dyDescent="0.25">
      <c r="B117" s="76" t="s">
        <v>200</v>
      </c>
      <c r="C117" s="132"/>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c r="AN117" s="132"/>
      <c r="AO117" s="132"/>
      <c r="AP117" s="132"/>
      <c r="AQ117" s="132"/>
      <c r="AR117" s="132"/>
      <c r="AS117" s="132"/>
      <c r="AT117" s="132"/>
      <c r="AU117" s="132"/>
      <c r="AV117" s="132"/>
      <c r="AW117" s="132"/>
      <c r="AX117" s="132"/>
      <c r="AY117" s="132"/>
      <c r="AZ117" s="132"/>
      <c r="BA117" s="132"/>
      <c r="BB117" s="132"/>
      <c r="BC117" s="132"/>
      <c r="BD117" s="132"/>
      <c r="BE117" s="132"/>
      <c r="BF117" s="132"/>
      <c r="BG117" s="132"/>
      <c r="BH117" s="132"/>
      <c r="BI117" s="132"/>
      <c r="BJ117" s="132"/>
      <c r="BK117" s="132"/>
      <c r="BL117" s="132"/>
      <c r="BM117" s="132"/>
      <c r="BN117" s="132"/>
      <c r="BO117" s="132"/>
      <c r="BP117" s="132"/>
      <c r="BQ117" s="132"/>
      <c r="BR117" s="132"/>
      <c r="BS117" s="132"/>
      <c r="BT117" s="132"/>
      <c r="BU117" s="132"/>
      <c r="BV117" s="132"/>
      <c r="BW117" s="132"/>
      <c r="BX117" s="132"/>
      <c r="BY117" s="132"/>
      <c r="BZ117" s="132"/>
      <c r="CA117" s="132"/>
      <c r="CB117" s="132"/>
      <c r="CC117" s="132"/>
      <c r="CD117" s="132"/>
      <c r="CE117" s="132"/>
      <c r="CF117" s="132"/>
      <c r="CG117" s="132"/>
      <c r="CH117" s="132"/>
      <c r="CI117" s="132"/>
      <c r="CJ117" s="132"/>
      <c r="CK117" s="132"/>
      <c r="CL117" s="132"/>
      <c r="CM117" s="132"/>
      <c r="CN117" s="132"/>
      <c r="CO117" s="132"/>
      <c r="CP117" s="132"/>
      <c r="CQ117" s="132"/>
      <c r="CR117" s="132"/>
      <c r="CS117" s="132"/>
      <c r="CT117" s="132"/>
      <c r="CU117" s="132"/>
      <c r="CV117" s="132"/>
      <c r="CW117" s="132"/>
      <c r="CX117" s="132"/>
      <c r="CY117" s="132"/>
      <c r="CZ117" s="132"/>
      <c r="DA117" s="132"/>
      <c r="DB117" s="132"/>
      <c r="DC117" s="132"/>
      <c r="DD117" s="132"/>
      <c r="DE117" s="132"/>
      <c r="DF117" s="132"/>
      <c r="DG117" s="132"/>
      <c r="DH117" s="132"/>
      <c r="DI117" s="132"/>
      <c r="DJ117" s="132"/>
      <c r="DK117" s="132"/>
      <c r="DL117" s="132"/>
      <c r="DM117" s="132"/>
      <c r="DN117" s="132"/>
      <c r="DO117" s="132"/>
      <c r="DP117" s="132"/>
      <c r="DQ117" s="132"/>
      <c r="DR117" s="132"/>
      <c r="DS117" s="132"/>
      <c r="DT117" s="132"/>
      <c r="DU117" s="132"/>
      <c r="DV117" s="132"/>
      <c r="DW117" s="132"/>
      <c r="DX117" s="132"/>
      <c r="DY117" s="132"/>
      <c r="DZ117" s="132"/>
      <c r="EA117" s="132"/>
      <c r="EB117" s="128"/>
      <c r="EC117" s="128"/>
      <c r="ED117" s="128"/>
      <c r="EE117" s="54"/>
    </row>
    <row r="118" spans="1:135" ht="15.75" customHeight="1" x14ac:dyDescent="0.25">
      <c r="B118" s="76" t="s">
        <v>201</v>
      </c>
      <c r="C118" s="132"/>
      <c r="D118" s="132"/>
      <c r="E118" s="132"/>
      <c r="F118" s="132"/>
      <c r="G118" s="132"/>
      <c r="H118" s="132"/>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132"/>
      <c r="AQ118" s="132"/>
      <c r="AR118" s="132"/>
      <c r="AS118" s="132"/>
      <c r="AT118" s="132"/>
      <c r="AU118" s="132"/>
      <c r="AV118" s="132"/>
      <c r="AW118" s="132"/>
      <c r="AX118" s="132"/>
      <c r="AY118" s="132"/>
      <c r="AZ118" s="132"/>
      <c r="BA118" s="132"/>
      <c r="BB118" s="132"/>
      <c r="BC118" s="132"/>
      <c r="BD118" s="132"/>
      <c r="BE118" s="132"/>
      <c r="BF118" s="132"/>
      <c r="BG118" s="132"/>
      <c r="BH118" s="132"/>
      <c r="BI118" s="132"/>
      <c r="BJ118" s="132"/>
      <c r="BK118" s="132"/>
      <c r="BL118" s="132"/>
      <c r="BM118" s="132"/>
      <c r="BN118" s="132"/>
      <c r="BO118" s="132"/>
      <c r="BP118" s="132"/>
      <c r="BQ118" s="132"/>
      <c r="BR118" s="132"/>
      <c r="BS118" s="132"/>
      <c r="BT118" s="132"/>
      <c r="BU118" s="132"/>
      <c r="BV118" s="132"/>
      <c r="BW118" s="132"/>
      <c r="BX118" s="132"/>
      <c r="BY118" s="132"/>
      <c r="BZ118" s="132"/>
      <c r="CA118" s="132"/>
      <c r="CB118" s="132"/>
      <c r="CC118" s="132"/>
      <c r="CD118" s="132"/>
      <c r="CE118" s="132"/>
      <c r="CF118" s="132"/>
      <c r="CG118" s="132"/>
      <c r="CH118" s="132"/>
      <c r="CI118" s="132"/>
      <c r="CJ118" s="132"/>
      <c r="CK118" s="132"/>
      <c r="CL118" s="132"/>
      <c r="CM118" s="132"/>
      <c r="CN118" s="132"/>
      <c r="CO118" s="132"/>
      <c r="CP118" s="132"/>
      <c r="CQ118" s="132"/>
      <c r="CR118" s="132"/>
      <c r="CS118" s="132"/>
      <c r="CT118" s="132"/>
      <c r="CU118" s="132"/>
      <c r="CV118" s="132"/>
      <c r="CW118" s="132"/>
      <c r="CX118" s="132"/>
      <c r="CY118" s="132"/>
      <c r="CZ118" s="132"/>
      <c r="DA118" s="132"/>
      <c r="DB118" s="132"/>
      <c r="DC118" s="132"/>
      <c r="DD118" s="132"/>
      <c r="DE118" s="132"/>
      <c r="DF118" s="132"/>
      <c r="DG118" s="132"/>
      <c r="DH118" s="132"/>
      <c r="DI118" s="132"/>
      <c r="DJ118" s="132"/>
      <c r="DK118" s="132"/>
      <c r="DL118" s="132"/>
      <c r="DM118" s="132"/>
      <c r="DN118" s="132"/>
      <c r="DO118" s="132"/>
      <c r="DP118" s="132"/>
      <c r="DQ118" s="132"/>
      <c r="DR118" s="132"/>
      <c r="DS118" s="132"/>
      <c r="DT118" s="132"/>
      <c r="DU118" s="132"/>
      <c r="DV118" s="132"/>
      <c r="DW118" s="132"/>
      <c r="DX118" s="132"/>
      <c r="DY118" s="132"/>
      <c r="DZ118" s="132"/>
      <c r="EA118" s="132"/>
      <c r="EB118" s="128"/>
      <c r="EC118" s="128"/>
      <c r="ED118" s="128"/>
      <c r="EE118" s="54"/>
    </row>
    <row r="119" spans="1:135" ht="15.75" customHeight="1" x14ac:dyDescent="0.25">
      <c r="B119" s="72" t="s">
        <v>202</v>
      </c>
      <c r="C119" s="132"/>
      <c r="D119" s="132"/>
      <c r="E119" s="132"/>
      <c r="F119" s="132"/>
      <c r="G119" s="132"/>
      <c r="H119" s="132"/>
      <c r="I119" s="132"/>
      <c r="J119" s="132"/>
      <c r="K119" s="132"/>
      <c r="L119" s="132"/>
      <c r="M119" s="132"/>
      <c r="N119" s="132"/>
      <c r="O119" s="132"/>
      <c r="P119" s="132"/>
      <c r="Q119" s="132"/>
      <c r="R119" s="132"/>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c r="AN119" s="132"/>
      <c r="AO119" s="132"/>
      <c r="AP119" s="132"/>
      <c r="AQ119" s="132"/>
      <c r="AR119" s="132"/>
      <c r="AS119" s="132"/>
      <c r="AT119" s="132"/>
      <c r="AU119" s="132"/>
      <c r="AV119" s="132"/>
      <c r="AW119" s="132"/>
      <c r="AX119" s="132"/>
      <c r="AY119" s="132"/>
      <c r="AZ119" s="132"/>
      <c r="BA119" s="132"/>
      <c r="BB119" s="132"/>
      <c r="BC119" s="132"/>
      <c r="BD119" s="132"/>
      <c r="BE119" s="132"/>
      <c r="BF119" s="132"/>
      <c r="BG119" s="132"/>
      <c r="BH119" s="132"/>
      <c r="BI119" s="132"/>
      <c r="BJ119" s="132"/>
      <c r="BK119" s="132"/>
      <c r="BL119" s="132"/>
      <c r="BM119" s="132"/>
      <c r="BN119" s="132"/>
      <c r="BO119" s="132"/>
      <c r="BP119" s="132"/>
      <c r="BQ119" s="132"/>
      <c r="BR119" s="132"/>
      <c r="BS119" s="132"/>
      <c r="BT119" s="132"/>
      <c r="BU119" s="132"/>
      <c r="BV119" s="132"/>
      <c r="BW119" s="132"/>
      <c r="BX119" s="132"/>
      <c r="BY119" s="132"/>
      <c r="BZ119" s="132"/>
      <c r="CA119" s="132"/>
      <c r="CB119" s="132"/>
      <c r="CC119" s="132"/>
      <c r="CD119" s="132"/>
      <c r="CE119" s="132"/>
      <c r="CF119" s="132"/>
      <c r="CG119" s="132"/>
      <c r="CH119" s="132"/>
      <c r="CI119" s="132"/>
      <c r="CJ119" s="132"/>
      <c r="CK119" s="132"/>
      <c r="CL119" s="132"/>
      <c r="CM119" s="132"/>
      <c r="CN119" s="132"/>
      <c r="CO119" s="132"/>
      <c r="CP119" s="132"/>
      <c r="CQ119" s="132"/>
      <c r="CR119" s="132"/>
      <c r="CS119" s="132"/>
      <c r="CT119" s="132"/>
      <c r="CU119" s="132"/>
      <c r="CV119" s="132"/>
      <c r="CW119" s="132"/>
      <c r="CX119" s="132"/>
      <c r="CY119" s="132"/>
      <c r="CZ119" s="132"/>
      <c r="DA119" s="132"/>
      <c r="DB119" s="132"/>
      <c r="DC119" s="132"/>
      <c r="DD119" s="132"/>
      <c r="DE119" s="132"/>
      <c r="DF119" s="132"/>
      <c r="DG119" s="132"/>
      <c r="DH119" s="132"/>
      <c r="DI119" s="132"/>
      <c r="DJ119" s="132"/>
      <c r="DK119" s="132"/>
      <c r="DL119" s="132"/>
      <c r="DM119" s="132"/>
      <c r="DN119" s="132"/>
      <c r="DO119" s="132"/>
      <c r="DP119" s="132"/>
      <c r="DQ119" s="132"/>
      <c r="DR119" s="132"/>
      <c r="DS119" s="132"/>
      <c r="DT119" s="132"/>
      <c r="DU119" s="132"/>
      <c r="DV119" s="132"/>
      <c r="DW119" s="132"/>
      <c r="DX119" s="132"/>
      <c r="DY119" s="132"/>
      <c r="DZ119" s="132"/>
      <c r="EA119" s="176"/>
    </row>
    <row r="120" spans="1:135" ht="15.75" customHeight="1" x14ac:dyDescent="0.25">
      <c r="B120" s="72" t="s">
        <v>211</v>
      </c>
      <c r="C120" s="132"/>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c r="AA120" s="132"/>
      <c r="AB120" s="132"/>
      <c r="AC120" s="132"/>
      <c r="AD120" s="132"/>
      <c r="AE120" s="132"/>
      <c r="AF120" s="132"/>
      <c r="AG120" s="132"/>
      <c r="AH120" s="132"/>
      <c r="AI120" s="132"/>
      <c r="AJ120" s="132"/>
      <c r="AK120" s="132"/>
      <c r="AL120" s="132"/>
      <c r="AM120" s="132"/>
      <c r="AN120" s="132"/>
      <c r="AO120" s="132"/>
      <c r="AP120" s="132"/>
      <c r="AQ120" s="132"/>
      <c r="AR120" s="132"/>
      <c r="AS120" s="132"/>
      <c r="AT120" s="132"/>
      <c r="AU120" s="132"/>
      <c r="AV120" s="132"/>
      <c r="AW120" s="132"/>
      <c r="AX120" s="132"/>
      <c r="AY120" s="132"/>
      <c r="AZ120" s="132"/>
      <c r="BA120" s="132"/>
      <c r="BB120" s="132"/>
      <c r="BC120" s="132"/>
      <c r="BD120" s="132"/>
      <c r="BE120" s="132"/>
      <c r="BF120" s="132"/>
      <c r="BG120" s="132"/>
      <c r="BH120" s="132"/>
      <c r="BI120" s="132"/>
      <c r="BJ120" s="132"/>
      <c r="BK120" s="132"/>
      <c r="BL120" s="132"/>
      <c r="BM120" s="132"/>
      <c r="BN120" s="132"/>
      <c r="BO120" s="132"/>
      <c r="BP120" s="132"/>
      <c r="BQ120" s="132"/>
      <c r="BR120" s="132"/>
      <c r="BS120" s="132"/>
      <c r="BT120" s="132"/>
      <c r="BU120" s="132"/>
      <c r="BV120" s="132"/>
      <c r="BW120" s="132"/>
      <c r="BX120" s="132"/>
      <c r="BY120" s="132"/>
      <c r="BZ120" s="132"/>
      <c r="CA120" s="132"/>
      <c r="CB120" s="132"/>
      <c r="CC120" s="132"/>
      <c r="CD120" s="132"/>
      <c r="CE120" s="132"/>
      <c r="CF120" s="132"/>
      <c r="CG120" s="132"/>
      <c r="CH120" s="132"/>
      <c r="CI120" s="132"/>
      <c r="CJ120" s="132"/>
      <c r="CK120" s="132"/>
      <c r="CL120" s="132"/>
      <c r="CM120" s="132"/>
      <c r="CN120" s="132"/>
      <c r="CO120" s="132"/>
      <c r="CP120" s="132"/>
      <c r="CQ120" s="132"/>
      <c r="CR120" s="132"/>
      <c r="CS120" s="132"/>
      <c r="CT120" s="132"/>
      <c r="CU120" s="132"/>
      <c r="CV120" s="132"/>
      <c r="CW120" s="132"/>
      <c r="CX120" s="132"/>
      <c r="CY120" s="132"/>
      <c r="CZ120" s="132"/>
      <c r="DA120" s="132"/>
      <c r="DB120" s="132"/>
      <c r="DC120" s="132"/>
      <c r="DD120" s="132"/>
      <c r="DE120" s="132"/>
      <c r="DF120" s="132"/>
      <c r="DG120" s="132"/>
      <c r="DH120" s="132"/>
      <c r="DI120" s="132"/>
      <c r="DJ120" s="132"/>
      <c r="DK120" s="132"/>
      <c r="DL120" s="132"/>
      <c r="DM120" s="132"/>
      <c r="DN120" s="132"/>
      <c r="DO120" s="132"/>
      <c r="DP120" s="132"/>
      <c r="DQ120" s="132"/>
      <c r="DR120" s="132"/>
      <c r="DS120" s="132"/>
      <c r="DT120" s="132"/>
      <c r="DU120" s="132"/>
      <c r="DV120" s="132"/>
      <c r="DW120" s="132"/>
      <c r="DX120" s="132"/>
      <c r="DY120" s="132"/>
      <c r="DZ120" s="132"/>
      <c r="EA120" s="176"/>
    </row>
    <row r="121" spans="1:135" ht="15.75" customHeight="1" x14ac:dyDescent="0.25">
      <c r="B121" s="72" t="s">
        <v>212</v>
      </c>
      <c r="C121" s="13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c r="AN121" s="132"/>
      <c r="AO121" s="132"/>
      <c r="AP121" s="132"/>
      <c r="AQ121" s="132"/>
      <c r="AR121" s="132"/>
      <c r="AS121" s="132"/>
      <c r="AT121" s="132"/>
      <c r="AU121" s="132"/>
      <c r="AV121" s="132"/>
      <c r="AW121" s="132"/>
      <c r="AX121" s="132"/>
      <c r="AY121" s="132"/>
      <c r="AZ121" s="132"/>
      <c r="BA121" s="132"/>
      <c r="BB121" s="132"/>
      <c r="BC121" s="132"/>
      <c r="BD121" s="132"/>
      <c r="BE121" s="132"/>
      <c r="BF121" s="132"/>
      <c r="BG121" s="132"/>
      <c r="BH121" s="132"/>
      <c r="BI121" s="132"/>
      <c r="BJ121" s="132"/>
      <c r="BK121" s="132"/>
      <c r="BL121" s="132"/>
      <c r="BM121" s="132"/>
      <c r="BN121" s="132"/>
      <c r="BO121" s="132"/>
      <c r="BP121" s="132"/>
      <c r="BQ121" s="132"/>
      <c r="BR121" s="132"/>
      <c r="BS121" s="132"/>
      <c r="BT121" s="132"/>
      <c r="BU121" s="132"/>
      <c r="BV121" s="132"/>
      <c r="BW121" s="132"/>
      <c r="BX121" s="132"/>
      <c r="BY121" s="132"/>
      <c r="BZ121" s="132"/>
      <c r="CA121" s="132"/>
      <c r="CB121" s="132"/>
      <c r="CC121" s="132"/>
      <c r="CD121" s="132"/>
      <c r="CE121" s="132"/>
      <c r="CF121" s="132"/>
      <c r="CG121" s="132"/>
      <c r="CH121" s="132"/>
      <c r="CI121" s="132"/>
      <c r="CJ121" s="132"/>
      <c r="CK121" s="132"/>
      <c r="CL121" s="132"/>
      <c r="CM121" s="132"/>
      <c r="CN121" s="132"/>
      <c r="CO121" s="132"/>
      <c r="CP121" s="132"/>
      <c r="CQ121" s="132"/>
      <c r="CR121" s="132"/>
      <c r="CS121" s="132"/>
      <c r="CT121" s="132"/>
      <c r="CU121" s="132"/>
      <c r="CV121" s="132"/>
      <c r="CW121" s="132"/>
      <c r="CX121" s="132"/>
      <c r="CY121" s="132"/>
      <c r="CZ121" s="132"/>
      <c r="DA121" s="132"/>
      <c r="DB121" s="132"/>
      <c r="DC121" s="132"/>
      <c r="DD121" s="132"/>
      <c r="DE121" s="132"/>
      <c r="DF121" s="132"/>
      <c r="DG121" s="132"/>
      <c r="DH121" s="132"/>
      <c r="DI121" s="132"/>
      <c r="DJ121" s="132"/>
      <c r="DK121" s="132"/>
      <c r="DL121" s="132"/>
      <c r="DM121" s="132"/>
      <c r="DN121" s="132"/>
      <c r="DO121" s="132"/>
      <c r="DP121" s="132"/>
      <c r="DQ121" s="132"/>
      <c r="DR121" s="132"/>
      <c r="DS121" s="132"/>
      <c r="DT121" s="132"/>
      <c r="DU121" s="132"/>
      <c r="DV121" s="132"/>
      <c r="DW121" s="132"/>
      <c r="DX121" s="132"/>
      <c r="DY121" s="132"/>
      <c r="DZ121" s="132"/>
      <c r="EA121" s="176"/>
    </row>
    <row r="122" spans="1:135" ht="29.25" customHeight="1" x14ac:dyDescent="0.25">
      <c r="B122" s="149" t="s">
        <v>203</v>
      </c>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c r="AA122" s="149"/>
      <c r="AB122" s="149"/>
      <c r="AC122" s="149"/>
      <c r="AD122" s="149"/>
      <c r="AE122" s="149"/>
      <c r="AF122" s="149"/>
      <c r="AG122" s="149"/>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c r="BI122" s="149"/>
      <c r="BJ122" s="149"/>
      <c r="BK122" s="149"/>
      <c r="BL122" s="149"/>
      <c r="BM122" s="149"/>
      <c r="BN122" s="149"/>
      <c r="BO122" s="149"/>
      <c r="BP122" s="149"/>
      <c r="BQ122" s="149"/>
      <c r="BR122" s="149"/>
      <c r="BS122" s="149"/>
      <c r="BT122" s="149"/>
      <c r="BU122" s="149"/>
      <c r="BV122" s="149"/>
      <c r="BW122" s="149"/>
      <c r="BX122" s="149"/>
      <c r="BY122" s="149"/>
      <c r="BZ122" s="149"/>
      <c r="CA122" s="149"/>
      <c r="CB122" s="149"/>
      <c r="CC122" s="149"/>
      <c r="CD122" s="149"/>
      <c r="CE122" s="149"/>
      <c r="CF122" s="149"/>
      <c r="CG122" s="149"/>
      <c r="CH122" s="149"/>
      <c r="CI122" s="149"/>
      <c r="CJ122" s="149"/>
      <c r="CK122" s="149"/>
      <c r="CL122" s="149"/>
      <c r="CM122" s="149"/>
      <c r="CN122" s="149"/>
      <c r="CO122" s="149"/>
      <c r="CP122" s="149"/>
      <c r="CQ122" s="149"/>
      <c r="CR122" s="149"/>
      <c r="CS122" s="149"/>
      <c r="CT122" s="149"/>
      <c r="CU122" s="149"/>
      <c r="CV122" s="149"/>
      <c r="CW122" s="149"/>
      <c r="CX122" s="149"/>
      <c r="CY122" s="149"/>
      <c r="CZ122" s="149"/>
      <c r="DA122" s="149"/>
      <c r="DB122" s="149"/>
      <c r="DC122" s="149"/>
      <c r="DD122" s="149"/>
      <c r="DE122" s="149"/>
      <c r="DF122" s="149"/>
      <c r="DG122" s="149"/>
      <c r="DH122" s="149"/>
      <c r="DI122" s="149"/>
      <c r="DJ122" s="149"/>
      <c r="DK122" s="149"/>
      <c r="DL122" s="149"/>
      <c r="DM122" s="149"/>
      <c r="DN122" s="149"/>
      <c r="DO122" s="149"/>
      <c r="DP122" s="149"/>
      <c r="DQ122" s="149"/>
      <c r="DR122" s="149"/>
      <c r="DS122" s="149"/>
      <c r="DT122" s="149"/>
      <c r="DU122" s="149"/>
      <c r="DV122" s="149"/>
      <c r="DW122" s="149"/>
      <c r="DX122" s="149"/>
      <c r="DY122" s="149"/>
      <c r="DZ122" s="149"/>
      <c r="EA122" s="176"/>
    </row>
    <row r="123" spans="1:135" ht="17.25" customHeight="1" x14ac:dyDescent="0.25">
      <c r="B123" s="76" t="s">
        <v>153</v>
      </c>
      <c r="C123" s="133"/>
      <c r="D123" s="133"/>
      <c r="E123" s="133"/>
      <c r="F123" s="133"/>
      <c r="G123" s="133"/>
      <c r="H123" s="133"/>
      <c r="I123" s="133"/>
      <c r="J123" s="133"/>
      <c r="K123" s="133"/>
      <c r="L123" s="133"/>
      <c r="M123" s="133"/>
      <c r="N123" s="133"/>
      <c r="O123" s="133"/>
      <c r="P123" s="133"/>
      <c r="Q123" s="133"/>
      <c r="R123" s="133"/>
      <c r="S123" s="133"/>
      <c r="T123" s="133"/>
      <c r="U123" s="133"/>
      <c r="V123" s="133"/>
      <c r="W123" s="133"/>
      <c r="X123" s="133"/>
      <c r="Y123" s="133"/>
      <c r="Z123" s="133"/>
      <c r="AA123" s="133"/>
      <c r="AB123" s="133"/>
      <c r="AC123" s="133"/>
      <c r="AD123" s="133"/>
      <c r="AE123" s="133"/>
      <c r="AF123" s="133"/>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27"/>
      <c r="EC123" s="127"/>
      <c r="ED123" s="127"/>
      <c r="EE123" s="127"/>
    </row>
    <row r="124" spans="1:135" s="12" customFormat="1" ht="15.75" customHeight="1" x14ac:dyDescent="0.25">
      <c r="A124" s="1"/>
      <c r="B124" s="149" t="s">
        <v>213</v>
      </c>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c r="AA124" s="149"/>
      <c r="AB124" s="149"/>
      <c r="AC124" s="149"/>
      <c r="AD124" s="149"/>
      <c r="AE124" s="149"/>
      <c r="AF124" s="149"/>
      <c r="AG124" s="149"/>
      <c r="AH124" s="149"/>
      <c r="AI124" s="149"/>
      <c r="AJ124" s="149"/>
      <c r="AK124" s="149"/>
      <c r="AL124" s="149"/>
      <c r="AM124" s="149"/>
      <c r="AN124" s="149"/>
      <c r="AO124" s="149"/>
      <c r="AP124" s="149"/>
      <c r="AQ124" s="149"/>
      <c r="AR124" s="149"/>
      <c r="AS124" s="149"/>
      <c r="AT124" s="149"/>
      <c r="AU124" s="149"/>
      <c r="AV124" s="149"/>
      <c r="AW124" s="149"/>
      <c r="AX124" s="149"/>
      <c r="AY124" s="149"/>
      <c r="AZ124" s="149"/>
      <c r="BA124" s="149"/>
      <c r="BB124" s="149"/>
      <c r="BC124" s="149"/>
      <c r="BD124" s="149"/>
      <c r="BE124" s="149"/>
      <c r="BF124" s="149"/>
      <c r="BG124" s="149"/>
      <c r="BH124" s="149"/>
      <c r="BI124" s="149"/>
      <c r="BJ124" s="149"/>
      <c r="BK124" s="149"/>
      <c r="BL124" s="149"/>
      <c r="BM124" s="149"/>
      <c r="BN124" s="149"/>
      <c r="BO124" s="149"/>
      <c r="BP124" s="149"/>
      <c r="BQ124" s="149"/>
      <c r="BR124" s="149"/>
      <c r="BS124" s="149"/>
      <c r="BT124" s="149"/>
      <c r="BU124" s="149"/>
      <c r="BV124" s="149"/>
      <c r="BW124" s="149"/>
      <c r="BX124" s="149"/>
      <c r="BY124" s="149"/>
      <c r="BZ124" s="149"/>
      <c r="CA124" s="149"/>
      <c r="CB124" s="149"/>
      <c r="CC124" s="149"/>
      <c r="CD124" s="149"/>
      <c r="CE124" s="149"/>
      <c r="CF124" s="149"/>
      <c r="CG124" s="149"/>
      <c r="CH124" s="149"/>
      <c r="CI124" s="149"/>
      <c r="CJ124" s="149"/>
      <c r="CK124" s="149"/>
      <c r="CL124" s="149"/>
      <c r="CM124" s="149"/>
      <c r="CN124" s="149"/>
      <c r="CO124" s="149"/>
      <c r="CP124" s="149"/>
      <c r="CQ124" s="149"/>
      <c r="CR124" s="149"/>
      <c r="CS124" s="149"/>
      <c r="CT124" s="149"/>
      <c r="CU124" s="149"/>
      <c r="CV124" s="149"/>
      <c r="CW124" s="149"/>
      <c r="CX124" s="149"/>
      <c r="CY124" s="149"/>
      <c r="CZ124" s="149"/>
      <c r="DA124" s="149"/>
      <c r="DB124" s="149"/>
      <c r="DC124" s="149"/>
      <c r="DD124" s="149"/>
      <c r="DE124" s="149"/>
      <c r="DF124" s="149"/>
      <c r="DG124" s="149"/>
      <c r="DH124" s="149"/>
      <c r="DI124" s="149"/>
      <c r="DJ124" s="149"/>
      <c r="DK124" s="149"/>
      <c r="DL124" s="149"/>
      <c r="DM124" s="149"/>
      <c r="DN124" s="149"/>
      <c r="DO124" s="149"/>
      <c r="DP124" s="149"/>
      <c r="DQ124" s="149"/>
      <c r="DR124" s="149"/>
      <c r="DS124" s="149"/>
      <c r="DT124" s="149"/>
      <c r="DU124" s="149"/>
      <c r="DV124" s="149"/>
      <c r="DW124" s="149"/>
      <c r="DX124" s="149"/>
      <c r="DY124" s="149"/>
      <c r="DZ124" s="149"/>
      <c r="EA124" s="176"/>
    </row>
    <row r="125" spans="1:135" ht="17.25" customHeight="1" x14ac:dyDescent="0.25">
      <c r="B125" s="76" t="s">
        <v>204</v>
      </c>
      <c r="C125" s="176"/>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7"/>
      <c r="AB125" s="176"/>
      <c r="AC125" s="176"/>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7"/>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7"/>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7"/>
      <c r="DM125" s="176"/>
      <c r="DN125" s="176"/>
      <c r="DO125" s="176"/>
      <c r="DP125" s="176"/>
      <c r="DQ125" s="176"/>
      <c r="DR125" s="176"/>
      <c r="DS125" s="176"/>
      <c r="DT125" s="176"/>
      <c r="DU125" s="176"/>
      <c r="DV125" s="176"/>
      <c r="DW125" s="176"/>
      <c r="DX125" s="176"/>
      <c r="DY125" s="176"/>
      <c r="DZ125" s="176"/>
      <c r="EA125" s="176"/>
      <c r="EE125" s="54"/>
    </row>
    <row r="126" spans="1:135" ht="15.75" customHeight="1" x14ac:dyDescent="0.25">
      <c r="B126" s="72" t="s">
        <v>205</v>
      </c>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6"/>
      <c r="AK126" s="176"/>
      <c r="AL126" s="176"/>
      <c r="AM126" s="176"/>
      <c r="AN126" s="176"/>
      <c r="AO126" s="176"/>
      <c r="AP126" s="176"/>
      <c r="AQ126" s="176"/>
      <c r="AR126" s="176"/>
      <c r="AS126" s="176"/>
      <c r="AT126" s="176"/>
      <c r="AU126" s="176"/>
      <c r="AV126" s="176"/>
      <c r="AW126" s="176"/>
      <c r="AX126" s="176"/>
      <c r="AY126" s="176"/>
      <c r="AZ126" s="176"/>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6"/>
      <c r="DL126" s="176"/>
      <c r="DM126" s="176"/>
      <c r="DN126" s="176"/>
      <c r="DO126" s="176"/>
      <c r="DP126" s="176"/>
      <c r="DQ126" s="176"/>
      <c r="DR126" s="176"/>
      <c r="DS126" s="176"/>
      <c r="DT126" s="176"/>
      <c r="DU126" s="176"/>
      <c r="DV126" s="176"/>
      <c r="DW126" s="176"/>
      <c r="DX126" s="176"/>
      <c r="DY126" s="176"/>
      <c r="DZ126" s="176"/>
      <c r="EA126" s="176"/>
    </row>
    <row r="127" spans="1:135" ht="15" customHeight="1" x14ac:dyDescent="0.25">
      <c r="B127" s="76" t="s">
        <v>206</v>
      </c>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7"/>
      <c r="AB127" s="176"/>
      <c r="AC127" s="176"/>
      <c r="AD127" s="176"/>
      <c r="AE127" s="176"/>
      <c r="AF127" s="176"/>
      <c r="AG127" s="176"/>
      <c r="AH127" s="176"/>
      <c r="AI127" s="176"/>
      <c r="AJ127" s="176"/>
      <c r="AK127" s="176"/>
      <c r="AL127" s="176"/>
      <c r="AM127" s="176"/>
      <c r="AN127" s="176"/>
      <c r="AO127" s="176"/>
      <c r="AP127" s="176"/>
      <c r="AQ127" s="176"/>
      <c r="AR127" s="176"/>
      <c r="AS127" s="176"/>
      <c r="AT127" s="176"/>
      <c r="AU127" s="176"/>
      <c r="AV127" s="176"/>
      <c r="AW127" s="176"/>
      <c r="AX127" s="176"/>
      <c r="AY127" s="176"/>
      <c r="AZ127" s="176"/>
      <c r="BA127" s="176"/>
      <c r="BB127" s="177"/>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7"/>
      <c r="CF127" s="176"/>
      <c r="CG127" s="176"/>
      <c r="CH127" s="176"/>
      <c r="CI127" s="176"/>
      <c r="CJ127" s="176"/>
      <c r="CK127" s="176"/>
      <c r="CL127" s="176"/>
      <c r="CM127" s="176"/>
      <c r="CN127" s="176"/>
      <c r="CO127" s="176"/>
      <c r="CP127" s="176"/>
      <c r="CQ127" s="176"/>
      <c r="CR127" s="176"/>
      <c r="CS127" s="176"/>
      <c r="CT127" s="176"/>
      <c r="CU127" s="176"/>
      <c r="CV127" s="176"/>
      <c r="CW127" s="176"/>
      <c r="CX127" s="176"/>
      <c r="CY127" s="176"/>
      <c r="CZ127" s="176"/>
      <c r="DA127" s="176"/>
      <c r="DB127" s="176"/>
      <c r="DC127" s="176"/>
      <c r="DD127" s="176"/>
      <c r="DE127" s="176"/>
      <c r="DF127" s="176"/>
      <c r="DG127" s="176"/>
      <c r="DH127" s="176"/>
      <c r="DI127" s="176"/>
      <c r="DJ127" s="176"/>
      <c r="DK127" s="176"/>
      <c r="DL127" s="177"/>
      <c r="DM127" s="176"/>
      <c r="DN127" s="176"/>
      <c r="DO127" s="176"/>
      <c r="DP127" s="176"/>
      <c r="DQ127" s="176"/>
      <c r="DR127" s="176"/>
      <c r="DS127" s="176"/>
      <c r="DT127" s="176"/>
      <c r="DU127" s="176"/>
      <c r="DV127" s="176"/>
      <c r="DW127" s="176"/>
      <c r="DX127" s="176"/>
      <c r="DY127" s="176"/>
      <c r="DZ127" s="176"/>
      <c r="EA127" s="176"/>
      <c r="EE127" s="54"/>
    </row>
    <row r="128" spans="1:135" ht="15.75" customHeight="1" x14ac:dyDescent="0.25">
      <c r="B128" s="76" t="s">
        <v>207</v>
      </c>
      <c r="C128" s="176"/>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76"/>
      <c r="Z128" s="176"/>
      <c r="AA128" s="177"/>
      <c r="AB128" s="176"/>
      <c r="AC128" s="176"/>
      <c r="AD128" s="176"/>
      <c r="AE128" s="176"/>
      <c r="AF128" s="176"/>
      <c r="AG128" s="176"/>
      <c r="AH128" s="176"/>
      <c r="AI128" s="176"/>
      <c r="AJ128" s="176"/>
      <c r="AK128" s="176"/>
      <c r="AL128" s="176"/>
      <c r="AM128" s="176"/>
      <c r="AN128" s="176"/>
      <c r="AO128" s="176"/>
      <c r="AP128" s="176"/>
      <c r="AQ128" s="176"/>
      <c r="AR128" s="176"/>
      <c r="AS128" s="176"/>
      <c r="AT128" s="176"/>
      <c r="AU128" s="176"/>
      <c r="AV128" s="176"/>
      <c r="AW128" s="176"/>
      <c r="AX128" s="176"/>
      <c r="AY128" s="176"/>
      <c r="AZ128" s="176"/>
      <c r="BA128" s="176"/>
      <c r="BB128" s="177"/>
      <c r="BC128" s="176"/>
      <c r="BD128" s="176"/>
      <c r="BE128" s="176"/>
      <c r="BF128" s="176"/>
      <c r="BG128" s="176"/>
      <c r="BH128" s="176"/>
      <c r="BI128" s="176"/>
      <c r="BJ128" s="176"/>
      <c r="BK128" s="176"/>
      <c r="BL128" s="176"/>
      <c r="BM128" s="176"/>
      <c r="BN128" s="176"/>
      <c r="BO128" s="176"/>
      <c r="BP128" s="176"/>
      <c r="BQ128" s="176"/>
      <c r="BR128" s="176"/>
      <c r="BS128" s="176"/>
      <c r="BT128" s="176"/>
      <c r="BU128" s="176"/>
      <c r="BV128" s="176"/>
      <c r="BW128" s="176"/>
      <c r="BX128" s="176"/>
      <c r="BY128" s="176"/>
      <c r="BZ128" s="176"/>
      <c r="CA128" s="176"/>
      <c r="CB128" s="176"/>
      <c r="CC128" s="176"/>
      <c r="CD128" s="176"/>
      <c r="CE128" s="177"/>
      <c r="CF128" s="176"/>
      <c r="CG128" s="176"/>
      <c r="CH128" s="176"/>
      <c r="CI128" s="176"/>
      <c r="CJ128" s="176"/>
      <c r="CK128" s="176"/>
      <c r="CL128" s="176"/>
      <c r="CM128" s="176"/>
      <c r="CN128" s="176"/>
      <c r="CO128" s="176"/>
      <c r="CP128" s="176"/>
      <c r="CQ128" s="176"/>
      <c r="CR128" s="176"/>
      <c r="CS128" s="176"/>
      <c r="CT128" s="176"/>
      <c r="CU128" s="176"/>
      <c r="CV128" s="176"/>
      <c r="CW128" s="176"/>
      <c r="CX128" s="176"/>
      <c r="CY128" s="176"/>
      <c r="CZ128" s="176"/>
      <c r="DA128" s="176"/>
      <c r="DB128" s="176"/>
      <c r="DC128" s="176"/>
      <c r="DD128" s="176"/>
      <c r="DE128" s="176"/>
      <c r="DF128" s="176"/>
      <c r="DG128" s="176"/>
      <c r="DH128" s="176"/>
      <c r="DI128" s="176"/>
      <c r="DJ128" s="176"/>
      <c r="DK128" s="176"/>
      <c r="DL128" s="177"/>
      <c r="DM128" s="176"/>
      <c r="DN128" s="176"/>
      <c r="DO128" s="176"/>
      <c r="DP128" s="176"/>
      <c r="DQ128" s="176"/>
      <c r="DR128" s="176"/>
      <c r="DS128" s="176"/>
      <c r="DT128" s="176"/>
      <c r="DU128" s="176"/>
      <c r="DV128" s="176"/>
      <c r="DW128" s="176"/>
      <c r="DX128" s="176"/>
      <c r="DY128" s="176"/>
      <c r="DZ128" s="176"/>
      <c r="EA128" s="176"/>
      <c r="EE128" s="54"/>
    </row>
    <row r="129" spans="2:135" ht="15.75" customHeight="1" x14ac:dyDescent="0.25">
      <c r="B129" s="76" t="s">
        <v>208</v>
      </c>
      <c r="C129" s="172"/>
      <c r="D129" s="172"/>
      <c r="E129" s="172"/>
      <c r="F129" s="172"/>
      <c r="G129" s="173"/>
      <c r="H129" s="173"/>
      <c r="I129" s="173"/>
      <c r="J129" s="173"/>
      <c r="K129" s="173"/>
      <c r="L129" s="173"/>
      <c r="M129" s="173"/>
      <c r="N129" s="173"/>
      <c r="O129" s="173"/>
      <c r="P129" s="173"/>
      <c r="Q129" s="173"/>
      <c r="R129" s="173"/>
      <c r="S129" s="173"/>
      <c r="T129" s="173"/>
      <c r="U129" s="173"/>
      <c r="V129" s="173"/>
      <c r="W129" s="173"/>
      <c r="X129" s="173"/>
      <c r="Y129" s="173"/>
      <c r="Z129" s="173"/>
      <c r="AA129" s="178"/>
      <c r="AB129" s="173"/>
      <c r="AC129" s="173"/>
      <c r="AD129" s="173"/>
      <c r="AE129" s="173"/>
      <c r="AF129" s="173"/>
      <c r="AG129" s="173"/>
      <c r="AH129" s="173"/>
      <c r="AI129" s="173"/>
      <c r="AJ129" s="173"/>
      <c r="AK129" s="173"/>
      <c r="AL129" s="173"/>
      <c r="AM129" s="173"/>
      <c r="AN129" s="173"/>
      <c r="AO129" s="173"/>
      <c r="AP129" s="173"/>
      <c r="AQ129" s="173"/>
      <c r="AR129" s="173"/>
      <c r="AS129" s="173"/>
      <c r="AT129" s="173"/>
      <c r="AU129" s="173"/>
      <c r="AV129" s="173"/>
      <c r="AW129" s="173"/>
      <c r="AX129" s="173"/>
      <c r="AY129" s="173"/>
      <c r="AZ129" s="173"/>
      <c r="BA129" s="173"/>
      <c r="BB129" s="178"/>
      <c r="BC129" s="173"/>
      <c r="BD129" s="173"/>
      <c r="BE129" s="173"/>
      <c r="BF129" s="173"/>
      <c r="BG129" s="173"/>
      <c r="BH129" s="173"/>
      <c r="BI129" s="173"/>
      <c r="BJ129" s="173"/>
      <c r="BK129" s="173"/>
      <c r="BL129" s="173"/>
      <c r="BM129" s="173"/>
      <c r="BN129" s="173"/>
      <c r="BO129" s="173"/>
      <c r="BP129" s="173"/>
      <c r="BQ129" s="173"/>
      <c r="BR129" s="173"/>
      <c r="BS129" s="173"/>
      <c r="BT129" s="173"/>
      <c r="BU129" s="173"/>
      <c r="BV129" s="173"/>
      <c r="BW129" s="173"/>
      <c r="BX129" s="173"/>
      <c r="BY129" s="173"/>
      <c r="BZ129" s="173"/>
      <c r="CA129" s="173"/>
      <c r="CB129" s="173"/>
      <c r="CC129" s="173"/>
      <c r="CD129" s="173"/>
      <c r="CE129" s="178"/>
      <c r="CF129" s="173"/>
      <c r="CG129" s="173"/>
      <c r="CH129" s="173"/>
      <c r="CI129" s="173"/>
      <c r="CJ129" s="173"/>
      <c r="CK129" s="173"/>
      <c r="CL129" s="173"/>
      <c r="CM129" s="173"/>
      <c r="CN129" s="173"/>
      <c r="CO129" s="173"/>
      <c r="CP129" s="173"/>
      <c r="CQ129" s="173"/>
      <c r="CR129" s="173"/>
      <c r="CS129" s="173"/>
      <c r="CT129" s="173"/>
      <c r="CU129" s="173"/>
      <c r="CV129" s="173"/>
      <c r="CW129" s="173"/>
      <c r="CX129" s="173"/>
      <c r="CY129" s="173"/>
      <c r="CZ129" s="173"/>
      <c r="DA129" s="173"/>
      <c r="DB129" s="173"/>
      <c r="DC129" s="173"/>
      <c r="DD129" s="173"/>
      <c r="DE129" s="173"/>
      <c r="DF129" s="173"/>
      <c r="DG129" s="173"/>
      <c r="DH129" s="173"/>
      <c r="DI129" s="173"/>
      <c r="DJ129" s="173"/>
      <c r="DK129" s="173"/>
      <c r="DL129" s="178"/>
      <c r="DM129" s="173"/>
      <c r="DN129" s="173"/>
      <c r="DO129" s="173"/>
      <c r="DP129" s="173"/>
      <c r="DQ129" s="173"/>
      <c r="DR129" s="173"/>
      <c r="DS129" s="173"/>
      <c r="DT129" s="173"/>
      <c r="DU129" s="173"/>
      <c r="DV129" s="173"/>
      <c r="DW129" s="173"/>
      <c r="DX129" s="173"/>
      <c r="DY129" s="173"/>
      <c r="DZ129" s="173"/>
      <c r="EA129" s="173"/>
      <c r="EE129" s="54"/>
    </row>
    <row r="130" spans="2:135" ht="15.75" customHeight="1" x14ac:dyDescent="0.25">
      <c r="B130" s="76" t="s">
        <v>209</v>
      </c>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c r="AA130" s="173"/>
      <c r="AB130" s="173"/>
      <c r="AC130" s="173"/>
      <c r="AD130" s="173"/>
      <c r="AE130" s="173"/>
      <c r="AF130" s="173"/>
      <c r="AG130" s="173"/>
      <c r="AH130" s="173"/>
      <c r="AI130" s="173"/>
      <c r="AJ130" s="173"/>
      <c r="AK130" s="173"/>
      <c r="AL130" s="173"/>
      <c r="AM130" s="173"/>
      <c r="AN130" s="173"/>
      <c r="AO130" s="173"/>
      <c r="AP130" s="173"/>
      <c r="AQ130" s="173"/>
      <c r="AR130" s="173"/>
      <c r="AS130" s="173"/>
      <c r="AT130" s="173"/>
      <c r="AU130" s="173"/>
      <c r="AV130" s="173"/>
      <c r="AW130" s="173"/>
      <c r="AX130" s="173"/>
      <c r="AY130" s="173"/>
      <c r="AZ130" s="173"/>
      <c r="BA130" s="173"/>
      <c r="BB130" s="173"/>
      <c r="BC130" s="173"/>
      <c r="BD130" s="173"/>
      <c r="BE130" s="173"/>
      <c r="BF130" s="173"/>
      <c r="BG130" s="173"/>
      <c r="BH130" s="173"/>
      <c r="BI130" s="173"/>
      <c r="BJ130" s="173"/>
      <c r="BK130" s="173"/>
      <c r="BL130" s="173"/>
      <c r="BM130" s="173"/>
      <c r="BN130" s="173"/>
      <c r="BO130" s="173"/>
      <c r="BP130" s="173"/>
      <c r="BQ130" s="173"/>
      <c r="BR130" s="173"/>
      <c r="BS130" s="173"/>
      <c r="BT130" s="173"/>
      <c r="BU130" s="173"/>
      <c r="BV130" s="173"/>
      <c r="BW130" s="173"/>
      <c r="BX130" s="173"/>
      <c r="BY130" s="173"/>
      <c r="BZ130" s="173"/>
      <c r="CA130" s="173"/>
      <c r="CB130" s="173"/>
      <c r="CC130" s="173"/>
      <c r="CD130" s="173"/>
      <c r="CE130" s="173"/>
      <c r="CF130" s="173"/>
      <c r="CG130" s="173"/>
      <c r="CH130" s="173"/>
      <c r="CI130" s="173"/>
      <c r="CJ130" s="173"/>
      <c r="CK130" s="173"/>
      <c r="CL130" s="173"/>
      <c r="CM130" s="173"/>
      <c r="CN130" s="173"/>
      <c r="CO130" s="173"/>
      <c r="CP130" s="173"/>
      <c r="CQ130" s="173"/>
      <c r="CR130" s="173"/>
      <c r="CS130" s="173"/>
      <c r="CT130" s="173"/>
      <c r="CU130" s="173"/>
      <c r="CV130" s="173"/>
      <c r="CW130" s="173"/>
      <c r="CX130" s="173"/>
      <c r="CY130" s="173"/>
      <c r="CZ130" s="173"/>
      <c r="DA130" s="173"/>
      <c r="DB130" s="173"/>
      <c r="DC130" s="173"/>
      <c r="DD130" s="173"/>
      <c r="DE130" s="173"/>
      <c r="DF130" s="173"/>
      <c r="DG130" s="173"/>
      <c r="DH130" s="173"/>
      <c r="DI130" s="173"/>
      <c r="DJ130" s="173"/>
      <c r="DK130" s="173"/>
      <c r="DL130" s="173"/>
      <c r="DM130" s="173"/>
      <c r="DN130" s="173"/>
      <c r="DO130" s="173"/>
      <c r="DP130" s="173"/>
      <c r="DQ130" s="173"/>
      <c r="DR130" s="173"/>
      <c r="DS130" s="173"/>
      <c r="DT130" s="173"/>
      <c r="DU130" s="173"/>
      <c r="DV130" s="173"/>
      <c r="DW130" s="173"/>
      <c r="DX130" s="173"/>
      <c r="DY130" s="173"/>
      <c r="DZ130" s="173"/>
      <c r="EA130" s="173"/>
    </row>
    <row r="131" spans="2:135" ht="15.75" customHeight="1" x14ac:dyDescent="0.25">
      <c r="B131" s="162" t="s">
        <v>210</v>
      </c>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c r="DP131" s="162"/>
      <c r="DQ131" s="162"/>
      <c r="DR131" s="162"/>
      <c r="DS131" s="162"/>
      <c r="DT131" s="162"/>
      <c r="DU131" s="162"/>
      <c r="DV131" s="162"/>
      <c r="DW131" s="162"/>
      <c r="DX131" s="162"/>
      <c r="DY131" s="162"/>
      <c r="DZ131" s="162"/>
      <c r="EA131" s="173"/>
    </row>
    <row r="141" spans="2:135" x14ac:dyDescent="0.25">
      <c r="C141" s="11"/>
    </row>
    <row r="146" ht="20.25" customHeight="1" x14ac:dyDescent="0.25"/>
  </sheetData>
  <mergeCells count="54">
    <mergeCell ref="A33:A34"/>
    <mergeCell ref="DZ8:DZ9"/>
    <mergeCell ref="DG7:DZ7"/>
    <mergeCell ref="DG8:DL8"/>
    <mergeCell ref="BB7:BZ7"/>
    <mergeCell ref="AH8:AM8"/>
    <mergeCell ref="AN8:AS8"/>
    <mergeCell ref="CB7:DE7"/>
    <mergeCell ref="CB8:CH8"/>
    <mergeCell ref="CI8:CO8"/>
    <mergeCell ref="CP8:CR8"/>
    <mergeCell ref="CY8:DD8"/>
    <mergeCell ref="DE8:DE9"/>
    <mergeCell ref="CS8:CX8"/>
    <mergeCell ref="A42:A43"/>
    <mergeCell ref="B89:B90"/>
    <mergeCell ref="P8:S8"/>
    <mergeCell ref="T8:Y8"/>
    <mergeCell ref="Z8:Z9"/>
    <mergeCell ref="B60:B61"/>
    <mergeCell ref="B42:B43"/>
    <mergeCell ref="B46:B47"/>
    <mergeCell ref="B18:B19"/>
    <mergeCell ref="B6:B9"/>
    <mergeCell ref="B29:B30"/>
    <mergeCell ref="D6:DZ6"/>
    <mergeCell ref="D7:Z7"/>
    <mergeCell ref="AB7:AZ7"/>
    <mergeCell ref="A29:A30"/>
    <mergeCell ref="C6:C9"/>
    <mergeCell ref="B131:DZ131"/>
    <mergeCell ref="B122:DZ122"/>
    <mergeCell ref="B33:B34"/>
    <mergeCell ref="DM8:DY8"/>
    <mergeCell ref="BB8:BG8"/>
    <mergeCell ref="BH8:BM8"/>
    <mergeCell ref="BN8:BS8"/>
    <mergeCell ref="BZ8:BZ9"/>
    <mergeCell ref="BT8:BY8"/>
    <mergeCell ref="AT8:AY8"/>
    <mergeCell ref="AZ8:AZ9"/>
    <mergeCell ref="AB8:AG8"/>
    <mergeCell ref="B103:B108"/>
    <mergeCell ref="B84:B85"/>
    <mergeCell ref="B116:DZ116"/>
    <mergeCell ref="D8:O8"/>
    <mergeCell ref="A46:A47"/>
    <mergeCell ref="A89:A90"/>
    <mergeCell ref="B124:DZ124"/>
    <mergeCell ref="A103:A108"/>
    <mergeCell ref="A60:A61"/>
    <mergeCell ref="A99:A100"/>
    <mergeCell ref="B99:B100"/>
    <mergeCell ref="B114:EA114"/>
  </mergeCells>
  <pageMargins left="0.51181102362204722" right="0.51181102362204722" top="0.23622047244094491" bottom="0.15748031496062992" header="0.31496062992125984" footer="0.31496062992125984"/>
  <pageSetup paperSize="9" scale="45" orientation="landscape" r:id="rId1"/>
  <headerFooter>
    <oddHeader>&amp;L&amp;"Calibri"&amp;10&amp;K000000Classified as Internal&amp;1#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E3EA498BF4FEF749AB10E97AC6B1B650" ma:contentTypeVersion="26" ma:contentTypeDescription="" ma:contentTypeScope="" ma:versionID="3637d6a15bc02c822c8947eca19aa2bd">
  <xsd:schema xmlns:xsd="http://www.w3.org/2001/XMLSchema" xmlns:xs="http://www.w3.org/2001/XMLSchema" xmlns:p="http://schemas.microsoft.com/office/2006/metadata/properties" xmlns:ns2="d0706217-df7c-4bf4-936d-b09aa3b837af" xmlns:ns3="de9db2dc-c120-4d0d-95c2-8d07a6dcd810" targetNamespace="http://schemas.microsoft.com/office/2006/metadata/properties" ma:root="true" ma:fieldsID="3b55d28387042f9ba13b81700b52dbf8" ns2:_="" ns3:_="">
    <xsd:import namespace="d0706217-df7c-4bf4-936d-b09aa3b837af"/>
    <xsd:import namespace="de9db2dc-c120-4d0d-95c2-8d07a6dcd810"/>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2b7a234a-00e7-4fe7-bc1f-2d0730cece2b}" ma:internalName="TaxCatchAll" ma:showField="CatchAllData" ma:web="de9db2dc-c120-4d0d-95c2-8d07a6dcd810">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2b7a234a-00e7-4fe7-bc1f-2d0730cece2b}" ma:internalName="TaxCatchAllLabel" ma:readOnly="true" ma:showField="CatchAllDataLabel" ma:web="de9db2dc-c120-4d0d-95c2-8d07a6dcd8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9db2dc-c120-4d0d-95c2-8d07a6dcd810"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0706217-df7c-4bf4-936d-b09aa3b837af"/>
    <_dlc_DocId xmlns="de9db2dc-c120-4d0d-95c2-8d07a6dcd810">GAVI-2091783149-822179</_dlc_DocId>
    <_dlc_DocIdUrl xmlns="de9db2dc-c120-4d0d-95c2-8d07a6dcd810">
      <Url>https://gavinet.sharepoint.com/teams/RMP/_layouts/15/DocIdRedir.aspx?ID=GAVI-2091783149-822179</Url>
      <Description>GAVI-2091783149-822179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93cb0222-e980-4273-ad97-85dba3159c09" ContentTypeId="0x01010091DD660C2743444EACB0CAF777412263" PreviousValue="false"/>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2.xml><?xml version="1.0" encoding="utf-8"?>
<ds:datastoreItem xmlns:ds="http://schemas.openxmlformats.org/officeDocument/2006/customXml" ds:itemID="{5E22C944-FB51-4C24-941B-9201C56ADE04}"/>
</file>

<file path=customXml/itemProps3.xml><?xml version="1.0" encoding="utf-8"?>
<ds:datastoreItem xmlns:ds="http://schemas.openxmlformats.org/officeDocument/2006/customXml" ds:itemID="{06BD8C9F-EBB2-4FE3-92BB-DA9030AC6C7A}">
  <ds:schemaRefs>
    <ds:schemaRef ds:uri="http://purl.org/dc/terms/"/>
    <ds:schemaRef ds:uri="d0706217-df7c-4bf4-936d-b09aa3b837af"/>
    <ds:schemaRef ds:uri="http://schemas.microsoft.com/office/2006/documentManagement/types"/>
    <ds:schemaRef ds:uri="57a992bc-bd44-4bca-8c15-5d6bcceffd31"/>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9CCEF2B5-EE7E-4E1E-A75A-E3D87C3ED1FA}">
  <ds:schemaRefs>
    <ds:schemaRef ds:uri="http://schemas.microsoft.com/sharepoint/events"/>
  </ds:schemaRefs>
</ds:datastoreItem>
</file>

<file path=customXml/itemProps5.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6.xml><?xml version="1.0" encoding="utf-8"?>
<ds:datastoreItem xmlns:ds="http://schemas.openxmlformats.org/officeDocument/2006/customXml" ds:itemID="{5773F4F9-7D6C-45B3-9E7D-720742BC57F9}">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Eric Godfrey</cp:lastModifiedBy>
  <cp:revision/>
  <dcterms:created xsi:type="dcterms:W3CDTF">2014-05-26T09:36:17Z</dcterms:created>
  <dcterms:modified xsi:type="dcterms:W3CDTF">2021-05-11T13:35:57Z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0x01010091DD660C2743444EACB0CAF77741226300E3EA498BF4FEF749AB10E97AC6B1B650</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a5475071-b039-4022-a451-6361f73d4609</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ies>
</file>