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0/Q4-2020/Sent to RM/"/>
    </mc:Choice>
  </mc:AlternateContent>
  <xr:revisionPtr revIDLastSave="27" documentId="8_{0AA68379-0A71-4284-936B-549EAE582829}" xr6:coauthVersionLast="46" xr6:coauthVersionMax="46" xr10:uidLastSave="{B6190469-6A78-4737-8004-C9ACEEECDAFB}"/>
  <bookViews>
    <workbookView xWindow="-120" yWindow="-120" windowWidth="29040" windowHeight="15840" tabRatio="699" xr2:uid="{00000000-000D-0000-FFFF-FFFF00000000}"/>
  </bookViews>
  <sheets>
    <sheet name="Contributions &amp; Proceeds - USD" sheetId="1" r:id="rId1"/>
    <sheet name="Contributions - LC" sheetId="4" r:id="rId2"/>
    <sheet name="Contributions &amp; Proceeds - IPV" sheetId="3" r:id="rId3"/>
  </sheets>
  <externalReferences>
    <externalReference r:id="rId4"/>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LC'!$B$1:$EB$111</definedName>
    <definedName name="_xlnm.Print_Area" localSheetId="2">'Contributions &amp; Proceeds - IPV'!$A$1:$DA$53</definedName>
    <definedName name="_xlnm.Print_Area" localSheetId="0">'Contributions &amp; Proceeds - USD'!$B$1:$EI$236</definedName>
    <definedName name="SubContributionChannel">[1]Reference!$E$2:$E$11</definedName>
    <definedName name="Year">[1]Reference!$I$2:$I$35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Z99" i="4" l="1"/>
  <c r="CZ98" i="4"/>
  <c r="CZ97" i="4"/>
  <c r="CZ96" i="4"/>
  <c r="CZ95" i="4"/>
  <c r="CZ94" i="4"/>
  <c r="CZ93" i="4"/>
  <c r="CZ92" i="4"/>
  <c r="CZ91" i="4"/>
  <c r="CZ90" i="4"/>
  <c r="CZ89" i="4"/>
  <c r="CZ88" i="4"/>
  <c r="CZ87" i="4"/>
  <c r="CZ86" i="4"/>
  <c r="CZ85" i="4"/>
  <c r="CZ84" i="4"/>
  <c r="CZ83" i="4"/>
  <c r="CZ82" i="4"/>
  <c r="CZ81" i="4"/>
  <c r="CZ80" i="4"/>
  <c r="CZ79" i="4"/>
  <c r="CZ78" i="4"/>
  <c r="CZ77" i="4"/>
  <c r="CZ76" i="4"/>
  <c r="CZ75" i="4"/>
  <c r="CZ74" i="4"/>
  <c r="CZ73" i="4"/>
  <c r="CZ72" i="4"/>
  <c r="CZ71" i="4"/>
  <c r="CZ70" i="4"/>
  <c r="CZ69" i="4"/>
  <c r="CZ68" i="4"/>
  <c r="CZ67" i="4"/>
  <c r="CZ66" i="4"/>
  <c r="CZ65" i="4"/>
  <c r="CZ64" i="4"/>
  <c r="CZ63" i="4"/>
  <c r="CZ60" i="4"/>
  <c r="CZ59" i="4"/>
  <c r="CZ58" i="4"/>
  <c r="CZ57" i="4"/>
  <c r="CZ56" i="4"/>
  <c r="CZ55" i="4"/>
  <c r="CZ54" i="4"/>
  <c r="CZ53" i="4"/>
  <c r="CZ52" i="4"/>
  <c r="CZ51" i="4"/>
  <c r="CZ50" i="4"/>
  <c r="CZ49" i="4"/>
  <c r="CZ48" i="4"/>
  <c r="CZ47" i="4"/>
  <c r="CZ46" i="4"/>
  <c r="CZ45" i="4"/>
  <c r="CZ44" i="4"/>
  <c r="CZ43" i="4"/>
  <c r="CZ42" i="4"/>
  <c r="CZ41" i="4"/>
  <c r="CZ40" i="4"/>
  <c r="CZ39" i="4"/>
  <c r="CZ38" i="4"/>
  <c r="CZ37" i="4"/>
  <c r="CZ36" i="4"/>
  <c r="CZ35" i="4"/>
  <c r="CZ34" i="4"/>
  <c r="CZ33" i="4"/>
  <c r="CZ32" i="4"/>
  <c r="CZ31" i="4"/>
  <c r="CZ30" i="4"/>
  <c r="CZ29" i="4"/>
  <c r="CZ28" i="4"/>
  <c r="CZ27" i="4"/>
  <c r="CZ26" i="4"/>
  <c r="CZ25" i="4"/>
  <c r="CZ24" i="4"/>
  <c r="CZ23" i="4"/>
  <c r="CZ22" i="4"/>
  <c r="CZ21" i="4"/>
  <c r="CZ20" i="4"/>
  <c r="CZ19" i="4"/>
  <c r="CZ18" i="4"/>
  <c r="CZ17" i="4"/>
  <c r="CZ16" i="4"/>
  <c r="CZ15" i="4"/>
  <c r="CZ14" i="4"/>
  <c r="CZ13" i="4"/>
  <c r="CZ12" i="4"/>
  <c r="CZ11" i="4"/>
  <c r="CD204" i="1"/>
  <c r="CC204" i="1"/>
  <c r="DV97" i="1"/>
  <c r="DW97" i="1"/>
  <c r="DX97" i="1"/>
  <c r="DY97" i="1"/>
  <c r="DZ97" i="1"/>
  <c r="EA97" i="1"/>
  <c r="EB97" i="1"/>
  <c r="EC97" i="1"/>
  <c r="ED97" i="1"/>
  <c r="EE97" i="1"/>
  <c r="EF97" i="1"/>
  <c r="DU97" i="1"/>
  <c r="EG95" i="1"/>
  <c r="DK95" i="1"/>
  <c r="CE202" i="1" l="1"/>
  <c r="DA194" i="1" l="1"/>
  <c r="DB194" i="1"/>
  <c r="DC194" i="1"/>
  <c r="DD194" i="1"/>
  <c r="DA166" i="1"/>
  <c r="DB166" i="1"/>
  <c r="DC166" i="1"/>
  <c r="DC195" i="1" s="1"/>
  <c r="DD166" i="1"/>
  <c r="DE193" i="1"/>
  <c r="DE192" i="1"/>
  <c r="DE191" i="1"/>
  <c r="DE190" i="1"/>
  <c r="DE189" i="1"/>
  <c r="DE188" i="1"/>
  <c r="DE187" i="1"/>
  <c r="DE186" i="1"/>
  <c r="DE185" i="1"/>
  <c r="DE184" i="1"/>
  <c r="DE183" i="1"/>
  <c r="DE182" i="1"/>
  <c r="DE181" i="1"/>
  <c r="DE180" i="1"/>
  <c r="DE179" i="1"/>
  <c r="DE178" i="1"/>
  <c r="DE177" i="1"/>
  <c r="DE176" i="1"/>
  <c r="DE175" i="1"/>
  <c r="DE174" i="1"/>
  <c r="DE173" i="1"/>
  <c r="DE172" i="1"/>
  <c r="DE171" i="1"/>
  <c r="DE170" i="1"/>
  <c r="DE169" i="1"/>
  <c r="DE168" i="1"/>
  <c r="DE167" i="1"/>
  <c r="DE165" i="1"/>
  <c r="DE164" i="1"/>
  <c r="DE163" i="1"/>
  <c r="DA160" i="1"/>
  <c r="DB160" i="1"/>
  <c r="DC160" i="1"/>
  <c r="DD160" i="1"/>
  <c r="DE159" i="1"/>
  <c r="DE158" i="1"/>
  <c r="DE157" i="1"/>
  <c r="DE156" i="1"/>
  <c r="DE155" i="1"/>
  <c r="DE154" i="1"/>
  <c r="DE153" i="1"/>
  <c r="DE152" i="1"/>
  <c r="DE151" i="1"/>
  <c r="DE150" i="1"/>
  <c r="DE149" i="1"/>
  <c r="DE148" i="1"/>
  <c r="DE147" i="1"/>
  <c r="DE146" i="1"/>
  <c r="DE145" i="1"/>
  <c r="DE144" i="1"/>
  <c r="DE143" i="1"/>
  <c r="DE142" i="1"/>
  <c r="DE141" i="1"/>
  <c r="DE140" i="1"/>
  <c r="DE139" i="1"/>
  <c r="DE138" i="1"/>
  <c r="DE137" i="1"/>
  <c r="DE136" i="1"/>
  <c r="DE135" i="1"/>
  <c r="DE134" i="1"/>
  <c r="DE133" i="1"/>
  <c r="DE132" i="1"/>
  <c r="DE131" i="1"/>
  <c r="DE130" i="1"/>
  <c r="DE129" i="1"/>
  <c r="DE128" i="1"/>
  <c r="DE127" i="1"/>
  <c r="DE126" i="1"/>
  <c r="DE125" i="1"/>
  <c r="DE124" i="1"/>
  <c r="DE123" i="1"/>
  <c r="DE122" i="1"/>
  <c r="DE121" i="1"/>
  <c r="DE120" i="1"/>
  <c r="DE119" i="1"/>
  <c r="DE118" i="1"/>
  <c r="DE117" i="1"/>
  <c r="DE116" i="1"/>
  <c r="DC90" i="1"/>
  <c r="DA89" i="1"/>
  <c r="DB89" i="1"/>
  <c r="DC89" i="1"/>
  <c r="DD89" i="1"/>
  <c r="DE88" i="1"/>
  <c r="DE87" i="1"/>
  <c r="DE86" i="1"/>
  <c r="DE85" i="1"/>
  <c r="DE84" i="1"/>
  <c r="DE83" i="1"/>
  <c r="DE82" i="1"/>
  <c r="DE81" i="1"/>
  <c r="DE80" i="1"/>
  <c r="DE79" i="1"/>
  <c r="DE78" i="1"/>
  <c r="DE77" i="1"/>
  <c r="DE76" i="1"/>
  <c r="DE75" i="1"/>
  <c r="DE74" i="1"/>
  <c r="DE73" i="1"/>
  <c r="DE72" i="1"/>
  <c r="DE71" i="1"/>
  <c r="DE70" i="1"/>
  <c r="DE69" i="1"/>
  <c r="DE68" i="1"/>
  <c r="DE67" i="1"/>
  <c r="DE66" i="1"/>
  <c r="DE65" i="1"/>
  <c r="DE64" i="1"/>
  <c r="DE63" i="1"/>
  <c r="DE62" i="1"/>
  <c r="DE60" i="1"/>
  <c r="DE59" i="1"/>
  <c r="DE58" i="1"/>
  <c r="DA61" i="1"/>
  <c r="DB61" i="1"/>
  <c r="DB90" i="1" s="1"/>
  <c r="DC61" i="1"/>
  <c r="DD61" i="1"/>
  <c r="DD90" i="1" s="1"/>
  <c r="DA55" i="1"/>
  <c r="DB55" i="1"/>
  <c r="DC55" i="1"/>
  <c r="DC92" i="1" s="1"/>
  <c r="DD55" i="1"/>
  <c r="DE54" i="1"/>
  <c r="DE53" i="1"/>
  <c r="DE52" i="1"/>
  <c r="DE51" i="1"/>
  <c r="DE50" i="1"/>
  <c r="DE49" i="1"/>
  <c r="DE48" i="1"/>
  <c r="DE47" i="1"/>
  <c r="DE46" i="1"/>
  <c r="DE45" i="1"/>
  <c r="DE44" i="1"/>
  <c r="DE43" i="1"/>
  <c r="DE42" i="1"/>
  <c r="DE41" i="1"/>
  <c r="DE40" i="1"/>
  <c r="DE39" i="1"/>
  <c r="DE38" i="1"/>
  <c r="DE37" i="1"/>
  <c r="DE36" i="1"/>
  <c r="DE35" i="1"/>
  <c r="DE34" i="1"/>
  <c r="DE33" i="1"/>
  <c r="DE32" i="1"/>
  <c r="DE31" i="1"/>
  <c r="DE30" i="1"/>
  <c r="DE29" i="1"/>
  <c r="DE28" i="1"/>
  <c r="DE27" i="1"/>
  <c r="DE26" i="1"/>
  <c r="DE25" i="1"/>
  <c r="DE24" i="1"/>
  <c r="DE23" i="1"/>
  <c r="DE22" i="1"/>
  <c r="DE21" i="1"/>
  <c r="DE20" i="1"/>
  <c r="DE19" i="1"/>
  <c r="DE18" i="1"/>
  <c r="DE17" i="1"/>
  <c r="DE16" i="1"/>
  <c r="DE15" i="1"/>
  <c r="DE14" i="1"/>
  <c r="DE13" i="1"/>
  <c r="DE12" i="1"/>
  <c r="DE11" i="1"/>
  <c r="EG187" i="1"/>
  <c r="DT187" i="1"/>
  <c r="DK187" i="1"/>
  <c r="CY187" i="1"/>
  <c r="CV187" i="1"/>
  <c r="CO187" i="1"/>
  <c r="CE187" i="1"/>
  <c r="BY187" i="1"/>
  <c r="BW187" i="1"/>
  <c r="BQ187" i="1"/>
  <c r="BK187" i="1"/>
  <c r="BA187" i="1"/>
  <c r="AU187" i="1"/>
  <c r="AO187" i="1"/>
  <c r="AI187" i="1"/>
  <c r="Z187" i="1"/>
  <c r="T187" i="1"/>
  <c r="P187" i="1"/>
  <c r="EG127" i="1"/>
  <c r="DT127" i="1"/>
  <c r="DK127" i="1"/>
  <c r="CY127" i="1"/>
  <c r="CV127" i="1"/>
  <c r="CO127" i="1"/>
  <c r="CE127" i="1"/>
  <c r="BY127" i="1"/>
  <c r="BW127" i="1"/>
  <c r="BQ127" i="1"/>
  <c r="BK127" i="1"/>
  <c r="BA127" i="1"/>
  <c r="AU127" i="1"/>
  <c r="AO127" i="1"/>
  <c r="AI127" i="1"/>
  <c r="Z127" i="1"/>
  <c r="T127" i="1"/>
  <c r="P127" i="1"/>
  <c r="EA90" i="4"/>
  <c r="DN90" i="4"/>
  <c r="DF90" i="4"/>
  <c r="CT90" i="4"/>
  <c r="CQ90" i="4"/>
  <c r="CJ90" i="4"/>
  <c r="DG90" i="4" s="1"/>
  <c r="CA90" i="4"/>
  <c r="BU90" i="4"/>
  <c r="BO90" i="4"/>
  <c r="BI90" i="4"/>
  <c r="AZ90" i="4"/>
  <c r="AT90" i="4"/>
  <c r="AN90" i="4"/>
  <c r="AH90" i="4"/>
  <c r="Z90" i="4"/>
  <c r="T90" i="4"/>
  <c r="P90" i="4"/>
  <c r="EB90" i="4" l="1"/>
  <c r="DD92" i="1"/>
  <c r="DA90" i="1"/>
  <c r="CB90" i="4"/>
  <c r="DA92" i="1"/>
  <c r="DB92" i="1"/>
  <c r="DD195" i="1"/>
  <c r="DD199" i="1" s="1"/>
  <c r="DC199" i="1"/>
  <c r="DB195" i="1"/>
  <c r="DB199" i="1" s="1"/>
  <c r="DA195" i="1"/>
  <c r="DA199" i="1" s="1"/>
  <c r="BB187" i="1"/>
  <c r="BC187" i="1" s="1"/>
  <c r="CF187" i="1"/>
  <c r="AA187" i="1"/>
  <c r="AB187" i="1" s="1"/>
  <c r="AA127" i="1"/>
  <c r="AB127" i="1" s="1"/>
  <c r="DL187" i="1"/>
  <c r="DM187" i="1" s="1"/>
  <c r="BB127" i="1"/>
  <c r="BC127" i="1" s="1"/>
  <c r="EH187" i="1"/>
  <c r="EI187" i="1" s="1"/>
  <c r="AA90" i="4"/>
  <c r="BA90" i="4"/>
  <c r="DL127" i="1"/>
  <c r="DM127" i="1" s="1"/>
  <c r="EH127" i="1"/>
  <c r="CF127" i="1"/>
  <c r="EA23" i="4"/>
  <c r="DN23" i="4"/>
  <c r="DF23" i="4"/>
  <c r="CT23" i="4"/>
  <c r="CQ23" i="4"/>
  <c r="CJ23" i="4"/>
  <c r="DG23" i="4" s="1"/>
  <c r="CA23" i="4"/>
  <c r="BU23" i="4"/>
  <c r="BO23" i="4"/>
  <c r="BI23" i="4"/>
  <c r="AZ23" i="4"/>
  <c r="AT23" i="4"/>
  <c r="AN23" i="4"/>
  <c r="AH23" i="4"/>
  <c r="Z23" i="4"/>
  <c r="T23" i="4"/>
  <c r="P23" i="4"/>
  <c r="EA88" i="4"/>
  <c r="DN88" i="4"/>
  <c r="DF88" i="4"/>
  <c r="CT88" i="4"/>
  <c r="CQ88" i="4"/>
  <c r="CJ88" i="4"/>
  <c r="DG88" i="4" s="1"/>
  <c r="CA88" i="4"/>
  <c r="BU88" i="4"/>
  <c r="BO88" i="4"/>
  <c r="BI88" i="4"/>
  <c r="AZ88" i="4"/>
  <c r="AT88" i="4"/>
  <c r="AN88" i="4"/>
  <c r="AH88" i="4"/>
  <c r="Z88" i="4"/>
  <c r="T88" i="4"/>
  <c r="P88" i="4"/>
  <c r="EA52" i="4"/>
  <c r="DN52" i="4"/>
  <c r="DF52" i="4"/>
  <c r="CT52" i="4"/>
  <c r="CQ52" i="4"/>
  <c r="CJ52" i="4"/>
  <c r="CA52" i="4"/>
  <c r="BU52" i="4"/>
  <c r="BO52" i="4"/>
  <c r="BI52" i="4"/>
  <c r="AZ52" i="4"/>
  <c r="AT52" i="4"/>
  <c r="AN52" i="4"/>
  <c r="AH52" i="4"/>
  <c r="Z52" i="4"/>
  <c r="T52" i="4"/>
  <c r="P52" i="4"/>
  <c r="EA12" i="4"/>
  <c r="DN12" i="4"/>
  <c r="DF12" i="4"/>
  <c r="CT12" i="4"/>
  <c r="CQ12" i="4"/>
  <c r="CJ12" i="4"/>
  <c r="CA12" i="4"/>
  <c r="BU12" i="4"/>
  <c r="BO12" i="4"/>
  <c r="BI12" i="4"/>
  <c r="AZ12" i="4"/>
  <c r="AT12" i="4"/>
  <c r="AN12" i="4"/>
  <c r="AH12" i="4"/>
  <c r="Z12" i="4"/>
  <c r="T12" i="4"/>
  <c r="P12" i="4"/>
  <c r="EA13" i="4"/>
  <c r="DN13" i="4"/>
  <c r="DF13" i="4"/>
  <c r="CT13" i="4"/>
  <c r="CQ13" i="4"/>
  <c r="CJ13" i="4"/>
  <c r="DG13" i="4" s="1"/>
  <c r="CA13" i="4"/>
  <c r="BU13" i="4"/>
  <c r="BO13" i="4"/>
  <c r="BI13" i="4"/>
  <c r="AZ13" i="4"/>
  <c r="AT13" i="4"/>
  <c r="AN13" i="4"/>
  <c r="AH13" i="4"/>
  <c r="Z13" i="4"/>
  <c r="T13" i="4"/>
  <c r="P13" i="4"/>
  <c r="EG152" i="1"/>
  <c r="DT152" i="1"/>
  <c r="DK152" i="1"/>
  <c r="CY152" i="1"/>
  <c r="CV152" i="1"/>
  <c r="CO152" i="1"/>
  <c r="CE152" i="1"/>
  <c r="BY152" i="1"/>
  <c r="BW152" i="1"/>
  <c r="BQ152" i="1"/>
  <c r="BK152" i="1"/>
  <c r="BA152" i="1"/>
  <c r="AU152" i="1"/>
  <c r="AO152" i="1"/>
  <c r="AI152" i="1"/>
  <c r="Z152" i="1"/>
  <c r="T152" i="1"/>
  <c r="P152" i="1"/>
  <c r="EG117" i="1"/>
  <c r="DT117" i="1"/>
  <c r="DK117" i="1"/>
  <c r="CY117" i="1"/>
  <c r="CV117" i="1"/>
  <c r="CO117" i="1"/>
  <c r="CE117" i="1"/>
  <c r="BY117" i="1"/>
  <c r="BW117" i="1"/>
  <c r="BQ117" i="1"/>
  <c r="BK117" i="1"/>
  <c r="BA117" i="1"/>
  <c r="AU117" i="1"/>
  <c r="AO117" i="1"/>
  <c r="AI117" i="1"/>
  <c r="Z117" i="1"/>
  <c r="T117" i="1"/>
  <c r="P117" i="1"/>
  <c r="EG118" i="1"/>
  <c r="DT118" i="1"/>
  <c r="DK118" i="1"/>
  <c r="CY118" i="1"/>
  <c r="CV118" i="1"/>
  <c r="CO118" i="1"/>
  <c r="CE118" i="1"/>
  <c r="BY118" i="1"/>
  <c r="BW118" i="1"/>
  <c r="BQ118" i="1"/>
  <c r="BK118" i="1"/>
  <c r="BA118" i="1"/>
  <c r="AU118" i="1"/>
  <c r="AO118" i="1"/>
  <c r="AI118" i="1"/>
  <c r="Z118" i="1"/>
  <c r="T118" i="1"/>
  <c r="P118" i="1"/>
  <c r="EG82" i="1"/>
  <c r="DT82" i="1"/>
  <c r="DK82" i="1"/>
  <c r="CY82" i="1"/>
  <c r="CV82" i="1"/>
  <c r="CO82" i="1"/>
  <c r="CE82" i="1"/>
  <c r="BY82" i="1"/>
  <c r="BW82" i="1"/>
  <c r="BQ82" i="1"/>
  <c r="BK82" i="1"/>
  <c r="BA82" i="1"/>
  <c r="AU82" i="1"/>
  <c r="AO82" i="1"/>
  <c r="AI82" i="1"/>
  <c r="Z82" i="1"/>
  <c r="T82" i="1"/>
  <c r="P82" i="1"/>
  <c r="EG47" i="1"/>
  <c r="DT47" i="1"/>
  <c r="DK47" i="1"/>
  <c r="CY47" i="1"/>
  <c r="CV47" i="1"/>
  <c r="CO47" i="1"/>
  <c r="CE47" i="1"/>
  <c r="BY47" i="1"/>
  <c r="BW47" i="1"/>
  <c r="BQ47" i="1"/>
  <c r="BK47" i="1"/>
  <c r="BA47" i="1"/>
  <c r="AU47" i="1"/>
  <c r="AO47" i="1"/>
  <c r="AI47" i="1"/>
  <c r="Z47" i="1"/>
  <c r="T47" i="1"/>
  <c r="P47" i="1"/>
  <c r="EG22" i="1"/>
  <c r="DT22" i="1"/>
  <c r="DK22" i="1"/>
  <c r="CY22" i="1"/>
  <c r="CV22" i="1"/>
  <c r="CO22" i="1"/>
  <c r="CE22" i="1"/>
  <c r="BY22" i="1"/>
  <c r="BW22" i="1"/>
  <c r="BQ22" i="1"/>
  <c r="BK22" i="1"/>
  <c r="BA22" i="1"/>
  <c r="AU22" i="1"/>
  <c r="AO22" i="1"/>
  <c r="AI22" i="1"/>
  <c r="Z22" i="1"/>
  <c r="T22" i="1"/>
  <c r="P22" i="1"/>
  <c r="EG12" i="1"/>
  <c r="DT12" i="1"/>
  <c r="DK12" i="1"/>
  <c r="CY12" i="1"/>
  <c r="CV12" i="1"/>
  <c r="CO12" i="1"/>
  <c r="CE12" i="1"/>
  <c r="BY12" i="1"/>
  <c r="BW12" i="1"/>
  <c r="BQ12" i="1"/>
  <c r="BK12" i="1"/>
  <c r="BA12" i="1"/>
  <c r="AU12" i="1"/>
  <c r="AO12" i="1"/>
  <c r="AI12" i="1"/>
  <c r="Z12" i="1"/>
  <c r="T12" i="1"/>
  <c r="P12" i="1"/>
  <c r="EG13" i="1"/>
  <c r="DT13" i="1"/>
  <c r="DK13" i="1"/>
  <c r="CY13" i="1"/>
  <c r="CV13" i="1"/>
  <c r="CO13" i="1"/>
  <c r="CE13" i="1"/>
  <c r="BY13" i="1"/>
  <c r="BW13" i="1"/>
  <c r="BQ13" i="1"/>
  <c r="BK13" i="1"/>
  <c r="BA13" i="1"/>
  <c r="AU13" i="1"/>
  <c r="AO13" i="1"/>
  <c r="AI13" i="1"/>
  <c r="Z13" i="1"/>
  <c r="T13" i="1"/>
  <c r="P13" i="1"/>
  <c r="DG12" i="4" l="1"/>
  <c r="DG52" i="4"/>
  <c r="DC101" i="1"/>
  <c r="DC102" i="1" s="1"/>
  <c r="DD101" i="1"/>
  <c r="DD102" i="1" s="1"/>
  <c r="DA101" i="1"/>
  <c r="DA102" i="1" s="1"/>
  <c r="DB101" i="1"/>
  <c r="DB102" i="1" s="1"/>
  <c r="AA23" i="4"/>
  <c r="EH152" i="1"/>
  <c r="EI152" i="1" s="1"/>
  <c r="EI127" i="1"/>
  <c r="AA152" i="1"/>
  <c r="AB152" i="1" s="1"/>
  <c r="CB23" i="4"/>
  <c r="EB12" i="4"/>
  <c r="AA52" i="4"/>
  <c r="BA23" i="4"/>
  <c r="CB88" i="4"/>
  <c r="EB88" i="4"/>
  <c r="BA52" i="4"/>
  <c r="EB23" i="4"/>
  <c r="BA88" i="4"/>
  <c r="AA88" i="4"/>
  <c r="EB52" i="4"/>
  <c r="CB52" i="4"/>
  <c r="AA13" i="4"/>
  <c r="CB12" i="4"/>
  <c r="AA12" i="4"/>
  <c r="BA12" i="4"/>
  <c r="CB13" i="4"/>
  <c r="EB13" i="4"/>
  <c r="BA13" i="4"/>
  <c r="BB152" i="1"/>
  <c r="BC152" i="1" s="1"/>
  <c r="AA117" i="1"/>
  <c r="AB117" i="1" s="1"/>
  <c r="EH117" i="1"/>
  <c r="EI117" i="1" s="1"/>
  <c r="CF152" i="1"/>
  <c r="CG152" i="1" s="1"/>
  <c r="EH82" i="1"/>
  <c r="EI82" i="1" s="1"/>
  <c r="DL117" i="1"/>
  <c r="DL152" i="1"/>
  <c r="AA22" i="1"/>
  <c r="AB22" i="1" s="1"/>
  <c r="CF82" i="1"/>
  <c r="CG82" i="1" s="1"/>
  <c r="DL118" i="1"/>
  <c r="CF117" i="1"/>
  <c r="CG117" i="1" s="1"/>
  <c r="BB117" i="1"/>
  <c r="BC117" i="1" s="1"/>
  <c r="EH47" i="1"/>
  <c r="EI47" i="1" s="1"/>
  <c r="AA82" i="1"/>
  <c r="AB82" i="1" s="1"/>
  <c r="BB118" i="1"/>
  <c r="BC118" i="1" s="1"/>
  <c r="CF118" i="1"/>
  <c r="AA118" i="1"/>
  <c r="AB118" i="1" s="1"/>
  <c r="DL82" i="1"/>
  <c r="EH118" i="1"/>
  <c r="EI118" i="1" s="1"/>
  <c r="EH22" i="1"/>
  <c r="EI22" i="1" s="1"/>
  <c r="DL47" i="1"/>
  <c r="BB82" i="1"/>
  <c r="BC82" i="1" s="1"/>
  <c r="DL22" i="1"/>
  <c r="BB47" i="1"/>
  <c r="BC47" i="1" s="1"/>
  <c r="EH12" i="1"/>
  <c r="EI12" i="1" s="1"/>
  <c r="BB22" i="1"/>
  <c r="BC22" i="1" s="1"/>
  <c r="CF47" i="1"/>
  <c r="CG47" i="1" s="1"/>
  <c r="AA47" i="1"/>
  <c r="AB47" i="1" s="1"/>
  <c r="CF22" i="1"/>
  <c r="CG22" i="1" s="1"/>
  <c r="AA13" i="1"/>
  <c r="AB13" i="1" s="1"/>
  <c r="DL12" i="1"/>
  <c r="EH13" i="1"/>
  <c r="AA12" i="1"/>
  <c r="AB12" i="1" s="1"/>
  <c r="CF12" i="1"/>
  <c r="CG12" i="1" s="1"/>
  <c r="BB12" i="1"/>
  <c r="BC12" i="1" s="1"/>
  <c r="CF13" i="1"/>
  <c r="CG13" i="1" s="1"/>
  <c r="BB13" i="1"/>
  <c r="BC13" i="1" s="1"/>
  <c r="DL13" i="1"/>
  <c r="EI13" i="1" l="1"/>
  <c r="EA44" i="4"/>
  <c r="DN44" i="4"/>
  <c r="DF44" i="4"/>
  <c r="CT44" i="4"/>
  <c r="CQ44" i="4"/>
  <c r="CJ44" i="4"/>
  <c r="DG44" i="4" s="1"/>
  <c r="CA44" i="4"/>
  <c r="BU44" i="4"/>
  <c r="BO44" i="4"/>
  <c r="BI44" i="4"/>
  <c r="AZ44" i="4"/>
  <c r="AT44" i="4"/>
  <c r="AN44" i="4"/>
  <c r="AH44" i="4"/>
  <c r="Z44" i="4"/>
  <c r="T44" i="4"/>
  <c r="P44" i="4"/>
  <c r="EG145" i="1"/>
  <c r="DT145" i="1"/>
  <c r="DK145" i="1"/>
  <c r="CY145" i="1"/>
  <c r="CV145" i="1"/>
  <c r="CO145" i="1"/>
  <c r="CE145" i="1"/>
  <c r="BY145" i="1"/>
  <c r="BW145" i="1"/>
  <c r="BQ145" i="1"/>
  <c r="BK145" i="1"/>
  <c r="BA145" i="1"/>
  <c r="AU145" i="1"/>
  <c r="AO145" i="1"/>
  <c r="AI145" i="1"/>
  <c r="Z145" i="1"/>
  <c r="T145" i="1"/>
  <c r="P145" i="1"/>
  <c r="EG40" i="1"/>
  <c r="DT40" i="1"/>
  <c r="DK40" i="1"/>
  <c r="CY40" i="1"/>
  <c r="CV40" i="1"/>
  <c r="CO40" i="1"/>
  <c r="CE40" i="1"/>
  <c r="BY40" i="1"/>
  <c r="BW40" i="1"/>
  <c r="BQ40" i="1"/>
  <c r="BK40" i="1"/>
  <c r="BA40" i="1"/>
  <c r="AU40" i="1"/>
  <c r="AO40" i="1"/>
  <c r="AI40" i="1"/>
  <c r="Z40" i="1"/>
  <c r="T40" i="1"/>
  <c r="P40" i="1"/>
  <c r="EB44" i="4" l="1"/>
  <c r="CF145" i="1"/>
  <c r="CG145" i="1" s="1"/>
  <c r="AA40" i="1"/>
  <c r="AB40" i="1" s="1"/>
  <c r="EH40" i="1"/>
  <c r="BB40" i="1"/>
  <c r="BC40" i="1" s="1"/>
  <c r="BA44" i="4"/>
  <c r="CB44" i="4"/>
  <c r="AA44" i="4"/>
  <c r="EH145" i="1"/>
  <c r="CF40" i="1"/>
  <c r="CG40" i="1" s="1"/>
  <c r="AA145" i="1"/>
  <c r="AB145" i="1" s="1"/>
  <c r="BB145" i="1"/>
  <c r="BC145" i="1" s="1"/>
  <c r="DL40" i="1"/>
  <c r="DL145" i="1"/>
  <c r="EI40" i="1" l="1"/>
  <c r="EI145" i="1"/>
  <c r="EG96" i="1"/>
  <c r="DJ96" i="1"/>
  <c r="DJ97" i="1" s="1"/>
  <c r="DI96" i="1"/>
  <c r="DI97" i="1" s="1"/>
  <c r="DH96" i="1"/>
  <c r="DH97" i="1" s="1"/>
  <c r="DG96" i="1"/>
  <c r="DG97" i="1" s="1"/>
  <c r="DF96" i="1"/>
  <c r="DF97" i="1" s="1"/>
  <c r="EG97" i="1" l="1"/>
  <c r="DK96" i="1"/>
  <c r="DK97" i="1"/>
  <c r="CE203" i="1" l="1"/>
  <c r="CE204" i="1" l="1"/>
  <c r="DK197" i="1"/>
  <c r="DL197" i="1" s="1"/>
  <c r="CP160" i="1" l="1"/>
  <c r="CQ160" i="1"/>
  <c r="CR160" i="1"/>
  <c r="CS160" i="1"/>
  <c r="CT160" i="1"/>
  <c r="CU160" i="1"/>
  <c r="BL160" i="1"/>
  <c r="BM160" i="1"/>
  <c r="BN160" i="1"/>
  <c r="BO160" i="1"/>
  <c r="BP160" i="1"/>
  <c r="DN99" i="4" l="1"/>
  <c r="DN98" i="4"/>
  <c r="DN97" i="4"/>
  <c r="DN96" i="4"/>
  <c r="DN95" i="4"/>
  <c r="DN94" i="4"/>
  <c r="DN93" i="4"/>
  <c r="DN92" i="4"/>
  <c r="DN91" i="4"/>
  <c r="DN89" i="4"/>
  <c r="DN87" i="4"/>
  <c r="DN86" i="4"/>
  <c r="DN85" i="4"/>
  <c r="DN84" i="4"/>
  <c r="DN83" i="4"/>
  <c r="DN82" i="4"/>
  <c r="DN81" i="4"/>
  <c r="DN80" i="4"/>
  <c r="DN79" i="4"/>
  <c r="DN78" i="4"/>
  <c r="DN77" i="4"/>
  <c r="DN75" i="4"/>
  <c r="DN74" i="4"/>
  <c r="DN76" i="4"/>
  <c r="DN73" i="4"/>
  <c r="DN72" i="4"/>
  <c r="DN71" i="4"/>
  <c r="DN70" i="4"/>
  <c r="DN69" i="4"/>
  <c r="DN68" i="4"/>
  <c r="DN67" i="4"/>
  <c r="DN66" i="4"/>
  <c r="DN65" i="4"/>
  <c r="DN64" i="4"/>
  <c r="DN63" i="4"/>
  <c r="DN60" i="4"/>
  <c r="DN59" i="4"/>
  <c r="DN58" i="4"/>
  <c r="DN57" i="4"/>
  <c r="DN56" i="4"/>
  <c r="DN55" i="4"/>
  <c r="DN54" i="4"/>
  <c r="DN53" i="4"/>
  <c r="DN51" i="4"/>
  <c r="DN50" i="4"/>
  <c r="DN49" i="4"/>
  <c r="DN48" i="4"/>
  <c r="DN47" i="4"/>
  <c r="DN46" i="4"/>
  <c r="DN45" i="4"/>
  <c r="DN43" i="4"/>
  <c r="DN42" i="4"/>
  <c r="DN41" i="4"/>
  <c r="DN40" i="4"/>
  <c r="DN39" i="4"/>
  <c r="DN38" i="4"/>
  <c r="DN37" i="4"/>
  <c r="DN36" i="4"/>
  <c r="DN35" i="4"/>
  <c r="DN34" i="4"/>
  <c r="DN33" i="4"/>
  <c r="DN32" i="4"/>
  <c r="DN31" i="4"/>
  <c r="DN30" i="4"/>
  <c r="DN29" i="4"/>
  <c r="DN28" i="4"/>
  <c r="DN27" i="4"/>
  <c r="DN26" i="4"/>
  <c r="DN25" i="4"/>
  <c r="DN24" i="4"/>
  <c r="DN22" i="4"/>
  <c r="DN21" i="4"/>
  <c r="DN20" i="4"/>
  <c r="DN19" i="4"/>
  <c r="DN18" i="4"/>
  <c r="DN17" i="4"/>
  <c r="DN16" i="4"/>
  <c r="DN15" i="4"/>
  <c r="DN14" i="4"/>
  <c r="DN11" i="4"/>
  <c r="DS194" i="1" l="1"/>
  <c r="DR194" i="1"/>
  <c r="DQ194" i="1"/>
  <c r="DP194" i="1"/>
  <c r="DO194" i="1"/>
  <c r="DT193" i="1"/>
  <c r="DT192" i="1"/>
  <c r="DT191" i="1"/>
  <c r="DT190" i="1"/>
  <c r="DT189" i="1"/>
  <c r="DT188" i="1"/>
  <c r="DT186" i="1"/>
  <c r="DT185" i="1"/>
  <c r="DT184" i="1"/>
  <c r="DT183" i="1"/>
  <c r="DT182" i="1"/>
  <c r="DT181" i="1"/>
  <c r="DT180" i="1"/>
  <c r="DT179" i="1"/>
  <c r="DT178" i="1"/>
  <c r="DT176" i="1"/>
  <c r="DT175" i="1"/>
  <c r="DT177" i="1"/>
  <c r="DT174" i="1"/>
  <c r="DT173" i="1"/>
  <c r="DT172" i="1"/>
  <c r="DT171" i="1"/>
  <c r="DT170" i="1"/>
  <c r="DT169" i="1"/>
  <c r="DT168" i="1"/>
  <c r="DT167" i="1"/>
  <c r="DS166" i="1"/>
  <c r="DR166" i="1"/>
  <c r="DQ166" i="1"/>
  <c r="DP166" i="1"/>
  <c r="DO166" i="1"/>
  <c r="DT165" i="1"/>
  <c r="DT164" i="1"/>
  <c r="DT163" i="1"/>
  <c r="DS160" i="1"/>
  <c r="DR160" i="1"/>
  <c r="DQ160" i="1"/>
  <c r="DP160" i="1"/>
  <c r="DO160" i="1"/>
  <c r="DT159" i="1"/>
  <c r="DT158" i="1"/>
  <c r="DT157" i="1"/>
  <c r="DT156" i="1"/>
  <c r="DT155" i="1"/>
  <c r="DT154" i="1"/>
  <c r="DT153" i="1"/>
  <c r="DT151" i="1"/>
  <c r="DT150" i="1"/>
  <c r="DT149" i="1"/>
  <c r="DT148" i="1"/>
  <c r="DT147" i="1"/>
  <c r="DT146" i="1"/>
  <c r="DT144" i="1"/>
  <c r="DT143" i="1"/>
  <c r="DT142" i="1"/>
  <c r="DT141" i="1"/>
  <c r="DT140" i="1"/>
  <c r="DT139" i="1"/>
  <c r="DT138" i="1"/>
  <c r="DT137" i="1"/>
  <c r="DT136" i="1"/>
  <c r="DT135" i="1"/>
  <c r="DT134" i="1"/>
  <c r="DT133" i="1"/>
  <c r="DT132" i="1"/>
  <c r="DT131" i="1"/>
  <c r="DT130" i="1"/>
  <c r="DT129" i="1"/>
  <c r="DT128" i="1"/>
  <c r="DT126" i="1"/>
  <c r="DT125" i="1"/>
  <c r="DT124" i="1"/>
  <c r="DT123" i="1"/>
  <c r="DT122" i="1"/>
  <c r="DT121" i="1"/>
  <c r="DT120" i="1"/>
  <c r="DT119" i="1"/>
  <c r="DT116" i="1"/>
  <c r="DS89" i="1"/>
  <c r="DR89" i="1"/>
  <c r="DQ89" i="1"/>
  <c r="DP89" i="1"/>
  <c r="DO89" i="1"/>
  <c r="DT88" i="1"/>
  <c r="DT87" i="1"/>
  <c r="DT86" i="1"/>
  <c r="DT85" i="1"/>
  <c r="DT84" i="1"/>
  <c r="DT83" i="1"/>
  <c r="DT81" i="1"/>
  <c r="DT80" i="1"/>
  <c r="DT79" i="1"/>
  <c r="DT78" i="1"/>
  <c r="DT77" i="1"/>
  <c r="DT76" i="1"/>
  <c r="DT75" i="1"/>
  <c r="DT74" i="1"/>
  <c r="DT73" i="1"/>
  <c r="DT71" i="1"/>
  <c r="DT70" i="1"/>
  <c r="DT72" i="1"/>
  <c r="DT69" i="1"/>
  <c r="DT68" i="1"/>
  <c r="DT67" i="1"/>
  <c r="DT66" i="1"/>
  <c r="DT65" i="1"/>
  <c r="DT64" i="1"/>
  <c r="DT63" i="1"/>
  <c r="DT62" i="1"/>
  <c r="DS61" i="1"/>
  <c r="DR61" i="1"/>
  <c r="DQ61" i="1"/>
  <c r="DP61" i="1"/>
  <c r="DO61" i="1"/>
  <c r="DT60" i="1"/>
  <c r="DT59" i="1"/>
  <c r="DT58" i="1"/>
  <c r="DS55" i="1"/>
  <c r="DR55" i="1"/>
  <c r="DQ55" i="1"/>
  <c r="DP55" i="1"/>
  <c r="DO55" i="1"/>
  <c r="DT54" i="1"/>
  <c r="DT53" i="1"/>
  <c r="DT52" i="1"/>
  <c r="DT51" i="1"/>
  <c r="DT50" i="1"/>
  <c r="DT49" i="1"/>
  <c r="DT48" i="1"/>
  <c r="DT46" i="1"/>
  <c r="DT45" i="1"/>
  <c r="DT44" i="1"/>
  <c r="DT43" i="1"/>
  <c r="DT42" i="1"/>
  <c r="DT41" i="1"/>
  <c r="DT39" i="1"/>
  <c r="DT38" i="1"/>
  <c r="DT37" i="1"/>
  <c r="DT36" i="1"/>
  <c r="DT35" i="1"/>
  <c r="DT34" i="1"/>
  <c r="DT33" i="1"/>
  <c r="DT32" i="1"/>
  <c r="DT31" i="1"/>
  <c r="DT30" i="1"/>
  <c r="DT29" i="1"/>
  <c r="DT28" i="1"/>
  <c r="DT27" i="1"/>
  <c r="DT26" i="1"/>
  <c r="DT25" i="1"/>
  <c r="DT24" i="1"/>
  <c r="DT23" i="1"/>
  <c r="DT21" i="1"/>
  <c r="DT20" i="1"/>
  <c r="DT19" i="1"/>
  <c r="DT18" i="1"/>
  <c r="DT17" i="1"/>
  <c r="DT16" i="1"/>
  <c r="DT15" i="1"/>
  <c r="DT14" i="1"/>
  <c r="DT11" i="1"/>
  <c r="DR90" i="1" l="1"/>
  <c r="DR92" i="1" s="1"/>
  <c r="DO195" i="1"/>
  <c r="DO199" i="1" s="1"/>
  <c r="DS90" i="1"/>
  <c r="DS92" i="1" s="1"/>
  <c r="DP195" i="1"/>
  <c r="DP199" i="1" s="1"/>
  <c r="DR195" i="1"/>
  <c r="DR199" i="1" s="1"/>
  <c r="DS195" i="1"/>
  <c r="DS199" i="1" s="1"/>
  <c r="DP90" i="1"/>
  <c r="DP92" i="1" s="1"/>
  <c r="DQ195" i="1"/>
  <c r="DQ199" i="1" s="1"/>
  <c r="DO90" i="1"/>
  <c r="DO92" i="1" s="1"/>
  <c r="DT166" i="1"/>
  <c r="DT194" i="1"/>
  <c r="DT55" i="1"/>
  <c r="DQ90" i="1"/>
  <c r="DQ92" i="1" s="1"/>
  <c r="DT89" i="1"/>
  <c r="DT160" i="1"/>
  <c r="DT61" i="1"/>
  <c r="DS101" i="1" l="1"/>
  <c r="DS102" i="1" s="1"/>
  <c r="DP101" i="1"/>
  <c r="DP102" i="1" s="1"/>
  <c r="DT195" i="1"/>
  <c r="DT199" i="1" s="1"/>
  <c r="DT90" i="1"/>
  <c r="DT92" i="1" s="1"/>
  <c r="DQ101" i="1"/>
  <c r="DQ102" i="1" s="1"/>
  <c r="DR101" i="1"/>
  <c r="DR102" i="1" s="1"/>
  <c r="DO101" i="1"/>
  <c r="DO102" i="1" s="1"/>
  <c r="DT101" i="1" l="1"/>
  <c r="DT102" i="1" s="1"/>
  <c r="EA89" i="4" l="1"/>
  <c r="EB89" i="4" s="1"/>
  <c r="DF89" i="4"/>
  <c r="CT89" i="4"/>
  <c r="CQ89" i="4"/>
  <c r="CJ89" i="4"/>
  <c r="DG89" i="4" s="1"/>
  <c r="CA89" i="4"/>
  <c r="BU89" i="4"/>
  <c r="BO89" i="4"/>
  <c r="BI89" i="4"/>
  <c r="AZ89" i="4"/>
  <c r="AT89" i="4"/>
  <c r="AN89" i="4"/>
  <c r="AH89" i="4"/>
  <c r="Z89" i="4"/>
  <c r="T89" i="4"/>
  <c r="P89" i="4"/>
  <c r="EA86" i="4"/>
  <c r="EB86" i="4" s="1"/>
  <c r="DF86" i="4"/>
  <c r="CT86" i="4"/>
  <c r="CQ86" i="4"/>
  <c r="CJ86" i="4"/>
  <c r="DG86" i="4" s="1"/>
  <c r="CA86" i="4"/>
  <c r="BU86" i="4"/>
  <c r="BO86" i="4"/>
  <c r="BI86" i="4"/>
  <c r="AZ86" i="4"/>
  <c r="AT86" i="4"/>
  <c r="AN86" i="4"/>
  <c r="AH86" i="4"/>
  <c r="Z86" i="4"/>
  <c r="T86" i="4"/>
  <c r="P86" i="4"/>
  <c r="EA83" i="4"/>
  <c r="EB83" i="4" s="1"/>
  <c r="DF83" i="4"/>
  <c r="CT83" i="4"/>
  <c r="CQ83" i="4"/>
  <c r="CJ83" i="4"/>
  <c r="DG83" i="4" s="1"/>
  <c r="CA83" i="4"/>
  <c r="BU83" i="4"/>
  <c r="BO83" i="4"/>
  <c r="BI83" i="4"/>
  <c r="AZ83" i="4"/>
  <c r="AT83" i="4"/>
  <c r="AN83" i="4"/>
  <c r="AH83" i="4"/>
  <c r="Z83" i="4"/>
  <c r="T83" i="4"/>
  <c r="P83" i="4"/>
  <c r="EA76" i="4"/>
  <c r="EB76" i="4" s="1"/>
  <c r="DF76" i="4"/>
  <c r="CT76" i="4"/>
  <c r="CQ76" i="4"/>
  <c r="CJ76" i="4"/>
  <c r="DG76" i="4" s="1"/>
  <c r="CA76" i="4"/>
  <c r="BU76" i="4"/>
  <c r="BO76" i="4"/>
  <c r="BI76" i="4"/>
  <c r="AZ76" i="4"/>
  <c r="AT76" i="4"/>
  <c r="AN76" i="4"/>
  <c r="AH76" i="4"/>
  <c r="Z76" i="4"/>
  <c r="T76" i="4"/>
  <c r="P76" i="4"/>
  <c r="EA68" i="4"/>
  <c r="EB68" i="4" s="1"/>
  <c r="DF68" i="4"/>
  <c r="CT68" i="4"/>
  <c r="CQ68" i="4"/>
  <c r="CJ68" i="4"/>
  <c r="DG68" i="4" s="1"/>
  <c r="CA68" i="4"/>
  <c r="BU68" i="4"/>
  <c r="BO68" i="4"/>
  <c r="BI68" i="4"/>
  <c r="AZ68" i="4"/>
  <c r="AT68" i="4"/>
  <c r="AN68" i="4"/>
  <c r="AH68" i="4"/>
  <c r="Z68" i="4"/>
  <c r="T68" i="4"/>
  <c r="P68" i="4"/>
  <c r="EA43" i="4"/>
  <c r="EB43" i="4" s="1"/>
  <c r="DF43" i="4"/>
  <c r="CT43" i="4"/>
  <c r="CQ43" i="4"/>
  <c r="CJ43" i="4"/>
  <c r="DG43" i="4" s="1"/>
  <c r="CA43" i="4"/>
  <c r="BU43" i="4"/>
  <c r="BO43" i="4"/>
  <c r="BI43" i="4"/>
  <c r="AZ43" i="4"/>
  <c r="AT43" i="4"/>
  <c r="AN43" i="4"/>
  <c r="AH43" i="4"/>
  <c r="Z43" i="4"/>
  <c r="T43" i="4"/>
  <c r="P43" i="4"/>
  <c r="EA39" i="4"/>
  <c r="EB39" i="4" s="1"/>
  <c r="DF39" i="4"/>
  <c r="CT39" i="4"/>
  <c r="CQ39" i="4"/>
  <c r="CJ39" i="4"/>
  <c r="DG39" i="4" s="1"/>
  <c r="CA39" i="4"/>
  <c r="BU39" i="4"/>
  <c r="BO39" i="4"/>
  <c r="BI39" i="4"/>
  <c r="AZ39" i="4"/>
  <c r="AT39" i="4"/>
  <c r="AN39" i="4"/>
  <c r="AH39" i="4"/>
  <c r="Z39" i="4"/>
  <c r="T39" i="4"/>
  <c r="P39" i="4"/>
  <c r="EA30" i="4"/>
  <c r="EB30" i="4" s="1"/>
  <c r="DF30" i="4"/>
  <c r="CT30" i="4"/>
  <c r="CQ30" i="4"/>
  <c r="CJ30" i="4"/>
  <c r="DG30" i="4" s="1"/>
  <c r="CA30" i="4"/>
  <c r="BU30" i="4"/>
  <c r="BO30" i="4"/>
  <c r="BI30" i="4"/>
  <c r="AZ30" i="4"/>
  <c r="AT30" i="4"/>
  <c r="AN30" i="4"/>
  <c r="AH30" i="4"/>
  <c r="Z30" i="4"/>
  <c r="T30" i="4"/>
  <c r="P30" i="4"/>
  <c r="EA28" i="4"/>
  <c r="EB28" i="4" s="1"/>
  <c r="DF28" i="4"/>
  <c r="CT28" i="4"/>
  <c r="CQ28" i="4"/>
  <c r="CJ28" i="4"/>
  <c r="DG28" i="4" s="1"/>
  <c r="CA28" i="4"/>
  <c r="BU28" i="4"/>
  <c r="BO28" i="4"/>
  <c r="BI28" i="4"/>
  <c r="AZ28" i="4"/>
  <c r="AT28" i="4"/>
  <c r="AN28" i="4"/>
  <c r="AH28" i="4"/>
  <c r="Z28" i="4"/>
  <c r="T28" i="4"/>
  <c r="P28" i="4"/>
  <c r="EA21" i="4"/>
  <c r="EB21" i="4" s="1"/>
  <c r="DF21" i="4"/>
  <c r="CT21" i="4"/>
  <c r="CQ21" i="4"/>
  <c r="CJ21" i="4"/>
  <c r="DG21" i="4" s="1"/>
  <c r="CA21" i="4"/>
  <c r="BU21" i="4"/>
  <c r="BO21" i="4"/>
  <c r="BI21" i="4"/>
  <c r="AZ21" i="4"/>
  <c r="AT21" i="4"/>
  <c r="AN21" i="4"/>
  <c r="AH21" i="4"/>
  <c r="Z21" i="4"/>
  <c r="T21" i="4"/>
  <c r="P21" i="4"/>
  <c r="EA14" i="4"/>
  <c r="EB14" i="4" s="1"/>
  <c r="DF14" i="4"/>
  <c r="CT14" i="4"/>
  <c r="CQ14" i="4"/>
  <c r="CJ14" i="4"/>
  <c r="DG14" i="4" s="1"/>
  <c r="CA14" i="4"/>
  <c r="BU14" i="4"/>
  <c r="BO14" i="4"/>
  <c r="BI14" i="4"/>
  <c r="AZ14" i="4"/>
  <c r="AT14" i="4"/>
  <c r="AN14" i="4"/>
  <c r="AH14" i="4"/>
  <c r="Z14" i="4"/>
  <c r="T14" i="4"/>
  <c r="P14" i="4"/>
  <c r="EG188" i="1"/>
  <c r="EH188" i="1" s="1"/>
  <c r="DK188" i="1"/>
  <c r="CY188" i="1"/>
  <c r="CV188" i="1"/>
  <c r="CO188" i="1"/>
  <c r="CE188" i="1"/>
  <c r="BY188" i="1"/>
  <c r="BW188" i="1"/>
  <c r="BQ188" i="1"/>
  <c r="BK188" i="1"/>
  <c r="BA188" i="1"/>
  <c r="AU188" i="1"/>
  <c r="AO188" i="1"/>
  <c r="AI188" i="1"/>
  <c r="Z188" i="1"/>
  <c r="T188" i="1"/>
  <c r="P188" i="1"/>
  <c r="EG185" i="1"/>
  <c r="EH185" i="1" s="1"/>
  <c r="DK185" i="1"/>
  <c r="CY185" i="1"/>
  <c r="CV185" i="1"/>
  <c r="CO185" i="1"/>
  <c r="CE185" i="1"/>
  <c r="BY185" i="1"/>
  <c r="BW185" i="1"/>
  <c r="BQ185" i="1"/>
  <c r="BK185" i="1"/>
  <c r="BA185" i="1"/>
  <c r="AU185" i="1"/>
  <c r="AO185" i="1"/>
  <c r="AI185" i="1"/>
  <c r="Z185" i="1"/>
  <c r="T185" i="1"/>
  <c r="P185" i="1"/>
  <c r="EG177" i="1"/>
  <c r="EH177" i="1" s="1"/>
  <c r="DK177" i="1"/>
  <c r="CY177" i="1"/>
  <c r="CV177" i="1"/>
  <c r="CO177" i="1"/>
  <c r="CE177" i="1"/>
  <c r="BY177" i="1"/>
  <c r="BW177" i="1"/>
  <c r="BQ177" i="1"/>
  <c r="BK177" i="1"/>
  <c r="BA177" i="1"/>
  <c r="AU177" i="1"/>
  <c r="AO177" i="1"/>
  <c r="AI177" i="1"/>
  <c r="Z177" i="1"/>
  <c r="T177" i="1"/>
  <c r="P177" i="1"/>
  <c r="EG169" i="1"/>
  <c r="EH169" i="1" s="1"/>
  <c r="DK169" i="1"/>
  <c r="CY169" i="1"/>
  <c r="CV169" i="1"/>
  <c r="CO169" i="1"/>
  <c r="CE169" i="1"/>
  <c r="BY169" i="1"/>
  <c r="BW169" i="1"/>
  <c r="BQ169" i="1"/>
  <c r="BK169" i="1"/>
  <c r="BA169" i="1"/>
  <c r="AU169" i="1"/>
  <c r="AO169" i="1"/>
  <c r="AI169" i="1"/>
  <c r="Z169" i="1"/>
  <c r="T169" i="1"/>
  <c r="P169" i="1"/>
  <c r="EG144" i="1"/>
  <c r="EH144" i="1" s="1"/>
  <c r="DK144" i="1"/>
  <c r="CY144" i="1"/>
  <c r="CV144" i="1"/>
  <c r="CO144" i="1"/>
  <c r="CE144" i="1"/>
  <c r="BY144" i="1"/>
  <c r="BW144" i="1"/>
  <c r="BQ144" i="1"/>
  <c r="BK144" i="1"/>
  <c r="BA144" i="1"/>
  <c r="AU144" i="1"/>
  <c r="AO144" i="1"/>
  <c r="AI144" i="1"/>
  <c r="Z144" i="1"/>
  <c r="T144" i="1"/>
  <c r="P144" i="1"/>
  <c r="EG132" i="1"/>
  <c r="EH132" i="1" s="1"/>
  <c r="DK132" i="1"/>
  <c r="CY132" i="1"/>
  <c r="CV132" i="1"/>
  <c r="CO132" i="1"/>
  <c r="CE132" i="1"/>
  <c r="BY132" i="1"/>
  <c r="BW132" i="1"/>
  <c r="BQ132" i="1"/>
  <c r="BK132" i="1"/>
  <c r="BA132" i="1"/>
  <c r="AU132" i="1"/>
  <c r="AO132" i="1"/>
  <c r="AI132" i="1"/>
  <c r="Z132" i="1"/>
  <c r="T132" i="1"/>
  <c r="P132" i="1"/>
  <c r="EG125" i="1"/>
  <c r="EH125" i="1" s="1"/>
  <c r="DK125" i="1"/>
  <c r="CY125" i="1"/>
  <c r="CV125" i="1"/>
  <c r="CO125" i="1"/>
  <c r="CE125" i="1"/>
  <c r="BY125" i="1"/>
  <c r="BW125" i="1"/>
  <c r="BQ125" i="1"/>
  <c r="BK125" i="1"/>
  <c r="BA125" i="1"/>
  <c r="AU125" i="1"/>
  <c r="AO125" i="1"/>
  <c r="AI125" i="1"/>
  <c r="Z125" i="1"/>
  <c r="T125" i="1"/>
  <c r="P125" i="1"/>
  <c r="EG119" i="1"/>
  <c r="EH119" i="1" s="1"/>
  <c r="DK119" i="1"/>
  <c r="CY119" i="1"/>
  <c r="CV119" i="1"/>
  <c r="CO119" i="1"/>
  <c r="CE119" i="1"/>
  <c r="BY119" i="1"/>
  <c r="BW119" i="1"/>
  <c r="BQ119" i="1"/>
  <c r="BK119" i="1"/>
  <c r="BA119" i="1"/>
  <c r="AU119" i="1"/>
  <c r="AO119" i="1"/>
  <c r="AI119" i="1"/>
  <c r="Z119" i="1"/>
  <c r="T119" i="1"/>
  <c r="P119" i="1"/>
  <c r="EG83" i="1"/>
  <c r="EH83" i="1" s="1"/>
  <c r="DK83" i="1"/>
  <c r="CY83" i="1"/>
  <c r="CV83" i="1"/>
  <c r="CO83" i="1"/>
  <c r="CE83" i="1"/>
  <c r="BY83" i="1"/>
  <c r="BW83" i="1"/>
  <c r="BQ83" i="1"/>
  <c r="BK83" i="1"/>
  <c r="BA83" i="1"/>
  <c r="AU83" i="1"/>
  <c r="AO83" i="1"/>
  <c r="AI83" i="1"/>
  <c r="Z83" i="1"/>
  <c r="T83" i="1"/>
  <c r="P83" i="1"/>
  <c r="EG64" i="1"/>
  <c r="EH64" i="1" s="1"/>
  <c r="DK64" i="1"/>
  <c r="CY64" i="1"/>
  <c r="CV64" i="1"/>
  <c r="CO64" i="1"/>
  <c r="CE64" i="1"/>
  <c r="BY64" i="1"/>
  <c r="BW64" i="1"/>
  <c r="BQ64" i="1"/>
  <c r="BK64" i="1"/>
  <c r="BA64" i="1"/>
  <c r="AU64" i="1"/>
  <c r="AO64" i="1"/>
  <c r="AI64" i="1"/>
  <c r="Z64" i="1"/>
  <c r="T64" i="1"/>
  <c r="P64" i="1"/>
  <c r="EG20" i="1"/>
  <c r="EH20" i="1" s="1"/>
  <c r="DK20" i="1"/>
  <c r="CY20" i="1"/>
  <c r="CV20" i="1"/>
  <c r="CO20" i="1"/>
  <c r="CE20" i="1"/>
  <c r="BY20" i="1"/>
  <c r="BW20" i="1"/>
  <c r="BQ20" i="1"/>
  <c r="BK20" i="1"/>
  <c r="BA20" i="1"/>
  <c r="AU20" i="1"/>
  <c r="AO20" i="1"/>
  <c r="AI20" i="1"/>
  <c r="Z20" i="1"/>
  <c r="T20" i="1"/>
  <c r="P20" i="1"/>
  <c r="EG80" i="1"/>
  <c r="EH80" i="1" s="1"/>
  <c r="DK80" i="1"/>
  <c r="CY80" i="1"/>
  <c r="CV80" i="1"/>
  <c r="CO80" i="1"/>
  <c r="CE80" i="1"/>
  <c r="BY80" i="1"/>
  <c r="BW80" i="1"/>
  <c r="BQ80" i="1"/>
  <c r="BK80" i="1"/>
  <c r="BA80" i="1"/>
  <c r="AU80" i="1"/>
  <c r="AO80" i="1"/>
  <c r="AI80" i="1"/>
  <c r="Z80" i="1"/>
  <c r="T80" i="1"/>
  <c r="P80" i="1"/>
  <c r="EG72" i="1"/>
  <c r="EH72" i="1" s="1"/>
  <c r="DK72" i="1"/>
  <c r="CY72" i="1"/>
  <c r="CV72" i="1"/>
  <c r="CO72" i="1"/>
  <c r="CE72" i="1"/>
  <c r="BY72" i="1"/>
  <c r="BW72" i="1"/>
  <c r="BQ72" i="1"/>
  <c r="BK72" i="1"/>
  <c r="BA72" i="1"/>
  <c r="AU72" i="1"/>
  <c r="AO72" i="1"/>
  <c r="AI72" i="1"/>
  <c r="Z72" i="1"/>
  <c r="T72" i="1"/>
  <c r="P72" i="1"/>
  <c r="EG39" i="1"/>
  <c r="EH39" i="1" s="1"/>
  <c r="DK39" i="1"/>
  <c r="CY39" i="1"/>
  <c r="CV39" i="1"/>
  <c r="CO39" i="1"/>
  <c r="CE39" i="1"/>
  <c r="BY39" i="1"/>
  <c r="BW39" i="1"/>
  <c r="BQ39" i="1"/>
  <c r="BK39" i="1"/>
  <c r="BA39" i="1"/>
  <c r="AU39" i="1"/>
  <c r="AO39" i="1"/>
  <c r="AI39" i="1"/>
  <c r="Z39" i="1"/>
  <c r="T39" i="1"/>
  <c r="P39" i="1"/>
  <c r="EG27" i="1"/>
  <c r="EH27" i="1" s="1"/>
  <c r="DK27" i="1"/>
  <c r="CY27" i="1"/>
  <c r="CV27" i="1"/>
  <c r="CO27" i="1"/>
  <c r="CE27" i="1"/>
  <c r="BY27" i="1"/>
  <c r="BW27" i="1"/>
  <c r="BQ27" i="1"/>
  <c r="BK27" i="1"/>
  <c r="BA27" i="1"/>
  <c r="AU27" i="1"/>
  <c r="AO27" i="1"/>
  <c r="AI27" i="1"/>
  <c r="Z27" i="1"/>
  <c r="T27" i="1"/>
  <c r="P27" i="1"/>
  <c r="EG14" i="1"/>
  <c r="EH14" i="1" s="1"/>
  <c r="DK14" i="1"/>
  <c r="CY14" i="1"/>
  <c r="CV14" i="1"/>
  <c r="CO14" i="1"/>
  <c r="CE14" i="1"/>
  <c r="BY14" i="1"/>
  <c r="BW14" i="1"/>
  <c r="BQ14" i="1"/>
  <c r="BK14" i="1"/>
  <c r="BA14" i="1"/>
  <c r="AU14" i="1"/>
  <c r="AO14" i="1"/>
  <c r="AI14" i="1"/>
  <c r="Z14" i="1"/>
  <c r="T14" i="1"/>
  <c r="P14" i="1"/>
  <c r="CZ194" i="1"/>
  <c r="CZ166" i="1"/>
  <c r="CZ160" i="1"/>
  <c r="CZ89" i="1"/>
  <c r="CZ61" i="1"/>
  <c r="CZ55" i="1"/>
  <c r="EI185" i="1" l="1"/>
  <c r="EI188" i="1"/>
  <c r="EI119" i="1"/>
  <c r="EI169" i="1"/>
  <c r="EI125" i="1"/>
  <c r="EI177" i="1"/>
  <c r="EI132" i="1"/>
  <c r="EI144" i="1"/>
  <c r="AA14" i="4"/>
  <c r="AA21" i="4"/>
  <c r="AA28" i="4"/>
  <c r="AA30" i="4"/>
  <c r="AA39" i="4"/>
  <c r="AA43" i="4"/>
  <c r="AA68" i="4"/>
  <c r="AA76" i="4"/>
  <c r="AA83" i="4"/>
  <c r="AA86" i="4"/>
  <c r="AA89" i="4"/>
  <c r="AA125" i="1"/>
  <c r="AB125" i="1" s="1"/>
  <c r="AA27" i="1"/>
  <c r="AB27" i="1" s="1"/>
  <c r="CF80" i="1"/>
  <c r="CG80" i="1" s="1"/>
  <c r="CF14" i="1"/>
  <c r="CG14" i="1" s="1"/>
  <c r="CF119" i="1"/>
  <c r="CF169" i="1"/>
  <c r="AA169" i="1"/>
  <c r="AB169" i="1" s="1"/>
  <c r="CF27" i="1"/>
  <c r="CG27" i="1" s="1"/>
  <c r="CF20" i="1"/>
  <c r="CG20" i="1" s="1"/>
  <c r="CF125" i="1"/>
  <c r="CF177" i="1"/>
  <c r="CF39" i="1"/>
  <c r="CG39" i="1" s="1"/>
  <c r="CF64" i="1"/>
  <c r="CG64" i="1" s="1"/>
  <c r="CF132" i="1"/>
  <c r="CF185" i="1"/>
  <c r="AA64" i="1"/>
  <c r="AB64" i="1" s="1"/>
  <c r="AA185" i="1"/>
  <c r="AB185" i="1" s="1"/>
  <c r="CF72" i="1"/>
  <c r="CG72" i="1" s="1"/>
  <c r="CF83" i="1"/>
  <c r="CG83" i="1" s="1"/>
  <c r="CF144" i="1"/>
  <c r="CF188" i="1"/>
  <c r="AA119" i="1"/>
  <c r="AB119" i="1" s="1"/>
  <c r="AA14" i="1"/>
  <c r="AB14" i="1" s="1"/>
  <c r="AA72" i="1"/>
  <c r="AB72" i="1" s="1"/>
  <c r="AA144" i="1"/>
  <c r="AB144" i="1" s="1"/>
  <c r="AA80" i="1"/>
  <c r="AB80" i="1" s="1"/>
  <c r="AA83" i="1"/>
  <c r="AB83" i="1" s="1"/>
  <c r="AA188" i="1"/>
  <c r="AB188" i="1" s="1"/>
  <c r="AA39" i="1"/>
  <c r="AB39" i="1" s="1"/>
  <c r="AA132" i="1"/>
  <c r="AB132" i="1" s="1"/>
  <c r="AA20" i="1"/>
  <c r="AB20" i="1" s="1"/>
  <c r="AA177" i="1"/>
  <c r="AB177" i="1" s="1"/>
  <c r="BA30" i="4"/>
  <c r="BA14" i="4"/>
  <c r="BA39" i="4"/>
  <c r="CB83" i="4"/>
  <c r="CB76" i="4"/>
  <c r="CB89" i="4"/>
  <c r="CB68" i="4"/>
  <c r="CB86" i="4"/>
  <c r="CB30" i="4"/>
  <c r="BA76" i="4"/>
  <c r="BA68" i="4"/>
  <c r="BA86" i="4"/>
  <c r="BA28" i="4"/>
  <c r="BA89" i="4"/>
  <c r="BA83" i="4"/>
  <c r="BA21" i="4"/>
  <c r="BA43" i="4"/>
  <c r="DL119" i="1"/>
  <c r="DL185" i="1"/>
  <c r="DM185" i="1" s="1"/>
  <c r="DL177" i="1"/>
  <c r="DL188" i="1"/>
  <c r="DM188" i="1" s="1"/>
  <c r="BB177" i="1"/>
  <c r="BC177" i="1" s="1"/>
  <c r="BB188" i="1"/>
  <c r="BC188" i="1" s="1"/>
  <c r="BB169" i="1"/>
  <c r="BC169" i="1" s="1"/>
  <c r="BB185" i="1"/>
  <c r="BC185" i="1" s="1"/>
  <c r="DL169" i="1"/>
  <c r="DM169" i="1" s="1"/>
  <c r="BB119" i="1"/>
  <c r="BC119" i="1" s="1"/>
  <c r="DL80" i="1"/>
  <c r="BB64" i="1"/>
  <c r="BC64" i="1" s="1"/>
  <c r="BB83" i="1"/>
  <c r="BC83" i="1" s="1"/>
  <c r="BB80" i="1"/>
  <c r="BC80" i="1" s="1"/>
  <c r="CB43" i="4"/>
  <c r="CB39" i="4"/>
  <c r="CB28" i="4"/>
  <c r="CB21" i="4"/>
  <c r="CB14" i="4"/>
  <c r="EI64" i="1"/>
  <c r="DL144" i="1"/>
  <c r="BB144" i="1"/>
  <c r="BC144" i="1" s="1"/>
  <c r="CZ195" i="1"/>
  <c r="CZ199" i="1" s="1"/>
  <c r="EI83" i="1"/>
  <c r="DL132" i="1"/>
  <c r="BB132" i="1"/>
  <c r="BC132" i="1" s="1"/>
  <c r="DL125" i="1"/>
  <c r="DM125" i="1" s="1"/>
  <c r="BB125" i="1"/>
  <c r="BC125" i="1" s="1"/>
  <c r="DL72" i="1"/>
  <c r="EI80" i="1"/>
  <c r="DL83" i="1"/>
  <c r="BB20" i="1"/>
  <c r="BC20" i="1" s="1"/>
  <c r="DL64" i="1"/>
  <c r="DL20" i="1"/>
  <c r="EI20" i="1"/>
  <c r="EI27" i="1"/>
  <c r="BB72" i="1"/>
  <c r="BC72" i="1" s="1"/>
  <c r="BB14" i="1"/>
  <c r="BC14" i="1" s="1"/>
  <c r="EI72" i="1"/>
  <c r="EI14" i="1"/>
  <c r="EI39" i="1"/>
  <c r="DL39" i="1"/>
  <c r="CZ90" i="1"/>
  <c r="CZ92" i="1" s="1"/>
  <c r="BB39" i="1"/>
  <c r="BC39" i="1" s="1"/>
  <c r="DL27" i="1"/>
  <c r="BB27" i="1"/>
  <c r="BC27" i="1" s="1"/>
  <c r="DL14" i="1"/>
  <c r="DE166" i="1"/>
  <c r="DE194" i="1"/>
  <c r="DE55" i="1"/>
  <c r="DE61" i="1"/>
  <c r="DE89" i="1"/>
  <c r="DE160" i="1"/>
  <c r="EA91" i="4"/>
  <c r="EB91" i="4" s="1"/>
  <c r="DF91" i="4"/>
  <c r="CT91" i="4"/>
  <c r="CQ91" i="4"/>
  <c r="CJ91" i="4"/>
  <c r="DG91" i="4" s="1"/>
  <c r="CA91" i="4"/>
  <c r="BU91" i="4"/>
  <c r="BO91" i="4"/>
  <c r="BI91" i="4"/>
  <c r="AZ91" i="4"/>
  <c r="AT91" i="4"/>
  <c r="AN91" i="4"/>
  <c r="AH91" i="4"/>
  <c r="Z91" i="4"/>
  <c r="T91" i="4"/>
  <c r="P91" i="4"/>
  <c r="AA91" i="4" l="1"/>
  <c r="CB91" i="4"/>
  <c r="DE195" i="1"/>
  <c r="DE199" i="1" s="1"/>
  <c r="CZ101" i="1"/>
  <c r="CZ102" i="1" s="1"/>
  <c r="DE90" i="1"/>
  <c r="DE92" i="1" s="1"/>
  <c r="BA91" i="4"/>
  <c r="EG84" i="1"/>
  <c r="EH84" i="1" s="1"/>
  <c r="DK84" i="1"/>
  <c r="CY84" i="1"/>
  <c r="CV84" i="1"/>
  <c r="CO84" i="1"/>
  <c r="CE84" i="1"/>
  <c r="BY84" i="1"/>
  <c r="BW84" i="1"/>
  <c r="BQ84" i="1"/>
  <c r="BK84" i="1"/>
  <c r="BA84" i="1"/>
  <c r="AU84" i="1"/>
  <c r="AO84" i="1"/>
  <c r="AI84" i="1"/>
  <c r="Z84" i="1"/>
  <c r="T84" i="1"/>
  <c r="P84" i="1"/>
  <c r="EG189" i="1"/>
  <c r="EH189" i="1" s="1"/>
  <c r="DK189" i="1"/>
  <c r="CY189" i="1"/>
  <c r="CV189" i="1"/>
  <c r="CO189" i="1"/>
  <c r="CE189" i="1"/>
  <c r="BY189" i="1"/>
  <c r="BW189" i="1"/>
  <c r="BQ189" i="1"/>
  <c r="BK189" i="1"/>
  <c r="BA189" i="1"/>
  <c r="AU189" i="1"/>
  <c r="AO189" i="1"/>
  <c r="AI189" i="1"/>
  <c r="Z189" i="1"/>
  <c r="T189" i="1"/>
  <c r="P189" i="1"/>
  <c r="EI189" i="1" l="1"/>
  <c r="EI84" i="1"/>
  <c r="CF189" i="1"/>
  <c r="CF84" i="1"/>
  <c r="CG84" i="1" s="1"/>
  <c r="AA84" i="1"/>
  <c r="AB84" i="1" s="1"/>
  <c r="AA189" i="1"/>
  <c r="AB189" i="1" s="1"/>
  <c r="DL189" i="1"/>
  <c r="BB189" i="1"/>
  <c r="BC189" i="1" s="1"/>
  <c r="DL84" i="1"/>
  <c r="DE101" i="1"/>
  <c r="DE102" i="1" s="1"/>
  <c r="BB84" i="1"/>
  <c r="BC84" i="1" s="1"/>
  <c r="BY193" i="1" l="1"/>
  <c r="BY192" i="1"/>
  <c r="BY191" i="1"/>
  <c r="BY190" i="1"/>
  <c r="BY186" i="1"/>
  <c r="BY184" i="1"/>
  <c r="BY183" i="1"/>
  <c r="BY182" i="1"/>
  <c r="BY181" i="1"/>
  <c r="BY180" i="1"/>
  <c r="BY179" i="1"/>
  <c r="BY178" i="1"/>
  <c r="BY176" i="1"/>
  <c r="BY175" i="1"/>
  <c r="BY174" i="1"/>
  <c r="BY173" i="1"/>
  <c r="BY172" i="1"/>
  <c r="BY171" i="1"/>
  <c r="BY170" i="1"/>
  <c r="BY168" i="1"/>
  <c r="BY167" i="1"/>
  <c r="BY165" i="1"/>
  <c r="BY164" i="1"/>
  <c r="BY163" i="1"/>
  <c r="BY159" i="1"/>
  <c r="BY158" i="1"/>
  <c r="BY157" i="1"/>
  <c r="BY156" i="1"/>
  <c r="BY155" i="1"/>
  <c r="BY154" i="1"/>
  <c r="BY153" i="1"/>
  <c r="BY151" i="1"/>
  <c r="BY150" i="1"/>
  <c r="BY149" i="1"/>
  <c r="BY148" i="1"/>
  <c r="BY147" i="1"/>
  <c r="BY146" i="1"/>
  <c r="BY143" i="1"/>
  <c r="BY142" i="1"/>
  <c r="BY141" i="1"/>
  <c r="BY140" i="1"/>
  <c r="BY139" i="1"/>
  <c r="BY138" i="1"/>
  <c r="BY137" i="1"/>
  <c r="BY136" i="1"/>
  <c r="BY135" i="1"/>
  <c r="BY134" i="1"/>
  <c r="BY133" i="1"/>
  <c r="BY131" i="1"/>
  <c r="BY130" i="1"/>
  <c r="BY129" i="1"/>
  <c r="BY128" i="1"/>
  <c r="BY126" i="1"/>
  <c r="BY124" i="1"/>
  <c r="BY123" i="1"/>
  <c r="BY122" i="1"/>
  <c r="BY121" i="1"/>
  <c r="BY120" i="1"/>
  <c r="BY116" i="1"/>
  <c r="BY88" i="1"/>
  <c r="BY87" i="1"/>
  <c r="BY86" i="1"/>
  <c r="BY85" i="1"/>
  <c r="BY81" i="1"/>
  <c r="BY79" i="1"/>
  <c r="BY78" i="1"/>
  <c r="BY77" i="1"/>
  <c r="BY76" i="1"/>
  <c r="BY75" i="1"/>
  <c r="BY74" i="1"/>
  <c r="BY73" i="1"/>
  <c r="BY71" i="1"/>
  <c r="BY70" i="1"/>
  <c r="BY69" i="1"/>
  <c r="BY68" i="1"/>
  <c r="BY67" i="1"/>
  <c r="BY66" i="1"/>
  <c r="BY65" i="1"/>
  <c r="BY63" i="1"/>
  <c r="BY62" i="1"/>
  <c r="BY60" i="1"/>
  <c r="BY59" i="1"/>
  <c r="BY58" i="1"/>
  <c r="BY54" i="1"/>
  <c r="BY53" i="1"/>
  <c r="BY52" i="1"/>
  <c r="BY51" i="1"/>
  <c r="BY50" i="1"/>
  <c r="BY49" i="1"/>
  <c r="BY48" i="1"/>
  <c r="BY46" i="1"/>
  <c r="BY45" i="1"/>
  <c r="BY44" i="1"/>
  <c r="BY43" i="1"/>
  <c r="BY42" i="1"/>
  <c r="BY41" i="1"/>
  <c r="BY38" i="1"/>
  <c r="BY37" i="1"/>
  <c r="BY36" i="1"/>
  <c r="BY35" i="1"/>
  <c r="BY34" i="1"/>
  <c r="BY33" i="1"/>
  <c r="BY32" i="1"/>
  <c r="BY31" i="1"/>
  <c r="BY30" i="1"/>
  <c r="BY29" i="1"/>
  <c r="BY28" i="1"/>
  <c r="BY26" i="1"/>
  <c r="BY25" i="1"/>
  <c r="BY24" i="1"/>
  <c r="BY23" i="1"/>
  <c r="BY21" i="1"/>
  <c r="BY19" i="1"/>
  <c r="BY18" i="1"/>
  <c r="BY17" i="1"/>
  <c r="BY16" i="1"/>
  <c r="BY15" i="1"/>
  <c r="BY11" i="1"/>
  <c r="BX194" i="1"/>
  <c r="BX166" i="1"/>
  <c r="BX160" i="1"/>
  <c r="BX89" i="1"/>
  <c r="BX61" i="1"/>
  <c r="BX55" i="1"/>
  <c r="BX195" i="1" l="1"/>
  <c r="BX199" i="1" s="1"/>
  <c r="BX90" i="1"/>
  <c r="BX92" i="1" s="1"/>
  <c r="BY166" i="1"/>
  <c r="BY194" i="1"/>
  <c r="BY89" i="1"/>
  <c r="BY61" i="1"/>
  <c r="BY160" i="1"/>
  <c r="BY55" i="1"/>
  <c r="BY90" i="1" l="1"/>
  <c r="BY92" i="1" s="1"/>
  <c r="BY195" i="1"/>
  <c r="BY199" i="1" s="1"/>
  <c r="BX101" i="1"/>
  <c r="BX102" i="1" s="1"/>
  <c r="BY101" i="1" l="1"/>
  <c r="BY102" i="1" s="1"/>
  <c r="EG141" i="1" l="1"/>
  <c r="EH141" i="1" s="1"/>
  <c r="DK141" i="1"/>
  <c r="CY141" i="1"/>
  <c r="CV141" i="1"/>
  <c r="CO141" i="1"/>
  <c r="CE141" i="1"/>
  <c r="BW141" i="1"/>
  <c r="BQ141" i="1"/>
  <c r="BK141" i="1"/>
  <c r="BA141" i="1"/>
  <c r="AU141" i="1"/>
  <c r="AO141" i="1"/>
  <c r="AI141" i="1"/>
  <c r="Z141" i="1"/>
  <c r="T141" i="1"/>
  <c r="P141" i="1"/>
  <c r="EG36" i="1"/>
  <c r="EH36" i="1" s="1"/>
  <c r="DK36" i="1"/>
  <c r="CY36" i="1"/>
  <c r="CV36" i="1"/>
  <c r="CO36" i="1"/>
  <c r="CE36" i="1"/>
  <c r="BW36" i="1"/>
  <c r="BQ36" i="1"/>
  <c r="BK36" i="1"/>
  <c r="BA36" i="1"/>
  <c r="AU36" i="1"/>
  <c r="AO36" i="1"/>
  <c r="AI36" i="1"/>
  <c r="Z36" i="1"/>
  <c r="T36" i="1"/>
  <c r="P36" i="1"/>
  <c r="AA36" i="1" s="1"/>
  <c r="AA141" i="1" l="1"/>
  <c r="AB141" i="1" s="1"/>
  <c r="EI141" i="1"/>
  <c r="CF36" i="1"/>
  <c r="CF141" i="1"/>
  <c r="BB36" i="1"/>
  <c r="BC36" i="1" s="1"/>
  <c r="DL36" i="1"/>
  <c r="DM36" i="1" s="1"/>
  <c r="EI36" i="1"/>
  <c r="BB141" i="1"/>
  <c r="BC141" i="1" s="1"/>
  <c r="DL141" i="1"/>
  <c r="DM141" i="1" s="1"/>
  <c r="AB36" i="1"/>
  <c r="EA16" i="4" l="1"/>
  <c r="EB16" i="4" s="1"/>
  <c r="DF16" i="4"/>
  <c r="CT16" i="4"/>
  <c r="CQ16" i="4"/>
  <c r="CJ16" i="4"/>
  <c r="DG16" i="4" s="1"/>
  <c r="CA16" i="4"/>
  <c r="BU16" i="4"/>
  <c r="BO16" i="4"/>
  <c r="BI16" i="4"/>
  <c r="AZ16" i="4"/>
  <c r="AT16" i="4"/>
  <c r="AN16" i="4"/>
  <c r="AH16" i="4"/>
  <c r="Z16" i="4"/>
  <c r="T16" i="4"/>
  <c r="P16" i="4"/>
  <c r="EG121" i="1"/>
  <c r="EH121" i="1" s="1"/>
  <c r="DK121" i="1"/>
  <c r="CY121" i="1"/>
  <c r="CV121" i="1"/>
  <c r="CO121" i="1"/>
  <c r="CE121" i="1"/>
  <c r="BW121" i="1"/>
  <c r="BQ121" i="1"/>
  <c r="BK121" i="1"/>
  <c r="BA121" i="1"/>
  <c r="AU121" i="1"/>
  <c r="AO121" i="1"/>
  <c r="AI121" i="1"/>
  <c r="Z121" i="1"/>
  <c r="T121" i="1"/>
  <c r="P121" i="1"/>
  <c r="EG16" i="1"/>
  <c r="EH16" i="1" s="1"/>
  <c r="DK16" i="1"/>
  <c r="CY16" i="1"/>
  <c r="CV16" i="1"/>
  <c r="CO16" i="1"/>
  <c r="CE16" i="1"/>
  <c r="BW16" i="1"/>
  <c r="BQ16" i="1"/>
  <c r="BK16" i="1"/>
  <c r="BA16" i="1"/>
  <c r="AU16" i="1"/>
  <c r="AO16" i="1"/>
  <c r="AI16" i="1"/>
  <c r="Z16" i="1"/>
  <c r="T16" i="1"/>
  <c r="P16" i="1"/>
  <c r="EA94" i="4"/>
  <c r="EB94" i="4" s="1"/>
  <c r="DF94" i="4"/>
  <c r="CT94" i="4"/>
  <c r="CQ94" i="4"/>
  <c r="CJ94" i="4"/>
  <c r="DG94" i="4" s="1"/>
  <c r="CA94" i="4"/>
  <c r="BU94" i="4"/>
  <c r="BO94" i="4"/>
  <c r="BI94" i="4"/>
  <c r="AZ94" i="4"/>
  <c r="AT94" i="4"/>
  <c r="AN94" i="4"/>
  <c r="AH94" i="4"/>
  <c r="Z94" i="4"/>
  <c r="T94" i="4"/>
  <c r="P94" i="4"/>
  <c r="EA87" i="4"/>
  <c r="EB87" i="4" s="1"/>
  <c r="DF87" i="4"/>
  <c r="CT87" i="4"/>
  <c r="CQ87" i="4"/>
  <c r="CJ87" i="4"/>
  <c r="DG87" i="4" s="1"/>
  <c r="CA87" i="4"/>
  <c r="BU87" i="4"/>
  <c r="BO87" i="4"/>
  <c r="BI87" i="4"/>
  <c r="AZ87" i="4"/>
  <c r="AT87" i="4"/>
  <c r="AN87" i="4"/>
  <c r="AH87" i="4"/>
  <c r="Z87" i="4"/>
  <c r="T87" i="4"/>
  <c r="P87" i="4"/>
  <c r="EA79" i="4"/>
  <c r="EB79" i="4" s="1"/>
  <c r="DF79" i="4"/>
  <c r="CT79" i="4"/>
  <c r="CQ79" i="4"/>
  <c r="CJ79" i="4"/>
  <c r="DG79" i="4" s="1"/>
  <c r="CA79" i="4"/>
  <c r="BU79" i="4"/>
  <c r="BO79" i="4"/>
  <c r="BI79" i="4"/>
  <c r="AZ79" i="4"/>
  <c r="AT79" i="4"/>
  <c r="AN79" i="4"/>
  <c r="AH79" i="4"/>
  <c r="Z79" i="4"/>
  <c r="T79" i="4"/>
  <c r="P79" i="4"/>
  <c r="EA66" i="4"/>
  <c r="EB66" i="4" s="1"/>
  <c r="DF66" i="4"/>
  <c r="CT66" i="4"/>
  <c r="CQ66" i="4"/>
  <c r="CJ66" i="4"/>
  <c r="DG66" i="4" s="1"/>
  <c r="CA66" i="4"/>
  <c r="BU66" i="4"/>
  <c r="BO66" i="4"/>
  <c r="BI66" i="4"/>
  <c r="AZ66" i="4"/>
  <c r="AT66" i="4"/>
  <c r="AN66" i="4"/>
  <c r="AH66" i="4"/>
  <c r="Z66" i="4"/>
  <c r="T66" i="4"/>
  <c r="P66" i="4"/>
  <c r="EA57" i="4"/>
  <c r="EB57" i="4" s="1"/>
  <c r="DF57" i="4"/>
  <c r="CT57" i="4"/>
  <c r="CQ57" i="4"/>
  <c r="CJ57" i="4"/>
  <c r="DG57" i="4" s="1"/>
  <c r="CA57" i="4"/>
  <c r="BU57" i="4"/>
  <c r="BO57" i="4"/>
  <c r="BI57" i="4"/>
  <c r="AZ57" i="4"/>
  <c r="AT57" i="4"/>
  <c r="AN57" i="4"/>
  <c r="AH57" i="4"/>
  <c r="Z57" i="4"/>
  <c r="T57" i="4"/>
  <c r="P57" i="4"/>
  <c r="EA48" i="4"/>
  <c r="EB48" i="4" s="1"/>
  <c r="DF48" i="4"/>
  <c r="CT48" i="4"/>
  <c r="CQ48" i="4"/>
  <c r="CJ48" i="4"/>
  <c r="DG48" i="4" s="1"/>
  <c r="CA48" i="4"/>
  <c r="BU48" i="4"/>
  <c r="BO48" i="4"/>
  <c r="BI48" i="4"/>
  <c r="AZ48" i="4"/>
  <c r="AT48" i="4"/>
  <c r="AN48" i="4"/>
  <c r="AH48" i="4"/>
  <c r="Z48" i="4"/>
  <c r="T48" i="4"/>
  <c r="P48" i="4"/>
  <c r="EA25" i="4"/>
  <c r="EB25" i="4" s="1"/>
  <c r="DF25" i="4"/>
  <c r="CT25" i="4"/>
  <c r="CQ25" i="4"/>
  <c r="CJ25" i="4"/>
  <c r="DG25" i="4" s="1"/>
  <c r="CA25" i="4"/>
  <c r="BU25" i="4"/>
  <c r="BO25" i="4"/>
  <c r="BI25" i="4"/>
  <c r="AZ25" i="4"/>
  <c r="AT25" i="4"/>
  <c r="AN25" i="4"/>
  <c r="AH25" i="4"/>
  <c r="Z25" i="4"/>
  <c r="T25" i="4"/>
  <c r="P25" i="4"/>
  <c r="EA17" i="4"/>
  <c r="EB17" i="4" s="1"/>
  <c r="DF17" i="4"/>
  <c r="CT17" i="4"/>
  <c r="CQ17" i="4"/>
  <c r="CJ17" i="4"/>
  <c r="DG17" i="4" s="1"/>
  <c r="CA17" i="4"/>
  <c r="BU17" i="4"/>
  <c r="BO17" i="4"/>
  <c r="BI17" i="4"/>
  <c r="AZ17" i="4"/>
  <c r="AT17" i="4"/>
  <c r="AN17" i="4"/>
  <c r="AH17" i="4"/>
  <c r="Z17" i="4"/>
  <c r="T17" i="4"/>
  <c r="P17" i="4"/>
  <c r="EG192" i="1"/>
  <c r="EH192" i="1" s="1"/>
  <c r="DK192" i="1"/>
  <c r="CY192" i="1"/>
  <c r="CV192" i="1"/>
  <c r="CO192" i="1"/>
  <c r="CE192" i="1"/>
  <c r="BW192" i="1"/>
  <c r="BQ192" i="1"/>
  <c r="BK192" i="1"/>
  <c r="BA192" i="1"/>
  <c r="AU192" i="1"/>
  <c r="AO192" i="1"/>
  <c r="AI192" i="1"/>
  <c r="Z192" i="1"/>
  <c r="T192" i="1"/>
  <c r="P192" i="1"/>
  <c r="EG186" i="1"/>
  <c r="EH186" i="1" s="1"/>
  <c r="DK186" i="1"/>
  <c r="CY186" i="1"/>
  <c r="CV186" i="1"/>
  <c r="CO186" i="1"/>
  <c r="CE186" i="1"/>
  <c r="BW186" i="1"/>
  <c r="BQ186" i="1"/>
  <c r="BK186" i="1"/>
  <c r="BA186" i="1"/>
  <c r="AU186" i="1"/>
  <c r="AO186" i="1"/>
  <c r="AI186" i="1"/>
  <c r="Z186" i="1"/>
  <c r="T186" i="1"/>
  <c r="P186" i="1"/>
  <c r="EG179" i="1"/>
  <c r="EH179" i="1" s="1"/>
  <c r="DK179" i="1"/>
  <c r="CY179" i="1"/>
  <c r="CV179" i="1"/>
  <c r="CO179" i="1"/>
  <c r="CE179" i="1"/>
  <c r="BW179" i="1"/>
  <c r="BQ179" i="1"/>
  <c r="BK179" i="1"/>
  <c r="BA179" i="1"/>
  <c r="AU179" i="1"/>
  <c r="AO179" i="1"/>
  <c r="AI179" i="1"/>
  <c r="Z179" i="1"/>
  <c r="T179" i="1"/>
  <c r="P179" i="1"/>
  <c r="EG167" i="1"/>
  <c r="EH167" i="1" s="1"/>
  <c r="DK167" i="1"/>
  <c r="CY167" i="1"/>
  <c r="CV167" i="1"/>
  <c r="CO167" i="1"/>
  <c r="CE167" i="1"/>
  <c r="BW167" i="1"/>
  <c r="BQ167" i="1"/>
  <c r="BK167" i="1"/>
  <c r="BA167" i="1"/>
  <c r="AU167" i="1"/>
  <c r="AO167" i="1"/>
  <c r="AI167" i="1"/>
  <c r="Z167" i="1"/>
  <c r="T167" i="1"/>
  <c r="P167" i="1"/>
  <c r="EG168" i="1"/>
  <c r="EH168" i="1" s="1"/>
  <c r="DK168" i="1"/>
  <c r="CY168" i="1"/>
  <c r="CV168" i="1"/>
  <c r="CO168" i="1"/>
  <c r="CE168" i="1"/>
  <c r="BW168" i="1"/>
  <c r="BQ168" i="1"/>
  <c r="BK168" i="1"/>
  <c r="BA168" i="1"/>
  <c r="AU168" i="1"/>
  <c r="AO168" i="1"/>
  <c r="AI168" i="1"/>
  <c r="Z168" i="1"/>
  <c r="T168" i="1"/>
  <c r="P168" i="1"/>
  <c r="EG157" i="1"/>
  <c r="EH157" i="1" s="1"/>
  <c r="DK157" i="1"/>
  <c r="CY157" i="1"/>
  <c r="CV157" i="1"/>
  <c r="CO157" i="1"/>
  <c r="CE157" i="1"/>
  <c r="BW157" i="1"/>
  <c r="BQ157" i="1"/>
  <c r="BK157" i="1"/>
  <c r="BA157" i="1"/>
  <c r="AU157" i="1"/>
  <c r="AO157" i="1"/>
  <c r="AI157" i="1"/>
  <c r="Z157" i="1"/>
  <c r="T157" i="1"/>
  <c r="P157" i="1"/>
  <c r="EG148" i="1"/>
  <c r="EH148" i="1" s="1"/>
  <c r="DK148" i="1"/>
  <c r="CY148" i="1"/>
  <c r="CV148" i="1"/>
  <c r="CO148" i="1"/>
  <c r="CE148" i="1"/>
  <c r="BW148" i="1"/>
  <c r="BQ148" i="1"/>
  <c r="BK148" i="1"/>
  <c r="BA148" i="1"/>
  <c r="AU148" i="1"/>
  <c r="AO148" i="1"/>
  <c r="AI148" i="1"/>
  <c r="Z148" i="1"/>
  <c r="T148" i="1"/>
  <c r="P148" i="1"/>
  <c r="EG129" i="1"/>
  <c r="EH129" i="1" s="1"/>
  <c r="DK129" i="1"/>
  <c r="CY129" i="1"/>
  <c r="CV129" i="1"/>
  <c r="CO129" i="1"/>
  <c r="CE129" i="1"/>
  <c r="BW129" i="1"/>
  <c r="BQ129" i="1"/>
  <c r="BK129" i="1"/>
  <c r="BA129" i="1"/>
  <c r="AU129" i="1"/>
  <c r="AO129" i="1"/>
  <c r="AI129" i="1"/>
  <c r="Z129" i="1"/>
  <c r="T129" i="1"/>
  <c r="P129" i="1"/>
  <c r="EG122" i="1"/>
  <c r="EH122" i="1" s="1"/>
  <c r="DK122" i="1"/>
  <c r="CY122" i="1"/>
  <c r="CV122" i="1"/>
  <c r="CO122" i="1"/>
  <c r="CE122" i="1"/>
  <c r="BW122" i="1"/>
  <c r="BQ122" i="1"/>
  <c r="BK122" i="1"/>
  <c r="BA122" i="1"/>
  <c r="AU122" i="1"/>
  <c r="AO122" i="1"/>
  <c r="AI122" i="1"/>
  <c r="Z122" i="1"/>
  <c r="T122" i="1"/>
  <c r="P122" i="1"/>
  <c r="EI186" i="1" l="1"/>
  <c r="EI192" i="1"/>
  <c r="EI122" i="1"/>
  <c r="EI129" i="1"/>
  <c r="EI148" i="1"/>
  <c r="EI157" i="1"/>
  <c r="EI168" i="1"/>
  <c r="EI167" i="1"/>
  <c r="EI179" i="1"/>
  <c r="EI121" i="1"/>
  <c r="AA17" i="4"/>
  <c r="AA25" i="4"/>
  <c r="AA48" i="4"/>
  <c r="AA57" i="4"/>
  <c r="AA66" i="4"/>
  <c r="AA79" i="4"/>
  <c r="AA87" i="4"/>
  <c r="AA94" i="4"/>
  <c r="AA16" i="4"/>
  <c r="AA122" i="1"/>
  <c r="AB122" i="1" s="1"/>
  <c r="AA129" i="1"/>
  <c r="AB129" i="1" s="1"/>
  <c r="AA148" i="1"/>
  <c r="AB148" i="1" s="1"/>
  <c r="AA157" i="1"/>
  <c r="AB157" i="1" s="1"/>
  <c r="AA168" i="1"/>
  <c r="AB168" i="1" s="1"/>
  <c r="AA167" i="1"/>
  <c r="AB167" i="1" s="1"/>
  <c r="AA179" i="1"/>
  <c r="AB179" i="1" s="1"/>
  <c r="AA186" i="1"/>
  <c r="AB186" i="1" s="1"/>
  <c r="AA192" i="1"/>
  <c r="AB192" i="1" s="1"/>
  <c r="AA16" i="1"/>
  <c r="AB16" i="1" s="1"/>
  <c r="AA121" i="1"/>
  <c r="AB121" i="1" s="1"/>
  <c r="CF122" i="1"/>
  <c r="CG122" i="1" s="1"/>
  <c r="CF129" i="1"/>
  <c r="CF148" i="1"/>
  <c r="CG148" i="1" s="1"/>
  <c r="CF157" i="1"/>
  <c r="CG157" i="1" s="1"/>
  <c r="CF168" i="1"/>
  <c r="CF167" i="1"/>
  <c r="CG167" i="1" s="1"/>
  <c r="CF179" i="1"/>
  <c r="CG179" i="1" s="1"/>
  <c r="CF186" i="1"/>
  <c r="CF192" i="1"/>
  <c r="CF16" i="1"/>
  <c r="CG16" i="1" s="1"/>
  <c r="CF121" i="1"/>
  <c r="CG121" i="1" s="1"/>
  <c r="CB25" i="4"/>
  <c r="BA16" i="4"/>
  <c r="CB94" i="4"/>
  <c r="BA79" i="4"/>
  <c r="CB66" i="4"/>
  <c r="BA66" i="4"/>
  <c r="DL167" i="1"/>
  <c r="DL179" i="1"/>
  <c r="DL186" i="1"/>
  <c r="DL157" i="1"/>
  <c r="DL121" i="1"/>
  <c r="DL168" i="1"/>
  <c r="DL122" i="1"/>
  <c r="DL192" i="1"/>
  <c r="DL129" i="1"/>
  <c r="DM129" i="1" s="1"/>
  <c r="DL148" i="1"/>
  <c r="DL16" i="1"/>
  <c r="BA57" i="4"/>
  <c r="BA87" i="4"/>
  <c r="BA17" i="4"/>
  <c r="BA94" i="4"/>
  <c r="CB16" i="4"/>
  <c r="BA25" i="4"/>
  <c r="CB17" i="4"/>
  <c r="BB167" i="1"/>
  <c r="BC167" i="1" s="1"/>
  <c r="BB186" i="1"/>
  <c r="BC186" i="1" s="1"/>
  <c r="BB179" i="1"/>
  <c r="BC179" i="1" s="1"/>
  <c r="BB148" i="1"/>
  <c r="BC148" i="1" s="1"/>
  <c r="BB168" i="1"/>
  <c r="BC168" i="1" s="1"/>
  <c r="BB192" i="1"/>
  <c r="BC192" i="1" s="1"/>
  <c r="BB121" i="1"/>
  <c r="BC121" i="1" s="1"/>
  <c r="BB16" i="1"/>
  <c r="BC16" i="1" s="1"/>
  <c r="CB87" i="4"/>
  <c r="CB57" i="4"/>
  <c r="CB79" i="4"/>
  <c r="CB48" i="4"/>
  <c r="BA48" i="4"/>
  <c r="BB157" i="1"/>
  <c r="BC157" i="1" s="1"/>
  <c r="BB129" i="1"/>
  <c r="BC129" i="1" s="1"/>
  <c r="BB122" i="1"/>
  <c r="BC122" i="1" s="1"/>
  <c r="EG81" i="1"/>
  <c r="EH81" i="1" s="1"/>
  <c r="DK81" i="1"/>
  <c r="CY81" i="1"/>
  <c r="CV81" i="1"/>
  <c r="CO81" i="1"/>
  <c r="CE81" i="1"/>
  <c r="BW81" i="1"/>
  <c r="BQ81" i="1"/>
  <c r="BK81" i="1"/>
  <c r="BA81" i="1"/>
  <c r="AU81" i="1"/>
  <c r="AO81" i="1"/>
  <c r="AI81" i="1"/>
  <c r="Z81" i="1"/>
  <c r="T81" i="1"/>
  <c r="P81" i="1"/>
  <c r="EG87" i="1"/>
  <c r="EH87" i="1" s="1"/>
  <c r="DK87" i="1"/>
  <c r="CY87" i="1"/>
  <c r="CV87" i="1"/>
  <c r="CO87" i="1"/>
  <c r="CE87" i="1"/>
  <c r="BW87" i="1"/>
  <c r="BQ87" i="1"/>
  <c r="BK87" i="1"/>
  <c r="BA87" i="1"/>
  <c r="AU87" i="1"/>
  <c r="AO87" i="1"/>
  <c r="AI87" i="1"/>
  <c r="Z87" i="1"/>
  <c r="T87" i="1"/>
  <c r="P87" i="1"/>
  <c r="EG74" i="1"/>
  <c r="EH74" i="1" s="1"/>
  <c r="DK74" i="1"/>
  <c r="CY74" i="1"/>
  <c r="CV74" i="1"/>
  <c r="CO74" i="1"/>
  <c r="CE74" i="1"/>
  <c r="BW74" i="1"/>
  <c r="BQ74" i="1"/>
  <c r="BK74" i="1"/>
  <c r="BA74" i="1"/>
  <c r="AU74" i="1"/>
  <c r="AO74" i="1"/>
  <c r="AI74" i="1"/>
  <c r="Z74" i="1"/>
  <c r="T74" i="1"/>
  <c r="P74" i="1"/>
  <c r="EG63" i="1"/>
  <c r="EH63" i="1" s="1"/>
  <c r="DK63" i="1"/>
  <c r="CY63" i="1"/>
  <c r="CV63" i="1"/>
  <c r="CO63" i="1"/>
  <c r="CE63" i="1"/>
  <c r="BW63" i="1"/>
  <c r="BQ63" i="1"/>
  <c r="BK63" i="1"/>
  <c r="BA63" i="1"/>
  <c r="AU63" i="1"/>
  <c r="AO63" i="1"/>
  <c r="AI63" i="1"/>
  <c r="Z63" i="1"/>
  <c r="T63" i="1"/>
  <c r="P63" i="1"/>
  <c r="EG52" i="1"/>
  <c r="EH52" i="1" s="1"/>
  <c r="DK52" i="1"/>
  <c r="CY52" i="1"/>
  <c r="CV52" i="1"/>
  <c r="CO52" i="1"/>
  <c r="CE52" i="1"/>
  <c r="BW52" i="1"/>
  <c r="BQ52" i="1"/>
  <c r="BK52" i="1"/>
  <c r="BA52" i="1"/>
  <c r="AU52" i="1"/>
  <c r="AO52" i="1"/>
  <c r="AI52" i="1"/>
  <c r="Z52" i="1"/>
  <c r="T52" i="1"/>
  <c r="P52" i="1"/>
  <c r="EG43" i="1"/>
  <c r="EH43" i="1" s="1"/>
  <c r="DK43" i="1"/>
  <c r="CY43" i="1"/>
  <c r="CV43" i="1"/>
  <c r="CO43" i="1"/>
  <c r="CE43" i="1"/>
  <c r="BW43" i="1"/>
  <c r="BQ43" i="1"/>
  <c r="BK43" i="1"/>
  <c r="BA43" i="1"/>
  <c r="AU43" i="1"/>
  <c r="AO43" i="1"/>
  <c r="AI43" i="1"/>
  <c r="Z43" i="1"/>
  <c r="T43" i="1"/>
  <c r="P43" i="1"/>
  <c r="EG24" i="1"/>
  <c r="EH24" i="1" s="1"/>
  <c r="DK24" i="1"/>
  <c r="CY24" i="1"/>
  <c r="CV24" i="1"/>
  <c r="CO24" i="1"/>
  <c r="CE24" i="1"/>
  <c r="BW24" i="1"/>
  <c r="BQ24" i="1"/>
  <c r="BK24" i="1"/>
  <c r="BA24" i="1"/>
  <c r="AU24" i="1"/>
  <c r="AO24" i="1"/>
  <c r="AI24" i="1"/>
  <c r="Z24" i="1"/>
  <c r="T24" i="1"/>
  <c r="P24" i="1"/>
  <c r="EG17" i="1"/>
  <c r="EH17" i="1" s="1"/>
  <c r="DK17" i="1"/>
  <c r="CY17" i="1"/>
  <c r="CV17" i="1"/>
  <c r="CO17" i="1"/>
  <c r="CE17" i="1"/>
  <c r="BW17" i="1"/>
  <c r="BQ17" i="1"/>
  <c r="BK17" i="1"/>
  <c r="BA17" i="1"/>
  <c r="AU17" i="1"/>
  <c r="AO17" i="1"/>
  <c r="AI17" i="1"/>
  <c r="Z17" i="1"/>
  <c r="T17" i="1"/>
  <c r="P17" i="1"/>
  <c r="AA17" i="1" l="1"/>
  <c r="AB17" i="1" s="1"/>
  <c r="AA24" i="1"/>
  <c r="AB24" i="1" s="1"/>
  <c r="AA43" i="1"/>
  <c r="AB43" i="1" s="1"/>
  <c r="CF17" i="1"/>
  <c r="CF24" i="1"/>
  <c r="CF43" i="1"/>
  <c r="CG43" i="1" s="1"/>
  <c r="CF52" i="1"/>
  <c r="CG52" i="1" s="1"/>
  <c r="CF63" i="1"/>
  <c r="CF74" i="1"/>
  <c r="CG74" i="1" s="1"/>
  <c r="CF87" i="1"/>
  <c r="CG87" i="1" s="1"/>
  <c r="CF81" i="1"/>
  <c r="AA52" i="1"/>
  <c r="AB52" i="1" s="1"/>
  <c r="AA63" i="1"/>
  <c r="AB63" i="1" s="1"/>
  <c r="AA74" i="1"/>
  <c r="AB74" i="1" s="1"/>
  <c r="AA87" i="1"/>
  <c r="AB87" i="1" s="1"/>
  <c r="AA81" i="1"/>
  <c r="AB81" i="1" s="1"/>
  <c r="EI81" i="1"/>
  <c r="EI43" i="1"/>
  <c r="DL43" i="1"/>
  <c r="DL52" i="1"/>
  <c r="EI24" i="1"/>
  <c r="DL87" i="1"/>
  <c r="DL63" i="1"/>
  <c r="DM63" i="1" s="1"/>
  <c r="DL74" i="1"/>
  <c r="DL81" i="1"/>
  <c r="DL17" i="1"/>
  <c r="DL24" i="1"/>
  <c r="DM24" i="1" s="1"/>
  <c r="BB74" i="1"/>
  <c r="BC74" i="1" s="1"/>
  <c r="BB63" i="1"/>
  <c r="BC63" i="1" s="1"/>
  <c r="EI16" i="1"/>
  <c r="BB87" i="1"/>
  <c r="BC87" i="1" s="1"/>
  <c r="BB17" i="1"/>
  <c r="BC17" i="1" s="1"/>
  <c r="BB81" i="1"/>
  <c r="BC81" i="1" s="1"/>
  <c r="BB43" i="1"/>
  <c r="BC43" i="1" s="1"/>
  <c r="BB52" i="1"/>
  <c r="BC52" i="1" s="1"/>
  <c r="EI74" i="1"/>
  <c r="BB24" i="1"/>
  <c r="BC24" i="1" s="1"/>
  <c r="EI17" i="1"/>
  <c r="EI63" i="1" l="1"/>
  <c r="EI87" i="1"/>
  <c r="EI52" i="1"/>
  <c r="CT99" i="4" l="1"/>
  <c r="CT98" i="4"/>
  <c r="CT97" i="4"/>
  <c r="CT96" i="4"/>
  <c r="CT95" i="4"/>
  <c r="CT93" i="4"/>
  <c r="CT92" i="4"/>
  <c r="CT85" i="4"/>
  <c r="CT84" i="4"/>
  <c r="CT82" i="4"/>
  <c r="CT81" i="4"/>
  <c r="CT80" i="4"/>
  <c r="CT78" i="4"/>
  <c r="CT77" i="4"/>
  <c r="CT75" i="4"/>
  <c r="CT74" i="4"/>
  <c r="CT73" i="4"/>
  <c r="CT72" i="4"/>
  <c r="CT71" i="4"/>
  <c r="CT70" i="4"/>
  <c r="CT69" i="4"/>
  <c r="CT67" i="4"/>
  <c r="CT65" i="4"/>
  <c r="CT64" i="4"/>
  <c r="CT63" i="4"/>
  <c r="CT60" i="4"/>
  <c r="CT59" i="4"/>
  <c r="CT58" i="4"/>
  <c r="CT56" i="4"/>
  <c r="CT55" i="4"/>
  <c r="CT54" i="4"/>
  <c r="CT53" i="4"/>
  <c r="CT51" i="4"/>
  <c r="CT50" i="4"/>
  <c r="CT49" i="4"/>
  <c r="CT47" i="4"/>
  <c r="CT46" i="4"/>
  <c r="CT45" i="4"/>
  <c r="CT42" i="4"/>
  <c r="CT41" i="4"/>
  <c r="CT40" i="4"/>
  <c r="CT38" i="4"/>
  <c r="CT37" i="4"/>
  <c r="CT36" i="4"/>
  <c r="CT35" i="4"/>
  <c r="CT34" i="4"/>
  <c r="CT33" i="4"/>
  <c r="CT32" i="4"/>
  <c r="CT31" i="4"/>
  <c r="CT29" i="4"/>
  <c r="CT27" i="4"/>
  <c r="CT26" i="4"/>
  <c r="CT24" i="4"/>
  <c r="CT22" i="4"/>
  <c r="CT20" i="4"/>
  <c r="CT19" i="4"/>
  <c r="CT18" i="4"/>
  <c r="CT15" i="4"/>
  <c r="CT11" i="4"/>
  <c r="CQ99" i="4"/>
  <c r="CQ98" i="4"/>
  <c r="CQ97" i="4"/>
  <c r="CQ96" i="4"/>
  <c r="CQ95" i="4"/>
  <c r="CQ93" i="4"/>
  <c r="CQ92" i="4"/>
  <c r="CQ85" i="4"/>
  <c r="CQ84" i="4"/>
  <c r="CQ82" i="4"/>
  <c r="CQ81" i="4"/>
  <c r="CQ80" i="4"/>
  <c r="CQ78" i="4"/>
  <c r="CQ77" i="4"/>
  <c r="CQ75" i="4"/>
  <c r="CQ74" i="4"/>
  <c r="CQ73" i="4"/>
  <c r="CQ72" i="4"/>
  <c r="CQ71" i="4"/>
  <c r="CQ70" i="4"/>
  <c r="CQ69" i="4"/>
  <c r="CQ67" i="4"/>
  <c r="CQ65" i="4"/>
  <c r="CQ64" i="4"/>
  <c r="CQ63" i="4"/>
  <c r="CQ60" i="4"/>
  <c r="CQ59" i="4"/>
  <c r="CQ58" i="4"/>
  <c r="CQ56" i="4"/>
  <c r="CQ55" i="4"/>
  <c r="CQ54" i="4"/>
  <c r="CQ53" i="4"/>
  <c r="CQ51" i="4"/>
  <c r="CQ50" i="4"/>
  <c r="CQ49" i="4"/>
  <c r="CQ47" i="4"/>
  <c r="CQ46" i="4"/>
  <c r="CQ45" i="4"/>
  <c r="CQ42" i="4"/>
  <c r="CQ41" i="4"/>
  <c r="CQ40" i="4"/>
  <c r="CQ38" i="4"/>
  <c r="CQ37" i="4"/>
  <c r="CQ36" i="4"/>
  <c r="CQ35" i="4"/>
  <c r="CQ34" i="4"/>
  <c r="CQ33" i="4"/>
  <c r="CQ32" i="4"/>
  <c r="CQ31" i="4"/>
  <c r="CQ29" i="4"/>
  <c r="CQ27" i="4"/>
  <c r="CQ26" i="4"/>
  <c r="CQ24" i="4"/>
  <c r="CQ22" i="4"/>
  <c r="CQ20" i="4"/>
  <c r="CQ19" i="4"/>
  <c r="CQ18" i="4"/>
  <c r="CQ15" i="4"/>
  <c r="CQ11" i="4"/>
  <c r="DF99" i="4"/>
  <c r="DF98" i="4"/>
  <c r="CJ98" i="4"/>
  <c r="DF97" i="4"/>
  <c r="CJ97" i="4"/>
  <c r="DF96" i="4"/>
  <c r="CJ96" i="4"/>
  <c r="DF95" i="4"/>
  <c r="CJ95" i="4"/>
  <c r="DF93" i="4"/>
  <c r="CJ93" i="4"/>
  <c r="DF92" i="4"/>
  <c r="CJ92" i="4"/>
  <c r="DF85" i="4"/>
  <c r="CJ85" i="4"/>
  <c r="DF84" i="4"/>
  <c r="CJ84" i="4"/>
  <c r="DG84" i="4" s="1"/>
  <c r="DF82" i="4"/>
  <c r="CJ82" i="4"/>
  <c r="DF81" i="4"/>
  <c r="CJ81" i="4"/>
  <c r="DF80" i="4"/>
  <c r="CJ80" i="4"/>
  <c r="DF78" i="4"/>
  <c r="CJ78" i="4"/>
  <c r="DF77" i="4"/>
  <c r="CJ77" i="4"/>
  <c r="DF75" i="4"/>
  <c r="CJ75" i="4"/>
  <c r="DF74" i="4"/>
  <c r="CJ74" i="4"/>
  <c r="DF73" i="4"/>
  <c r="CJ73" i="4"/>
  <c r="DG73" i="4" s="1"/>
  <c r="DF72" i="4"/>
  <c r="CJ72" i="4"/>
  <c r="DF71" i="4"/>
  <c r="CJ71" i="4"/>
  <c r="DF70" i="4"/>
  <c r="CJ70" i="4"/>
  <c r="DF69" i="4"/>
  <c r="CJ69" i="4"/>
  <c r="DF67" i="4"/>
  <c r="CJ67" i="4"/>
  <c r="DF65" i="4"/>
  <c r="CJ65" i="4"/>
  <c r="DF64" i="4"/>
  <c r="CJ64" i="4"/>
  <c r="DF63" i="4"/>
  <c r="CJ63" i="4"/>
  <c r="DG63" i="4" s="1"/>
  <c r="DF60" i="4"/>
  <c r="CJ60" i="4"/>
  <c r="DF59" i="4"/>
  <c r="CJ59" i="4"/>
  <c r="DF58" i="4"/>
  <c r="CJ58" i="4"/>
  <c r="DF56" i="4"/>
  <c r="CJ56" i="4"/>
  <c r="DF55" i="4"/>
  <c r="CJ55" i="4"/>
  <c r="DF54" i="4"/>
  <c r="CJ54" i="4"/>
  <c r="DF53" i="4"/>
  <c r="CJ53" i="4"/>
  <c r="DF51" i="4"/>
  <c r="CJ51" i="4"/>
  <c r="DG51" i="4" s="1"/>
  <c r="DF50" i="4"/>
  <c r="CJ50" i="4"/>
  <c r="DF49" i="4"/>
  <c r="CJ49" i="4"/>
  <c r="DF47" i="4"/>
  <c r="CJ47" i="4"/>
  <c r="DF46" i="4"/>
  <c r="CJ46" i="4"/>
  <c r="DF45" i="4"/>
  <c r="CJ45" i="4"/>
  <c r="DF42" i="4"/>
  <c r="CJ42" i="4"/>
  <c r="DF41" i="4"/>
  <c r="CJ41" i="4"/>
  <c r="DF40" i="4"/>
  <c r="CJ40" i="4"/>
  <c r="DG40" i="4" s="1"/>
  <c r="DF38" i="4"/>
  <c r="CJ38" i="4"/>
  <c r="DF37" i="4"/>
  <c r="CJ37" i="4"/>
  <c r="DF36" i="4"/>
  <c r="CJ36" i="4"/>
  <c r="DF35" i="4"/>
  <c r="CJ35" i="4"/>
  <c r="DF34" i="4"/>
  <c r="CJ34" i="4"/>
  <c r="DF33" i="4"/>
  <c r="CJ33" i="4"/>
  <c r="DF32" i="4"/>
  <c r="CJ32" i="4"/>
  <c r="DF31" i="4"/>
  <c r="CJ31" i="4"/>
  <c r="DG31" i="4" s="1"/>
  <c r="DF29" i="4"/>
  <c r="CJ29" i="4"/>
  <c r="DF27" i="4"/>
  <c r="CJ27" i="4"/>
  <c r="DF26" i="4"/>
  <c r="CJ26" i="4"/>
  <c r="DF24" i="4"/>
  <c r="CJ24" i="4"/>
  <c r="DF22" i="4"/>
  <c r="CJ22" i="4"/>
  <c r="DF20" i="4"/>
  <c r="CJ20" i="4"/>
  <c r="DF19" i="4"/>
  <c r="CJ19" i="4"/>
  <c r="DF18" i="4"/>
  <c r="CJ18" i="4"/>
  <c r="DG18" i="4" s="1"/>
  <c r="DF15" i="4"/>
  <c r="CJ15" i="4"/>
  <c r="DF11" i="4"/>
  <c r="CJ11" i="4"/>
  <c r="DK193" i="1"/>
  <c r="DK191" i="1"/>
  <c r="DK190" i="1"/>
  <c r="DK184" i="1"/>
  <c r="DK183" i="1"/>
  <c r="DK182" i="1"/>
  <c r="DK181" i="1"/>
  <c r="DK180" i="1"/>
  <c r="DK178" i="1"/>
  <c r="DK176" i="1"/>
  <c r="DK175" i="1"/>
  <c r="DK174" i="1"/>
  <c r="DK173" i="1"/>
  <c r="DK172" i="1"/>
  <c r="DK171" i="1"/>
  <c r="DK170" i="1"/>
  <c r="DK165" i="1"/>
  <c r="DK164" i="1"/>
  <c r="DK163" i="1"/>
  <c r="DK159" i="1"/>
  <c r="DK158" i="1"/>
  <c r="DK156" i="1"/>
  <c r="DK155" i="1"/>
  <c r="DK154" i="1"/>
  <c r="DK153" i="1"/>
  <c r="DK151" i="1"/>
  <c r="DK150" i="1"/>
  <c r="DK149" i="1"/>
  <c r="DK147" i="1"/>
  <c r="DK146" i="1"/>
  <c r="DK143" i="1"/>
  <c r="DK142" i="1"/>
  <c r="DK140" i="1"/>
  <c r="DK139" i="1"/>
  <c r="DK138" i="1"/>
  <c r="DK137" i="1"/>
  <c r="DK136" i="1"/>
  <c r="DK135" i="1"/>
  <c r="DK134" i="1"/>
  <c r="DK133" i="1"/>
  <c r="DK131" i="1"/>
  <c r="DK130" i="1"/>
  <c r="DK128" i="1"/>
  <c r="DK126" i="1"/>
  <c r="DK124" i="1"/>
  <c r="DK123" i="1"/>
  <c r="DK120" i="1"/>
  <c r="DK116" i="1"/>
  <c r="DK88" i="1"/>
  <c r="DK86" i="1"/>
  <c r="DK85" i="1"/>
  <c r="DK79" i="1"/>
  <c r="DK78" i="1"/>
  <c r="DK77" i="1"/>
  <c r="DK76" i="1"/>
  <c r="DK75" i="1"/>
  <c r="DK73" i="1"/>
  <c r="DK71" i="1"/>
  <c r="DK70" i="1"/>
  <c r="DK69" i="1"/>
  <c r="DK68" i="1"/>
  <c r="DK67" i="1"/>
  <c r="DK66" i="1"/>
  <c r="DK65" i="1"/>
  <c r="DK62" i="1"/>
  <c r="DK60" i="1"/>
  <c r="DK59" i="1"/>
  <c r="DK58" i="1"/>
  <c r="DK54" i="1"/>
  <c r="DK53" i="1"/>
  <c r="DK51" i="1"/>
  <c r="DK50" i="1"/>
  <c r="DK49" i="1"/>
  <c r="DK48" i="1"/>
  <c r="DK46" i="1"/>
  <c r="DK45" i="1"/>
  <c r="DK44" i="1"/>
  <c r="DK42" i="1"/>
  <c r="DK41" i="1"/>
  <c r="DK38" i="1"/>
  <c r="DK37" i="1"/>
  <c r="DK35" i="1"/>
  <c r="DK34" i="1"/>
  <c r="DK33" i="1"/>
  <c r="DK32" i="1"/>
  <c r="DK31" i="1"/>
  <c r="DK30" i="1"/>
  <c r="DK29" i="1"/>
  <c r="DK28" i="1"/>
  <c r="DK26" i="1"/>
  <c r="DK25" i="1"/>
  <c r="DK23" i="1"/>
  <c r="DK21" i="1"/>
  <c r="DK19" i="1"/>
  <c r="DK18" i="1"/>
  <c r="DK15" i="1"/>
  <c r="DK11" i="1"/>
  <c r="CY193" i="1"/>
  <c r="CY191" i="1"/>
  <c r="CY190" i="1"/>
  <c r="CY184" i="1"/>
  <c r="CY183" i="1"/>
  <c r="CY182" i="1"/>
  <c r="CY181" i="1"/>
  <c r="CY180" i="1"/>
  <c r="CY178" i="1"/>
  <c r="CY176" i="1"/>
  <c r="CY175" i="1"/>
  <c r="CY174" i="1"/>
  <c r="CY173" i="1"/>
  <c r="CY172" i="1"/>
  <c r="CY171" i="1"/>
  <c r="CY170" i="1"/>
  <c r="CY165" i="1"/>
  <c r="CY164" i="1"/>
  <c r="CY163" i="1"/>
  <c r="CY159" i="1"/>
  <c r="CY158" i="1"/>
  <c r="CY156" i="1"/>
  <c r="CY155" i="1"/>
  <c r="CY154" i="1"/>
  <c r="CY153" i="1"/>
  <c r="CY151" i="1"/>
  <c r="CY150" i="1"/>
  <c r="CY149" i="1"/>
  <c r="CY147" i="1"/>
  <c r="CY146" i="1"/>
  <c r="CY143" i="1"/>
  <c r="CY142" i="1"/>
  <c r="CY140" i="1"/>
  <c r="CY139" i="1"/>
  <c r="CY138" i="1"/>
  <c r="CY137" i="1"/>
  <c r="CY136" i="1"/>
  <c r="CY135" i="1"/>
  <c r="CY134" i="1"/>
  <c r="CY133" i="1"/>
  <c r="CY131" i="1"/>
  <c r="CY130" i="1"/>
  <c r="CY128" i="1"/>
  <c r="CY126" i="1"/>
  <c r="CY124" i="1"/>
  <c r="CY123" i="1"/>
  <c r="CY120" i="1"/>
  <c r="CY116" i="1"/>
  <c r="CY88" i="1"/>
  <c r="CY86" i="1"/>
  <c r="CY85" i="1"/>
  <c r="CY79" i="1"/>
  <c r="CY78" i="1"/>
  <c r="CY77" i="1"/>
  <c r="CY76" i="1"/>
  <c r="CY75" i="1"/>
  <c r="CY73" i="1"/>
  <c r="CY71" i="1"/>
  <c r="CY70" i="1"/>
  <c r="CY69" i="1"/>
  <c r="CY68" i="1"/>
  <c r="CY67" i="1"/>
  <c r="CY66" i="1"/>
  <c r="CY65" i="1"/>
  <c r="CY62" i="1"/>
  <c r="CY60" i="1"/>
  <c r="CY59" i="1"/>
  <c r="CY58" i="1"/>
  <c r="CY54" i="1"/>
  <c r="CY53" i="1"/>
  <c r="CY51" i="1"/>
  <c r="CY50" i="1"/>
  <c r="CY49" i="1"/>
  <c r="CY48" i="1"/>
  <c r="CY46" i="1"/>
  <c r="CY45" i="1"/>
  <c r="CY44" i="1"/>
  <c r="CY42" i="1"/>
  <c r="CY41" i="1"/>
  <c r="CY38" i="1"/>
  <c r="CY37" i="1"/>
  <c r="CY35" i="1"/>
  <c r="CY34" i="1"/>
  <c r="CY33" i="1"/>
  <c r="CY32" i="1"/>
  <c r="CY31" i="1"/>
  <c r="CY30" i="1"/>
  <c r="CY29" i="1"/>
  <c r="CY28" i="1"/>
  <c r="CY26" i="1"/>
  <c r="CY25" i="1"/>
  <c r="CY23" i="1"/>
  <c r="CY21" i="1"/>
  <c r="CY19" i="1"/>
  <c r="CY18" i="1"/>
  <c r="CY15" i="1"/>
  <c r="CY11" i="1"/>
  <c r="CV193" i="1"/>
  <c r="CV191" i="1"/>
  <c r="CV190" i="1"/>
  <c r="CV184" i="1"/>
  <c r="CV183" i="1"/>
  <c r="CV182" i="1"/>
  <c r="CV181" i="1"/>
  <c r="CV180" i="1"/>
  <c r="CV178" i="1"/>
  <c r="CV176" i="1"/>
  <c r="CV175" i="1"/>
  <c r="CV174" i="1"/>
  <c r="CV173" i="1"/>
  <c r="CV172" i="1"/>
  <c r="CV171" i="1"/>
  <c r="CV170" i="1"/>
  <c r="CV165" i="1"/>
  <c r="CV164" i="1"/>
  <c r="CV163" i="1"/>
  <c r="CV159" i="1"/>
  <c r="CV158" i="1"/>
  <c r="CV156" i="1"/>
  <c r="CV155" i="1"/>
  <c r="CV154" i="1"/>
  <c r="CV153" i="1"/>
  <c r="CV151" i="1"/>
  <c r="CV150" i="1"/>
  <c r="CV149" i="1"/>
  <c r="CV147" i="1"/>
  <c r="CV146" i="1"/>
  <c r="CV143" i="1"/>
  <c r="CV142" i="1"/>
  <c r="CV140" i="1"/>
  <c r="CV139" i="1"/>
  <c r="CV138" i="1"/>
  <c r="CV137" i="1"/>
  <c r="CV136" i="1"/>
  <c r="CV135" i="1"/>
  <c r="CV134" i="1"/>
  <c r="CV133" i="1"/>
  <c r="CV131" i="1"/>
  <c r="CV130" i="1"/>
  <c r="CV128" i="1"/>
  <c r="CV126" i="1"/>
  <c r="CV124" i="1"/>
  <c r="CV123" i="1"/>
  <c r="CV120" i="1"/>
  <c r="CV116" i="1"/>
  <c r="CV88" i="1"/>
  <c r="CV86" i="1"/>
  <c r="CV85" i="1"/>
  <c r="CV79" i="1"/>
  <c r="CV78" i="1"/>
  <c r="CV77" i="1"/>
  <c r="CV76" i="1"/>
  <c r="CV75" i="1"/>
  <c r="CV73" i="1"/>
  <c r="CV71" i="1"/>
  <c r="CV70" i="1"/>
  <c r="CV69" i="1"/>
  <c r="CV68" i="1"/>
  <c r="CV67" i="1"/>
  <c r="CV66" i="1"/>
  <c r="CV65" i="1"/>
  <c r="CV62" i="1"/>
  <c r="CV60" i="1"/>
  <c r="CV59" i="1"/>
  <c r="CV58" i="1"/>
  <c r="CV54" i="1"/>
  <c r="CV53" i="1"/>
  <c r="CV51" i="1"/>
  <c r="CV50" i="1"/>
  <c r="CV49" i="1"/>
  <c r="CV48" i="1"/>
  <c r="CV46" i="1"/>
  <c r="CV45" i="1"/>
  <c r="CV44" i="1"/>
  <c r="CV42" i="1"/>
  <c r="CV41" i="1"/>
  <c r="CV38" i="1"/>
  <c r="CV37" i="1"/>
  <c r="CV35" i="1"/>
  <c r="CV34" i="1"/>
  <c r="CV33" i="1"/>
  <c r="CV32" i="1"/>
  <c r="CV31" i="1"/>
  <c r="CV30" i="1"/>
  <c r="CV29" i="1"/>
  <c r="CV28" i="1"/>
  <c r="CV26" i="1"/>
  <c r="CV25" i="1"/>
  <c r="CV23" i="1"/>
  <c r="CV21" i="1"/>
  <c r="CV19" i="1"/>
  <c r="CV18" i="1"/>
  <c r="CV15" i="1"/>
  <c r="CV11" i="1"/>
  <c r="CU194" i="1"/>
  <c r="CU166" i="1"/>
  <c r="CU89" i="1"/>
  <c r="CU61" i="1"/>
  <c r="CU55" i="1"/>
  <c r="DJ194" i="1"/>
  <c r="DI194" i="1"/>
  <c r="DH194" i="1"/>
  <c r="DG194" i="1"/>
  <c r="DF194" i="1"/>
  <c r="CX194" i="1"/>
  <c r="CW194" i="1"/>
  <c r="CT194" i="1"/>
  <c r="CS194" i="1"/>
  <c r="CR194" i="1"/>
  <c r="CQ194" i="1"/>
  <c r="CP194" i="1"/>
  <c r="CN194" i="1"/>
  <c r="CM194" i="1"/>
  <c r="CK194" i="1"/>
  <c r="CJ194" i="1"/>
  <c r="CI194" i="1"/>
  <c r="CO193" i="1"/>
  <c r="CO191" i="1"/>
  <c r="CO190" i="1"/>
  <c r="CO184" i="1"/>
  <c r="CO183" i="1"/>
  <c r="CO182" i="1"/>
  <c r="CO181" i="1"/>
  <c r="CO180" i="1"/>
  <c r="CO178" i="1"/>
  <c r="CO176" i="1"/>
  <c r="CO175" i="1"/>
  <c r="CO174" i="1"/>
  <c r="CO173" i="1"/>
  <c r="CO172" i="1"/>
  <c r="CO171" i="1"/>
  <c r="CO170" i="1"/>
  <c r="DJ166" i="1"/>
  <c r="DI166" i="1"/>
  <c r="DH166" i="1"/>
  <c r="DG166" i="1"/>
  <c r="DF166" i="1"/>
  <c r="CX166" i="1"/>
  <c r="CW166" i="1"/>
  <c r="CT166" i="1"/>
  <c r="CS166" i="1"/>
  <c r="CR166" i="1"/>
  <c r="CQ166" i="1"/>
  <c r="CP166" i="1"/>
  <c r="CN166" i="1"/>
  <c r="CM166" i="1"/>
  <c r="CL166" i="1"/>
  <c r="CK166" i="1"/>
  <c r="CJ166" i="1"/>
  <c r="CI166" i="1"/>
  <c r="CO165" i="1"/>
  <c r="CO164" i="1"/>
  <c r="CO163" i="1"/>
  <c r="DJ160" i="1"/>
  <c r="DI160" i="1"/>
  <c r="DH160" i="1"/>
  <c r="DG160" i="1"/>
  <c r="DF160" i="1"/>
  <c r="CX160" i="1"/>
  <c r="CW160" i="1"/>
  <c r="CN160" i="1"/>
  <c r="CM160" i="1"/>
  <c r="CL160" i="1"/>
  <c r="CK160" i="1"/>
  <c r="CJ160" i="1"/>
  <c r="CI160" i="1"/>
  <c r="CO159" i="1"/>
  <c r="CO158" i="1"/>
  <c r="CO156" i="1"/>
  <c r="CO155" i="1"/>
  <c r="CO154" i="1"/>
  <c r="CO153" i="1"/>
  <c r="CO151" i="1"/>
  <c r="CO150" i="1"/>
  <c r="CO149" i="1"/>
  <c r="CO147" i="1"/>
  <c r="CO146" i="1"/>
  <c r="CO143" i="1"/>
  <c r="CO142" i="1"/>
  <c r="CO140" i="1"/>
  <c r="CO139" i="1"/>
  <c r="CO138" i="1"/>
  <c r="CO137" i="1"/>
  <c r="CO136" i="1"/>
  <c r="CO135" i="1"/>
  <c r="CO134" i="1"/>
  <c r="CO133" i="1"/>
  <c r="CO131" i="1"/>
  <c r="CO130" i="1"/>
  <c r="CO128" i="1"/>
  <c r="CO126" i="1"/>
  <c r="CO124" i="1"/>
  <c r="CO123" i="1"/>
  <c r="CO120" i="1"/>
  <c r="CO116" i="1"/>
  <c r="DJ89" i="1"/>
  <c r="DI89" i="1"/>
  <c r="DH89" i="1"/>
  <c r="DG89" i="1"/>
  <c r="DF89" i="1"/>
  <c r="CX89" i="1"/>
  <c r="CW89" i="1"/>
  <c r="CT89" i="1"/>
  <c r="CS89" i="1"/>
  <c r="CR89" i="1"/>
  <c r="CQ89" i="1"/>
  <c r="CP89" i="1"/>
  <c r="CN89" i="1"/>
  <c r="CL89" i="1"/>
  <c r="CK89" i="1"/>
  <c r="CJ89" i="1"/>
  <c r="CI89" i="1"/>
  <c r="CO88" i="1"/>
  <c r="CO86" i="1"/>
  <c r="CO85" i="1"/>
  <c r="CO79" i="1"/>
  <c r="CO78" i="1"/>
  <c r="CO77" i="1"/>
  <c r="CO76" i="1"/>
  <c r="CO75" i="1"/>
  <c r="CO73" i="1"/>
  <c r="CO71" i="1"/>
  <c r="CO70" i="1"/>
  <c r="CO69" i="1"/>
  <c r="CO68" i="1"/>
  <c r="CO67" i="1"/>
  <c r="CO66" i="1"/>
  <c r="CO65" i="1"/>
  <c r="CO62" i="1"/>
  <c r="DJ61" i="1"/>
  <c r="DI61" i="1"/>
  <c r="DH61" i="1"/>
  <c r="DG61" i="1"/>
  <c r="DF61" i="1"/>
  <c r="CX61" i="1"/>
  <c r="CW61" i="1"/>
  <c r="CT61" i="1"/>
  <c r="CS61" i="1"/>
  <c r="CR61" i="1"/>
  <c r="CQ61" i="1"/>
  <c r="CP61" i="1"/>
  <c r="CN61" i="1"/>
  <c r="CM61" i="1"/>
  <c r="CL61" i="1"/>
  <c r="CK61" i="1"/>
  <c r="CJ61" i="1"/>
  <c r="CI61" i="1"/>
  <c r="CO60" i="1"/>
  <c r="CO59" i="1"/>
  <c r="CO58" i="1"/>
  <c r="DJ55" i="1"/>
  <c r="DI55" i="1"/>
  <c r="DH55" i="1"/>
  <c r="DG55" i="1"/>
  <c r="DF55" i="1"/>
  <c r="CX55" i="1"/>
  <c r="CW55" i="1"/>
  <c r="CT55" i="1"/>
  <c r="CS55" i="1"/>
  <c r="CR55" i="1"/>
  <c r="CQ55" i="1"/>
  <c r="CP55" i="1"/>
  <c r="CN55" i="1"/>
  <c r="CM55" i="1"/>
  <c r="CL55" i="1"/>
  <c r="CK55" i="1"/>
  <c r="CJ55" i="1"/>
  <c r="CI55" i="1"/>
  <c r="CO54" i="1"/>
  <c r="CO53" i="1"/>
  <c r="CO51" i="1"/>
  <c r="CO50" i="1"/>
  <c r="CO49" i="1"/>
  <c r="CO48" i="1"/>
  <c r="CO46" i="1"/>
  <c r="CO45" i="1"/>
  <c r="CO44" i="1"/>
  <c r="CO42" i="1"/>
  <c r="CO41" i="1"/>
  <c r="CO38" i="1"/>
  <c r="CO37" i="1"/>
  <c r="CO35" i="1"/>
  <c r="CO34" i="1"/>
  <c r="CO33" i="1"/>
  <c r="CO32" i="1"/>
  <c r="CO31" i="1"/>
  <c r="CO30" i="1"/>
  <c r="CO29" i="1"/>
  <c r="CO28" i="1"/>
  <c r="CO26" i="1"/>
  <c r="CO25" i="1"/>
  <c r="CO23" i="1"/>
  <c r="CO21" i="1"/>
  <c r="CO19" i="1"/>
  <c r="CO18" i="1"/>
  <c r="CO15" i="1"/>
  <c r="CO11" i="1"/>
  <c r="DG24" i="4" l="1"/>
  <c r="DG56" i="4"/>
  <c r="DG69" i="4"/>
  <c r="DG78" i="4"/>
  <c r="DG95" i="4"/>
  <c r="DG64" i="4"/>
  <c r="DG85" i="4"/>
  <c r="DG35" i="4"/>
  <c r="DG32" i="4"/>
  <c r="DG41" i="4"/>
  <c r="DG74" i="4"/>
  <c r="DG11" i="4"/>
  <c r="DG27" i="4"/>
  <c r="DG37" i="4"/>
  <c r="DG49" i="4"/>
  <c r="DG59" i="4"/>
  <c r="DG71" i="4"/>
  <c r="DG81" i="4"/>
  <c r="DG46" i="4"/>
  <c r="DG53" i="4"/>
  <c r="DG19" i="4"/>
  <c r="DG15" i="4"/>
  <c r="DG22" i="4"/>
  <c r="DG29" i="4"/>
  <c r="DG34" i="4"/>
  <c r="DG38" i="4"/>
  <c r="DG45" i="4"/>
  <c r="DG50" i="4"/>
  <c r="DG55" i="4"/>
  <c r="DG60" i="4"/>
  <c r="DG47" i="4"/>
  <c r="DG70" i="4"/>
  <c r="DG80" i="4"/>
  <c r="DG96" i="4"/>
  <c r="DG36" i="4"/>
  <c r="DG58" i="4"/>
  <c r="DG26" i="4"/>
  <c r="DG33" i="4"/>
  <c r="DG42" i="4"/>
  <c r="DG54" i="4"/>
  <c r="DG65" i="4"/>
  <c r="DG75" i="4"/>
  <c r="DG92" i="4"/>
  <c r="DG97" i="4"/>
  <c r="DG20" i="4"/>
  <c r="DG67" i="4"/>
  <c r="DG72" i="4"/>
  <c r="DG77" i="4"/>
  <c r="DG82" i="4"/>
  <c r="DG93" i="4"/>
  <c r="DG98" i="4"/>
  <c r="DL38" i="1"/>
  <c r="DL50" i="1"/>
  <c r="DL29" i="1"/>
  <c r="DL15" i="1"/>
  <c r="DL11" i="1"/>
  <c r="DL28" i="1"/>
  <c r="DL37" i="1"/>
  <c r="DL49" i="1"/>
  <c r="DL164" i="1"/>
  <c r="DL191" i="1"/>
  <c r="DL18" i="1"/>
  <c r="DL30" i="1"/>
  <c r="DL41" i="1"/>
  <c r="DL19" i="1"/>
  <c r="DL31" i="1"/>
  <c r="DL42" i="1"/>
  <c r="DM42" i="1" s="1"/>
  <c r="DL53" i="1"/>
  <c r="DL51" i="1"/>
  <c r="DL60" i="1"/>
  <c r="DM60" i="1" s="1"/>
  <c r="DL130" i="1"/>
  <c r="DL139" i="1"/>
  <c r="DM139" i="1" s="1"/>
  <c r="DL151" i="1"/>
  <c r="DL116" i="1"/>
  <c r="DL133" i="1"/>
  <c r="DL142" i="1"/>
  <c r="DL154" i="1"/>
  <c r="DL181" i="1"/>
  <c r="DM181" i="1" s="1"/>
  <c r="DL171" i="1"/>
  <c r="DM171" i="1" s="1"/>
  <c r="DL178" i="1"/>
  <c r="DM178" i="1" s="1"/>
  <c r="DL170" i="1"/>
  <c r="DL180" i="1"/>
  <c r="DM180" i="1" s="1"/>
  <c r="DL165" i="1"/>
  <c r="DM165" i="1" s="1"/>
  <c r="DL124" i="1"/>
  <c r="DL136" i="1"/>
  <c r="DL147" i="1"/>
  <c r="DM147" i="1" s="1"/>
  <c r="DL158" i="1"/>
  <c r="DL140" i="1"/>
  <c r="DL153" i="1"/>
  <c r="DL62" i="1"/>
  <c r="DL73" i="1"/>
  <c r="DM73" i="1" s="1"/>
  <c r="DL88" i="1"/>
  <c r="DL65" i="1"/>
  <c r="DM65" i="1" s="1"/>
  <c r="DL75" i="1"/>
  <c r="DM75" i="1" s="1"/>
  <c r="DL128" i="1"/>
  <c r="DL138" i="1"/>
  <c r="DL150" i="1"/>
  <c r="DL176" i="1"/>
  <c r="DL86" i="1"/>
  <c r="DL131" i="1"/>
  <c r="DL71" i="1"/>
  <c r="DM71" i="1" s="1"/>
  <c r="DL33" i="1"/>
  <c r="DL45" i="1"/>
  <c r="DL26" i="1"/>
  <c r="DL35" i="1"/>
  <c r="DL48" i="1"/>
  <c r="DL66" i="1"/>
  <c r="DM66" i="1" s="1"/>
  <c r="DL76" i="1"/>
  <c r="DM76" i="1" s="1"/>
  <c r="DL120" i="1"/>
  <c r="DL134" i="1"/>
  <c r="DL143" i="1"/>
  <c r="DL155" i="1"/>
  <c r="DL23" i="1"/>
  <c r="DL21" i="1"/>
  <c r="DL67" i="1"/>
  <c r="DM67" i="1" s="1"/>
  <c r="DL77" i="1"/>
  <c r="DL54" i="1"/>
  <c r="DL68" i="1"/>
  <c r="DM68" i="1" s="1"/>
  <c r="DL78" i="1"/>
  <c r="DM78" i="1" s="1"/>
  <c r="DL172" i="1"/>
  <c r="DM172" i="1" s="1"/>
  <c r="DL182" i="1"/>
  <c r="DL44" i="1"/>
  <c r="DL173" i="1"/>
  <c r="DM173" i="1" s="1"/>
  <c r="DL183" i="1"/>
  <c r="DM183" i="1" s="1"/>
  <c r="DL32" i="1"/>
  <c r="DL123" i="1"/>
  <c r="DL135" i="1"/>
  <c r="DL146" i="1"/>
  <c r="DL156" i="1"/>
  <c r="DL59" i="1"/>
  <c r="DL193" i="1"/>
  <c r="DL126" i="1"/>
  <c r="DL137" i="1"/>
  <c r="DL149" i="1"/>
  <c r="DL159" i="1"/>
  <c r="DL163" i="1"/>
  <c r="DL25" i="1"/>
  <c r="DL34" i="1"/>
  <c r="DL46" i="1"/>
  <c r="DL69" i="1"/>
  <c r="DL79" i="1"/>
  <c r="DM79" i="1" s="1"/>
  <c r="DL70" i="1"/>
  <c r="DM70" i="1" s="1"/>
  <c r="DL85" i="1"/>
  <c r="DL174" i="1"/>
  <c r="DL184" i="1"/>
  <c r="DM184" i="1" s="1"/>
  <c r="DL175" i="1"/>
  <c r="DL190" i="1"/>
  <c r="DL58" i="1"/>
  <c r="CJ99" i="4"/>
  <c r="DG99" i="4" s="1"/>
  <c r="CR90" i="1"/>
  <c r="CR92" i="1" s="1"/>
  <c r="DF90" i="1"/>
  <c r="DF92" i="1" s="1"/>
  <c r="DF99" i="1" s="1"/>
  <c r="CQ195" i="1"/>
  <c r="CQ199" i="1" s="1"/>
  <c r="DH90" i="1"/>
  <c r="DH92" i="1" s="1"/>
  <c r="DH99" i="1" s="1"/>
  <c r="DK166" i="1"/>
  <c r="CT90" i="1"/>
  <c r="CT92" i="1" s="1"/>
  <c r="CN195" i="1"/>
  <c r="CN199" i="1" s="1"/>
  <c r="CP195" i="1"/>
  <c r="CP199" i="1" s="1"/>
  <c r="CJ90" i="1"/>
  <c r="CJ92" i="1" s="1"/>
  <c r="CI90" i="1"/>
  <c r="CI92" i="1" s="1"/>
  <c r="CS90" i="1"/>
  <c r="CS92" i="1" s="1"/>
  <c r="DG90" i="1"/>
  <c r="DG92" i="1" s="1"/>
  <c r="DG99" i="1" s="1"/>
  <c r="CK195" i="1"/>
  <c r="CK199" i="1" s="1"/>
  <c r="CT195" i="1"/>
  <c r="CT199" i="1" s="1"/>
  <c r="DH195" i="1"/>
  <c r="DH199" i="1" s="1"/>
  <c r="CW90" i="1"/>
  <c r="CW92" i="1" s="1"/>
  <c r="DI90" i="1"/>
  <c r="DI92" i="1" s="1"/>
  <c r="DI99" i="1" s="1"/>
  <c r="CL194" i="1"/>
  <c r="CL195" i="1" s="1"/>
  <c r="CL199" i="1" s="1"/>
  <c r="CU195" i="1"/>
  <c r="CU199" i="1" s="1"/>
  <c r="CV166" i="1"/>
  <c r="CY61" i="1"/>
  <c r="CY166" i="1"/>
  <c r="CM195" i="1"/>
  <c r="CM199" i="1" s="1"/>
  <c r="CX195" i="1"/>
  <c r="CX199" i="1" s="1"/>
  <c r="DJ195" i="1"/>
  <c r="DJ199" i="1" s="1"/>
  <c r="CL90" i="1"/>
  <c r="CL92" i="1" s="1"/>
  <c r="CX90" i="1"/>
  <c r="CX92" i="1" s="1"/>
  <c r="DJ90" i="1"/>
  <c r="DJ92" i="1" s="1"/>
  <c r="DJ99" i="1" s="1"/>
  <c r="CR195" i="1"/>
  <c r="CR199" i="1" s="1"/>
  <c r="CJ195" i="1"/>
  <c r="CJ199" i="1" s="1"/>
  <c r="CS195" i="1"/>
  <c r="CS199" i="1" s="1"/>
  <c r="DG195" i="1"/>
  <c r="DG199" i="1" s="1"/>
  <c r="CQ90" i="1"/>
  <c r="CQ92" i="1" s="1"/>
  <c r="DF195" i="1"/>
  <c r="DF199" i="1" s="1"/>
  <c r="CI195" i="1"/>
  <c r="CI199" i="1" s="1"/>
  <c r="CK90" i="1"/>
  <c r="CK92" i="1" s="1"/>
  <c r="CO166" i="1"/>
  <c r="CO55" i="1"/>
  <c r="CP90" i="1"/>
  <c r="CP92" i="1" s="1"/>
  <c r="CM89" i="1"/>
  <c r="CM90" i="1" s="1"/>
  <c r="CM92" i="1" s="1"/>
  <c r="CW195" i="1"/>
  <c r="CW199" i="1" s="1"/>
  <c r="DI195" i="1"/>
  <c r="DI199" i="1" s="1"/>
  <c r="CV61" i="1"/>
  <c r="DK194" i="1"/>
  <c r="CO89" i="1"/>
  <c r="CO160" i="1"/>
  <c r="CO194" i="1"/>
  <c r="CV89" i="1"/>
  <c r="CV194" i="1"/>
  <c r="CY55" i="1"/>
  <c r="CY89" i="1"/>
  <c r="CV55" i="1"/>
  <c r="CV160" i="1"/>
  <c r="CY160" i="1"/>
  <c r="CY194" i="1"/>
  <c r="DK55" i="1"/>
  <c r="CO61" i="1"/>
  <c r="CN90" i="1"/>
  <c r="CN92" i="1" s="1"/>
  <c r="DK89" i="1"/>
  <c r="DK160" i="1"/>
  <c r="DK61" i="1"/>
  <c r="CU90" i="1"/>
  <c r="CU92" i="1" s="1"/>
  <c r="CT102" i="1" l="1"/>
  <c r="DF101" i="1"/>
  <c r="DF102" i="1" s="1"/>
  <c r="DG101" i="1"/>
  <c r="DG102" i="1" s="1"/>
  <c r="CN102" i="1"/>
  <c r="DI101" i="1"/>
  <c r="DI102" i="1" s="1"/>
  <c r="CS102" i="1"/>
  <c r="DH101" i="1"/>
  <c r="DH102" i="1" s="1"/>
  <c r="DK99" i="1"/>
  <c r="CU102" i="1"/>
  <c r="CR102" i="1"/>
  <c r="DJ101" i="1"/>
  <c r="DJ102" i="1" s="1"/>
  <c r="CO195" i="1"/>
  <c r="CO199" i="1" s="1"/>
  <c r="DK195" i="1"/>
  <c r="DK199" i="1" s="1"/>
  <c r="CV195" i="1"/>
  <c r="CV199" i="1" s="1"/>
  <c r="CM101" i="1"/>
  <c r="CM102" i="1" s="1"/>
  <c r="CO90" i="1"/>
  <c r="CO92" i="1" s="1"/>
  <c r="CV90" i="1"/>
  <c r="CV92" i="1" s="1"/>
  <c r="DK90" i="1"/>
  <c r="DK92" i="1" s="1"/>
  <c r="CY90" i="1"/>
  <c r="CY92" i="1" s="1"/>
  <c r="CY195" i="1"/>
  <c r="CY199" i="1" s="1"/>
  <c r="CX101" i="1"/>
  <c r="CX102" i="1" s="1"/>
  <c r="CL101" i="1"/>
  <c r="CL102" i="1" s="1"/>
  <c r="CK101" i="1"/>
  <c r="CK102" i="1" s="1"/>
  <c r="CW101" i="1"/>
  <c r="CW102" i="1" s="1"/>
  <c r="DL194" i="1"/>
  <c r="DL89" i="1"/>
  <c r="CJ101" i="1"/>
  <c r="CJ102" i="1" s="1"/>
  <c r="CP101" i="1"/>
  <c r="CP102" i="1" s="1"/>
  <c r="DL166" i="1"/>
  <c r="DL61" i="1"/>
  <c r="CI101" i="1"/>
  <c r="CI102" i="1" s="1"/>
  <c r="CQ101" i="1"/>
  <c r="CQ102" i="1" s="1"/>
  <c r="DL55" i="1"/>
  <c r="DL160" i="1"/>
  <c r="DK101" i="1" l="1"/>
  <c r="DK102" i="1" s="1"/>
  <c r="CV101" i="1"/>
  <c r="CV102" i="1" s="1"/>
  <c r="CO101" i="1"/>
  <c r="CO102" i="1" s="1"/>
  <c r="CY101" i="1"/>
  <c r="CY102" i="1" s="1"/>
  <c r="DL90" i="1"/>
  <c r="DL92" i="1" s="1"/>
  <c r="DL195" i="1"/>
  <c r="DM82" i="1" l="1"/>
  <c r="DM88" i="1"/>
  <c r="DM13" i="1"/>
  <c r="DM12" i="1"/>
  <c r="DM22" i="1"/>
  <c r="DM47" i="1"/>
  <c r="DL99" i="1"/>
  <c r="DM40" i="1"/>
  <c r="DM87" i="1"/>
  <c r="DM72" i="1"/>
  <c r="DM62" i="1"/>
  <c r="DM86" i="1"/>
  <c r="DM77" i="1"/>
  <c r="DM69" i="1"/>
  <c r="DM83" i="1"/>
  <c r="DM64" i="1"/>
  <c r="DM92" i="1"/>
  <c r="DM85" i="1"/>
  <c r="DM59" i="1"/>
  <c r="DM74" i="1"/>
  <c r="DM90" i="1"/>
  <c r="DM84" i="1"/>
  <c r="DM58" i="1"/>
  <c r="DM89" i="1"/>
  <c r="DM81" i="1"/>
  <c r="DM61" i="1"/>
  <c r="DM80" i="1"/>
  <c r="DM27" i="1"/>
  <c r="DM39" i="1"/>
  <c r="DM14" i="1"/>
  <c r="DM20" i="1"/>
  <c r="DM16" i="1"/>
  <c r="DM52" i="1"/>
  <c r="DM17" i="1"/>
  <c r="DM43" i="1"/>
  <c r="DM32" i="1"/>
  <c r="DM11" i="1"/>
  <c r="DM21" i="1"/>
  <c r="DM49" i="1"/>
  <c r="DM31" i="1"/>
  <c r="DM44" i="1"/>
  <c r="DM26" i="1"/>
  <c r="DM33" i="1"/>
  <c r="DM29" i="1"/>
  <c r="DM30" i="1"/>
  <c r="DM50" i="1"/>
  <c r="DM37" i="1"/>
  <c r="DM25" i="1"/>
  <c r="DM18" i="1"/>
  <c r="DM53" i="1"/>
  <c r="DM46" i="1"/>
  <c r="DM23" i="1"/>
  <c r="DM38" i="1"/>
  <c r="DM41" i="1"/>
  <c r="DM19" i="1"/>
  <c r="DM35" i="1"/>
  <c r="DM34" i="1"/>
  <c r="DM45" i="1"/>
  <c r="DM28" i="1"/>
  <c r="DM48" i="1"/>
  <c r="DM15" i="1"/>
  <c r="DM51" i="1"/>
  <c r="DM54" i="1"/>
  <c r="DM55" i="1"/>
  <c r="DL199" i="1"/>
  <c r="DM152" i="1" l="1"/>
  <c r="DM117" i="1"/>
  <c r="DM118" i="1"/>
  <c r="DM119" i="1"/>
  <c r="DM170" i="1"/>
  <c r="DM175" i="1"/>
  <c r="DM151" i="1"/>
  <c r="DM168" i="1"/>
  <c r="DM193" i="1"/>
  <c r="DM176" i="1"/>
  <c r="DL101" i="1"/>
  <c r="DL102" i="1" s="1"/>
  <c r="DM145" i="1"/>
  <c r="DM194" i="1"/>
  <c r="DM192" i="1"/>
  <c r="DM177" i="1"/>
  <c r="DM167" i="1"/>
  <c r="DM163" i="1"/>
  <c r="DM191" i="1"/>
  <c r="DM182" i="1"/>
  <c r="DM174" i="1"/>
  <c r="DM166" i="1"/>
  <c r="DM199" i="1"/>
  <c r="DM190" i="1"/>
  <c r="DM179" i="1"/>
  <c r="DM189" i="1"/>
  <c r="DM164" i="1"/>
  <c r="DM195" i="1"/>
  <c r="DM186" i="1"/>
  <c r="DM132" i="1"/>
  <c r="DM144" i="1"/>
  <c r="DM122" i="1"/>
  <c r="DM121" i="1"/>
  <c r="DM157" i="1"/>
  <c r="DM148" i="1"/>
  <c r="DM120" i="1"/>
  <c r="DM136" i="1"/>
  <c r="DM130" i="1"/>
  <c r="DM134" i="1"/>
  <c r="DM126" i="1"/>
  <c r="DM154" i="1"/>
  <c r="DM159" i="1"/>
  <c r="DM116" i="1"/>
  <c r="DM142" i="1"/>
  <c r="DM123" i="1"/>
  <c r="DM131" i="1"/>
  <c r="DM146" i="1"/>
  <c r="DM135" i="1"/>
  <c r="DM137" i="1"/>
  <c r="DM140" i="1"/>
  <c r="DM155" i="1"/>
  <c r="DM143" i="1"/>
  <c r="DM149" i="1"/>
  <c r="DM158" i="1"/>
  <c r="DM138" i="1"/>
  <c r="DM128" i="1"/>
  <c r="DM156" i="1"/>
  <c r="DM153" i="1"/>
  <c r="DM124" i="1"/>
  <c r="DM133" i="1"/>
  <c r="DM150" i="1"/>
  <c r="DM160" i="1"/>
  <c r="E160" i="1"/>
  <c r="F160" i="1"/>
  <c r="G160" i="1"/>
  <c r="H160" i="1"/>
  <c r="I160" i="1"/>
  <c r="J160" i="1"/>
  <c r="K160" i="1"/>
  <c r="L160" i="1"/>
  <c r="M160" i="1"/>
  <c r="N160" i="1"/>
  <c r="O160" i="1"/>
  <c r="CE11" i="1" l="1"/>
  <c r="CE15" i="1"/>
  <c r="CE18" i="1"/>
  <c r="CE19" i="1"/>
  <c r="CE21" i="1"/>
  <c r="CE23" i="1"/>
  <c r="CE25" i="1"/>
  <c r="CE26" i="1"/>
  <c r="CE28" i="1"/>
  <c r="CE29" i="1"/>
  <c r="CE30" i="1"/>
  <c r="CE31" i="1"/>
  <c r="CE32" i="1"/>
  <c r="CE33" i="1"/>
  <c r="CE34" i="1"/>
  <c r="CE35" i="1"/>
  <c r="CE37" i="1"/>
  <c r="CE38" i="1"/>
  <c r="CE41" i="1"/>
  <c r="CE42" i="1"/>
  <c r="CE44" i="1"/>
  <c r="CE45" i="1"/>
  <c r="CE46" i="1"/>
  <c r="CE48" i="1"/>
  <c r="CE49" i="1"/>
  <c r="CE50" i="1"/>
  <c r="CE51" i="1"/>
  <c r="CE53" i="1"/>
  <c r="CE54" i="1"/>
  <c r="AD55" i="1"/>
  <c r="AE55" i="1"/>
  <c r="AF55" i="1"/>
  <c r="AG55" i="1"/>
  <c r="AH55" i="1"/>
  <c r="EA92" i="4"/>
  <c r="EB92" i="4" s="1"/>
  <c r="CA92" i="4"/>
  <c r="BU92" i="4"/>
  <c r="BO92" i="4"/>
  <c r="BI92" i="4"/>
  <c r="AZ92" i="4"/>
  <c r="AT92" i="4"/>
  <c r="AN92" i="4"/>
  <c r="AH92" i="4"/>
  <c r="Z92" i="4"/>
  <c r="T92" i="4"/>
  <c r="P92" i="4"/>
  <c r="EG190" i="1"/>
  <c r="EH190" i="1" s="1"/>
  <c r="CE190" i="1"/>
  <c r="BW190" i="1"/>
  <c r="BQ190" i="1"/>
  <c r="BK190" i="1"/>
  <c r="BA190" i="1"/>
  <c r="AU190" i="1"/>
  <c r="AO190" i="1"/>
  <c r="AI190" i="1"/>
  <c r="Z190" i="1"/>
  <c r="T190" i="1"/>
  <c r="P190" i="1"/>
  <c r="EG85" i="1"/>
  <c r="EH85" i="1" s="1"/>
  <c r="CE85" i="1"/>
  <c r="BW85" i="1"/>
  <c r="BQ85" i="1"/>
  <c r="BK85" i="1"/>
  <c r="BA85" i="1"/>
  <c r="AU85" i="1"/>
  <c r="AO85" i="1"/>
  <c r="AI85" i="1"/>
  <c r="Z85" i="1"/>
  <c r="T85" i="1"/>
  <c r="P85" i="1"/>
  <c r="EA82" i="4"/>
  <c r="EB82" i="4" s="1"/>
  <c r="CA82" i="4"/>
  <c r="BU82" i="4"/>
  <c r="BO82" i="4"/>
  <c r="BI82" i="4"/>
  <c r="AZ82" i="4"/>
  <c r="AT82" i="4"/>
  <c r="AN82" i="4"/>
  <c r="AH82" i="4"/>
  <c r="Z82" i="4"/>
  <c r="T82" i="4"/>
  <c r="P82" i="4"/>
  <c r="EG182" i="1"/>
  <c r="EH182" i="1" s="1"/>
  <c r="CE182" i="1"/>
  <c r="BW182" i="1"/>
  <c r="BQ182" i="1"/>
  <c r="BK182" i="1"/>
  <c r="BA182" i="1"/>
  <c r="AU182" i="1"/>
  <c r="AO182" i="1"/>
  <c r="AI182" i="1"/>
  <c r="Z182" i="1"/>
  <c r="T182" i="1"/>
  <c r="P182" i="1"/>
  <c r="EG77" i="1"/>
  <c r="EH77" i="1" s="1"/>
  <c r="CE77" i="1"/>
  <c r="BW77" i="1"/>
  <c r="BQ77" i="1"/>
  <c r="BK77" i="1"/>
  <c r="BA77" i="1"/>
  <c r="AU77" i="1"/>
  <c r="AO77" i="1"/>
  <c r="AI77" i="1"/>
  <c r="Z77" i="1"/>
  <c r="T77" i="1"/>
  <c r="P77" i="1"/>
  <c r="EA67" i="4"/>
  <c r="EB67" i="4" s="1"/>
  <c r="CA67" i="4"/>
  <c r="BU67" i="4"/>
  <c r="BO67" i="4"/>
  <c r="BI67" i="4"/>
  <c r="AZ67" i="4"/>
  <c r="AT67" i="4"/>
  <c r="AN67" i="4"/>
  <c r="AH67" i="4"/>
  <c r="Z67" i="4"/>
  <c r="T67" i="4"/>
  <c r="P67" i="4"/>
  <c r="EF89" i="1"/>
  <c r="EE89" i="1"/>
  <c r="ED89" i="1"/>
  <c r="EC89" i="1"/>
  <c r="EB89" i="1"/>
  <c r="EA89" i="1"/>
  <c r="DZ89" i="1"/>
  <c r="DY89" i="1"/>
  <c r="DX89" i="1"/>
  <c r="DW89" i="1"/>
  <c r="DV89" i="1"/>
  <c r="DU89" i="1"/>
  <c r="CD89" i="1"/>
  <c r="CC89" i="1"/>
  <c r="CB89" i="1"/>
  <c r="CA89" i="1"/>
  <c r="BZ89" i="1"/>
  <c r="BV89" i="1"/>
  <c r="BU89" i="1"/>
  <c r="BT89" i="1"/>
  <c r="BS89" i="1"/>
  <c r="BR89" i="1"/>
  <c r="BP89" i="1"/>
  <c r="BO89" i="1"/>
  <c r="BN89" i="1"/>
  <c r="BM89" i="1"/>
  <c r="BL89" i="1"/>
  <c r="BJ89" i="1"/>
  <c r="BI89" i="1"/>
  <c r="BH89" i="1"/>
  <c r="BG89" i="1"/>
  <c r="BF89" i="1"/>
  <c r="BE89" i="1"/>
  <c r="AZ89" i="1"/>
  <c r="AY89" i="1"/>
  <c r="AX89" i="1"/>
  <c r="AW89" i="1"/>
  <c r="AV89" i="1"/>
  <c r="AT89" i="1"/>
  <c r="AS89" i="1"/>
  <c r="AR89" i="1"/>
  <c r="AQ89" i="1"/>
  <c r="AP89" i="1"/>
  <c r="AN89" i="1"/>
  <c r="AM89" i="1"/>
  <c r="AL89" i="1"/>
  <c r="AK89" i="1"/>
  <c r="AJ89" i="1"/>
  <c r="AH89" i="1"/>
  <c r="AG89" i="1"/>
  <c r="AF89" i="1"/>
  <c r="AE89" i="1"/>
  <c r="AD89" i="1"/>
  <c r="Y89" i="1"/>
  <c r="X89" i="1"/>
  <c r="W89" i="1"/>
  <c r="V89" i="1"/>
  <c r="U89" i="1"/>
  <c r="S89" i="1"/>
  <c r="R89" i="1"/>
  <c r="Q89" i="1"/>
  <c r="O89" i="1"/>
  <c r="N89" i="1"/>
  <c r="M89" i="1"/>
  <c r="L89" i="1"/>
  <c r="K89" i="1"/>
  <c r="J89" i="1"/>
  <c r="I89" i="1"/>
  <c r="H89" i="1"/>
  <c r="G89" i="1"/>
  <c r="F89" i="1"/>
  <c r="E89" i="1"/>
  <c r="EF194" i="1"/>
  <c r="EE194" i="1"/>
  <c r="ED194" i="1"/>
  <c r="EC194" i="1"/>
  <c r="EB194" i="1"/>
  <c r="EA194" i="1"/>
  <c r="DZ194" i="1"/>
  <c r="DY194" i="1"/>
  <c r="DX194" i="1"/>
  <c r="DW194" i="1"/>
  <c r="DV194" i="1"/>
  <c r="DU194" i="1"/>
  <c r="CD194" i="1"/>
  <c r="CC194" i="1"/>
  <c r="CB194" i="1"/>
  <c r="CA194" i="1"/>
  <c r="BZ194" i="1"/>
  <c r="BV194" i="1"/>
  <c r="BU194" i="1"/>
  <c r="BT194" i="1"/>
  <c r="BS194" i="1"/>
  <c r="BR194" i="1"/>
  <c r="BP194" i="1"/>
  <c r="BO194" i="1"/>
  <c r="BN194" i="1"/>
  <c r="BM194" i="1"/>
  <c r="BL194" i="1"/>
  <c r="BJ194" i="1"/>
  <c r="BI194" i="1"/>
  <c r="BH194" i="1"/>
  <c r="BG194" i="1"/>
  <c r="BF194" i="1"/>
  <c r="BE194" i="1"/>
  <c r="AZ194" i="1"/>
  <c r="AY194" i="1"/>
  <c r="AX194" i="1"/>
  <c r="AW194" i="1"/>
  <c r="AV194" i="1"/>
  <c r="AT194" i="1"/>
  <c r="AS194" i="1"/>
  <c r="AR194" i="1"/>
  <c r="AQ194" i="1"/>
  <c r="AP194" i="1"/>
  <c r="AN194" i="1"/>
  <c r="AM194" i="1"/>
  <c r="AL194" i="1"/>
  <c r="AK194" i="1"/>
  <c r="AJ194" i="1"/>
  <c r="AH194" i="1"/>
  <c r="AG194" i="1"/>
  <c r="AF194" i="1"/>
  <c r="AE194" i="1"/>
  <c r="AD194" i="1"/>
  <c r="Y194" i="1"/>
  <c r="X194" i="1"/>
  <c r="W194" i="1"/>
  <c r="V194" i="1"/>
  <c r="U194" i="1"/>
  <c r="S194" i="1"/>
  <c r="R194" i="1"/>
  <c r="Q194" i="1"/>
  <c r="O194" i="1"/>
  <c r="N194" i="1"/>
  <c r="M194" i="1"/>
  <c r="L194" i="1"/>
  <c r="K194" i="1"/>
  <c r="J194" i="1"/>
  <c r="I194" i="1"/>
  <c r="H194" i="1"/>
  <c r="G194" i="1"/>
  <c r="F194" i="1"/>
  <c r="E194" i="1"/>
  <c r="EG62" i="1"/>
  <c r="EH62" i="1" s="1"/>
  <c r="CE62" i="1"/>
  <c r="BW62" i="1"/>
  <c r="BQ62" i="1"/>
  <c r="BK62" i="1"/>
  <c r="BA62" i="1"/>
  <c r="AU62" i="1"/>
  <c r="AO62" i="1"/>
  <c r="AI62" i="1"/>
  <c r="Z62" i="1"/>
  <c r="T62" i="1"/>
  <c r="P62" i="1"/>
  <c r="BE160" i="1"/>
  <c r="BF160" i="1"/>
  <c r="BG160" i="1"/>
  <c r="BH160" i="1"/>
  <c r="BI160" i="1"/>
  <c r="BJ160" i="1"/>
  <c r="EA37" i="4"/>
  <c r="EB37" i="4" s="1"/>
  <c r="CA37" i="4"/>
  <c r="BU37" i="4"/>
  <c r="BO37" i="4"/>
  <c r="BI37" i="4"/>
  <c r="AZ37" i="4"/>
  <c r="AT37" i="4"/>
  <c r="AN37" i="4"/>
  <c r="AH37" i="4"/>
  <c r="Z37" i="4"/>
  <c r="T37" i="4"/>
  <c r="P37" i="4"/>
  <c r="EG139" i="1"/>
  <c r="EH139" i="1" s="1"/>
  <c r="CE139" i="1"/>
  <c r="BW139" i="1"/>
  <c r="BQ139" i="1"/>
  <c r="BK139" i="1"/>
  <c r="BA139" i="1"/>
  <c r="AU139" i="1"/>
  <c r="AO139" i="1"/>
  <c r="AI139" i="1"/>
  <c r="Z139" i="1"/>
  <c r="T139" i="1"/>
  <c r="P139" i="1"/>
  <c r="EG34" i="1"/>
  <c r="EH34" i="1" s="1"/>
  <c r="BW34" i="1"/>
  <c r="BQ34" i="1"/>
  <c r="BK34" i="1"/>
  <c r="BA34" i="1"/>
  <c r="AU34" i="1"/>
  <c r="AO34" i="1"/>
  <c r="AI34" i="1"/>
  <c r="Z34" i="1"/>
  <c r="T34" i="1"/>
  <c r="P34" i="1"/>
  <c r="EA29" i="4"/>
  <c r="EB29" i="4" s="1"/>
  <c r="CA29" i="4"/>
  <c r="BU29" i="4"/>
  <c r="BO29" i="4"/>
  <c r="BI29" i="4"/>
  <c r="AZ29" i="4"/>
  <c r="AT29" i="4"/>
  <c r="AN29" i="4"/>
  <c r="AH29" i="4"/>
  <c r="Z29" i="4"/>
  <c r="T29" i="4"/>
  <c r="P29" i="4"/>
  <c r="EG28" i="1"/>
  <c r="EH28" i="1" s="1"/>
  <c r="BW28" i="1"/>
  <c r="BQ28" i="1"/>
  <c r="BK28" i="1"/>
  <c r="BA28" i="1"/>
  <c r="AU28" i="1"/>
  <c r="AO28" i="1"/>
  <c r="AI28" i="1"/>
  <c r="Z28" i="1"/>
  <c r="T28" i="1"/>
  <c r="P28" i="1"/>
  <c r="EG133" i="1"/>
  <c r="EH133" i="1" s="1"/>
  <c r="CE133" i="1"/>
  <c r="BW133" i="1"/>
  <c r="BQ133" i="1"/>
  <c r="BK133" i="1"/>
  <c r="BA133" i="1"/>
  <c r="AU133" i="1"/>
  <c r="AO133" i="1"/>
  <c r="AI133" i="1"/>
  <c r="Z133" i="1"/>
  <c r="T133" i="1"/>
  <c r="P133" i="1"/>
  <c r="EA69" i="4"/>
  <c r="EB69" i="4" s="1"/>
  <c r="BI69" i="4"/>
  <c r="BO69" i="4"/>
  <c r="BU69" i="4"/>
  <c r="CA69" i="4"/>
  <c r="AH69" i="4"/>
  <c r="AN69" i="4"/>
  <c r="AT69" i="4"/>
  <c r="AZ69" i="4"/>
  <c r="P69" i="4"/>
  <c r="T69" i="4"/>
  <c r="Z69" i="4"/>
  <c r="EG170" i="1"/>
  <c r="EH170" i="1" s="1"/>
  <c r="CE170" i="1"/>
  <c r="BW170" i="1"/>
  <c r="BQ170" i="1"/>
  <c r="BK170" i="1"/>
  <c r="BA170" i="1"/>
  <c r="AU170" i="1"/>
  <c r="AO170" i="1"/>
  <c r="AI170" i="1"/>
  <c r="Z170" i="1"/>
  <c r="T170" i="1"/>
  <c r="P170" i="1"/>
  <c r="EG65" i="1"/>
  <c r="EH65" i="1" s="1"/>
  <c r="CE65" i="1"/>
  <c r="BW65" i="1"/>
  <c r="BQ65" i="1"/>
  <c r="BK65" i="1"/>
  <c r="BA65" i="1"/>
  <c r="AU65" i="1"/>
  <c r="AO65" i="1"/>
  <c r="AI65" i="1"/>
  <c r="Z65" i="1"/>
  <c r="T65" i="1"/>
  <c r="P65" i="1"/>
  <c r="Q160" i="1"/>
  <c r="R160" i="1"/>
  <c r="S160" i="1"/>
  <c r="AD160" i="1"/>
  <c r="AE160" i="1"/>
  <c r="AF160" i="1"/>
  <c r="AG160" i="1"/>
  <c r="AH160" i="1"/>
  <c r="EA84" i="4"/>
  <c r="EB84" i="4" s="1"/>
  <c r="CA84" i="4"/>
  <c r="BU84" i="4"/>
  <c r="BO84" i="4"/>
  <c r="BI84" i="4"/>
  <c r="AZ84" i="4"/>
  <c r="AT84" i="4"/>
  <c r="AN84" i="4"/>
  <c r="AH84" i="4"/>
  <c r="Z84" i="4"/>
  <c r="T84" i="4"/>
  <c r="P84" i="4"/>
  <c r="BR160" i="1"/>
  <c r="BS160" i="1"/>
  <c r="BT160" i="1"/>
  <c r="BU160" i="1"/>
  <c r="BV160" i="1"/>
  <c r="EG183" i="1"/>
  <c r="EH183" i="1" s="1"/>
  <c r="CE183" i="1"/>
  <c r="BW183" i="1"/>
  <c r="BQ183" i="1"/>
  <c r="BK183" i="1"/>
  <c r="BA183" i="1"/>
  <c r="AU183" i="1"/>
  <c r="AO183" i="1"/>
  <c r="AI183" i="1"/>
  <c r="Z183" i="1"/>
  <c r="T183" i="1"/>
  <c r="P183" i="1"/>
  <c r="EG78" i="1"/>
  <c r="EH78" i="1" s="1"/>
  <c r="CE78" i="1"/>
  <c r="BW78" i="1"/>
  <c r="BQ78" i="1"/>
  <c r="BK78" i="1"/>
  <c r="BA78" i="1"/>
  <c r="AU78" i="1"/>
  <c r="AO78" i="1"/>
  <c r="AI78" i="1"/>
  <c r="P78" i="1"/>
  <c r="Z78" i="1"/>
  <c r="T78" i="1"/>
  <c r="CY40" i="3"/>
  <c r="CY36" i="3"/>
  <c r="CY35" i="3"/>
  <c r="CY16" i="3"/>
  <c r="CY12" i="3"/>
  <c r="CY11" i="3"/>
  <c r="CX41" i="3"/>
  <c r="CX42" i="3" s="1"/>
  <c r="CX44" i="3" s="1"/>
  <c r="CX37" i="3"/>
  <c r="CX17" i="3"/>
  <c r="CX18" i="3"/>
  <c r="CX13" i="3"/>
  <c r="CX20" i="3" s="1"/>
  <c r="EA99" i="4"/>
  <c r="EB99" i="4" s="1"/>
  <c r="EA98" i="4"/>
  <c r="EB98" i="4" s="1"/>
  <c r="EA97" i="4"/>
  <c r="EB97" i="4" s="1"/>
  <c r="EA96" i="4"/>
  <c r="EB96" i="4" s="1"/>
  <c r="EA95" i="4"/>
  <c r="EB95" i="4" s="1"/>
  <c r="EA93" i="4"/>
  <c r="EB93" i="4" s="1"/>
  <c r="EA85" i="4"/>
  <c r="EB85" i="4" s="1"/>
  <c r="EA81" i="4"/>
  <c r="EB81" i="4" s="1"/>
  <c r="EA80" i="4"/>
  <c r="EB80" i="4" s="1"/>
  <c r="EA78" i="4"/>
  <c r="EB78" i="4" s="1"/>
  <c r="EA77" i="4"/>
  <c r="EB77" i="4" s="1"/>
  <c r="EA75" i="4"/>
  <c r="EB75" i="4" s="1"/>
  <c r="EA74" i="4"/>
  <c r="EB74" i="4" s="1"/>
  <c r="EA73" i="4"/>
  <c r="EB73" i="4" s="1"/>
  <c r="EA72" i="4"/>
  <c r="EB72" i="4" s="1"/>
  <c r="EA71" i="4"/>
  <c r="EB71" i="4" s="1"/>
  <c r="EA70" i="4"/>
  <c r="EB70" i="4" s="1"/>
  <c r="EA65" i="4"/>
  <c r="EB65" i="4" s="1"/>
  <c r="EA64" i="4"/>
  <c r="EB64" i="4" s="1"/>
  <c r="EA63" i="4"/>
  <c r="EB63" i="4" s="1"/>
  <c r="EA60" i="4"/>
  <c r="EB60" i="4" s="1"/>
  <c r="EA59" i="4"/>
  <c r="EB59" i="4" s="1"/>
  <c r="EA58" i="4"/>
  <c r="EB58" i="4" s="1"/>
  <c r="EA56" i="4"/>
  <c r="EB56" i="4" s="1"/>
  <c r="EA55" i="4"/>
  <c r="EB55" i="4" s="1"/>
  <c r="EA54" i="4"/>
  <c r="EB54" i="4" s="1"/>
  <c r="EA53" i="4"/>
  <c r="EB53" i="4" s="1"/>
  <c r="EA51" i="4"/>
  <c r="EB51" i="4" s="1"/>
  <c r="EA50" i="4"/>
  <c r="EB50" i="4" s="1"/>
  <c r="EA49" i="4"/>
  <c r="EB49" i="4" s="1"/>
  <c r="EA47" i="4"/>
  <c r="EB47" i="4" s="1"/>
  <c r="EA46" i="4"/>
  <c r="EB46" i="4" s="1"/>
  <c r="EA45" i="4"/>
  <c r="EB45" i="4" s="1"/>
  <c r="EA42" i="4"/>
  <c r="EB42" i="4" s="1"/>
  <c r="EA41" i="4"/>
  <c r="EB41" i="4" s="1"/>
  <c r="EA40" i="4"/>
  <c r="EB40" i="4" s="1"/>
  <c r="EA38" i="4"/>
  <c r="EB38" i="4" s="1"/>
  <c r="EA36" i="4"/>
  <c r="EB36" i="4" s="1"/>
  <c r="EA35" i="4"/>
  <c r="EB35" i="4" s="1"/>
  <c r="EA34" i="4"/>
  <c r="EB34" i="4" s="1"/>
  <c r="EA33" i="4"/>
  <c r="EB33" i="4" s="1"/>
  <c r="EA32" i="4"/>
  <c r="EB32" i="4" s="1"/>
  <c r="EA31" i="4"/>
  <c r="EB31" i="4" s="1"/>
  <c r="EA27" i="4"/>
  <c r="EB27" i="4" s="1"/>
  <c r="EA26" i="4"/>
  <c r="EB26" i="4" s="1"/>
  <c r="EA24" i="4"/>
  <c r="EB24" i="4" s="1"/>
  <c r="EA22" i="4"/>
  <c r="EB22" i="4" s="1"/>
  <c r="EA20" i="4"/>
  <c r="EB20" i="4" s="1"/>
  <c r="EA19" i="4"/>
  <c r="EB19" i="4" s="1"/>
  <c r="EA18" i="4"/>
  <c r="EA15" i="4"/>
  <c r="EB15" i="4" s="1"/>
  <c r="EA11" i="4"/>
  <c r="EB11" i="4" s="1"/>
  <c r="EG197" i="1"/>
  <c r="EH197" i="1" s="1"/>
  <c r="EG193" i="1"/>
  <c r="EH193" i="1" s="1"/>
  <c r="EG191" i="1"/>
  <c r="EH191" i="1" s="1"/>
  <c r="EG184" i="1"/>
  <c r="EH184" i="1" s="1"/>
  <c r="EG181" i="1"/>
  <c r="EH181" i="1" s="1"/>
  <c r="EG180" i="1"/>
  <c r="EH180" i="1" s="1"/>
  <c r="EG178" i="1"/>
  <c r="EH178" i="1" s="1"/>
  <c r="EG176" i="1"/>
  <c r="EH176" i="1" s="1"/>
  <c r="EG175" i="1"/>
  <c r="EH175" i="1" s="1"/>
  <c r="EG174" i="1"/>
  <c r="EH174" i="1" s="1"/>
  <c r="EG173" i="1"/>
  <c r="EH173" i="1" s="1"/>
  <c r="EG172" i="1"/>
  <c r="EH172" i="1" s="1"/>
  <c r="EG171" i="1"/>
  <c r="EH171" i="1" s="1"/>
  <c r="EG165" i="1"/>
  <c r="EH165" i="1" s="1"/>
  <c r="EG164" i="1"/>
  <c r="EH164" i="1" s="1"/>
  <c r="EG163" i="1"/>
  <c r="EH163" i="1" s="1"/>
  <c r="EG159" i="1"/>
  <c r="EH159" i="1" s="1"/>
  <c r="EG158" i="1"/>
  <c r="EH158" i="1" s="1"/>
  <c r="EG156" i="1"/>
  <c r="EH156" i="1" s="1"/>
  <c r="EG155" i="1"/>
  <c r="EH155" i="1" s="1"/>
  <c r="EG154" i="1"/>
  <c r="EH154" i="1" s="1"/>
  <c r="EG153" i="1"/>
  <c r="EH153" i="1" s="1"/>
  <c r="EG151" i="1"/>
  <c r="EH151" i="1" s="1"/>
  <c r="EG150" i="1"/>
  <c r="EH150" i="1" s="1"/>
  <c r="EG149" i="1"/>
  <c r="EH149" i="1" s="1"/>
  <c r="EG147" i="1"/>
  <c r="EH147" i="1" s="1"/>
  <c r="EG146" i="1"/>
  <c r="EH146" i="1" s="1"/>
  <c r="EG143" i="1"/>
  <c r="EH143" i="1" s="1"/>
  <c r="EG142" i="1"/>
  <c r="EH142" i="1" s="1"/>
  <c r="EG140" i="1"/>
  <c r="EH140" i="1" s="1"/>
  <c r="EG138" i="1"/>
  <c r="EH138" i="1" s="1"/>
  <c r="EG137" i="1"/>
  <c r="EH137" i="1" s="1"/>
  <c r="EG136" i="1"/>
  <c r="EH136" i="1" s="1"/>
  <c r="EG135" i="1"/>
  <c r="EH135" i="1" s="1"/>
  <c r="EG134" i="1"/>
  <c r="EH134" i="1" s="1"/>
  <c r="EG131" i="1"/>
  <c r="EH131" i="1" s="1"/>
  <c r="EG130" i="1"/>
  <c r="EH130" i="1" s="1"/>
  <c r="EG128" i="1"/>
  <c r="EH128" i="1" s="1"/>
  <c r="EG126" i="1"/>
  <c r="EH126" i="1" s="1"/>
  <c r="EG124" i="1"/>
  <c r="EH124" i="1" s="1"/>
  <c r="EG123" i="1"/>
  <c r="EH123" i="1" s="1"/>
  <c r="EG120" i="1"/>
  <c r="EH120" i="1" s="1"/>
  <c r="EG116" i="1"/>
  <c r="EH116" i="1" s="1"/>
  <c r="EG88" i="1"/>
  <c r="EH88" i="1" s="1"/>
  <c r="EG86" i="1"/>
  <c r="EH86" i="1" s="1"/>
  <c r="EG79" i="1"/>
  <c r="EH79" i="1" s="1"/>
  <c r="EG76" i="1"/>
  <c r="EH76" i="1" s="1"/>
  <c r="EG75" i="1"/>
  <c r="EH75" i="1" s="1"/>
  <c r="EG73" i="1"/>
  <c r="EH73" i="1" s="1"/>
  <c r="EG71" i="1"/>
  <c r="EH71" i="1" s="1"/>
  <c r="EG70" i="1"/>
  <c r="EH70" i="1" s="1"/>
  <c r="EG69" i="1"/>
  <c r="EH69" i="1" s="1"/>
  <c r="EG68" i="1"/>
  <c r="EH68" i="1" s="1"/>
  <c r="EG67" i="1"/>
  <c r="EH67" i="1" s="1"/>
  <c r="EG66" i="1"/>
  <c r="EH66" i="1" s="1"/>
  <c r="EG60" i="1"/>
  <c r="EH60" i="1" s="1"/>
  <c r="EG59" i="1"/>
  <c r="EH59" i="1" s="1"/>
  <c r="EG58" i="1"/>
  <c r="EH58" i="1" s="1"/>
  <c r="EG54" i="1"/>
  <c r="EH54" i="1" s="1"/>
  <c r="EG53" i="1"/>
  <c r="EH53" i="1" s="1"/>
  <c r="EG51" i="1"/>
  <c r="EH51" i="1" s="1"/>
  <c r="EG50" i="1"/>
  <c r="EH50" i="1" s="1"/>
  <c r="EG49" i="1"/>
  <c r="EH49" i="1" s="1"/>
  <c r="EG48" i="1"/>
  <c r="EH48" i="1" s="1"/>
  <c r="EG46" i="1"/>
  <c r="EH46" i="1" s="1"/>
  <c r="EG45" i="1"/>
  <c r="EH45" i="1" s="1"/>
  <c r="EG44" i="1"/>
  <c r="EH44" i="1" s="1"/>
  <c r="EG42" i="1"/>
  <c r="EH42" i="1" s="1"/>
  <c r="EG41" i="1"/>
  <c r="EH41" i="1" s="1"/>
  <c r="EG38" i="1"/>
  <c r="EH38" i="1" s="1"/>
  <c r="EG37" i="1"/>
  <c r="EH37" i="1" s="1"/>
  <c r="EG35" i="1"/>
  <c r="EH35" i="1" s="1"/>
  <c r="EG33" i="1"/>
  <c r="EH33" i="1" s="1"/>
  <c r="EG32" i="1"/>
  <c r="EH32" i="1" s="1"/>
  <c r="EG31" i="1"/>
  <c r="EH31" i="1" s="1"/>
  <c r="EG30" i="1"/>
  <c r="EH30" i="1" s="1"/>
  <c r="EG29" i="1"/>
  <c r="EH29" i="1" s="1"/>
  <c r="EG26" i="1"/>
  <c r="EH26" i="1" s="1"/>
  <c r="EG25" i="1"/>
  <c r="EH25" i="1" s="1"/>
  <c r="EG23" i="1"/>
  <c r="EH23" i="1" s="1"/>
  <c r="EG21" i="1"/>
  <c r="EH21" i="1" s="1"/>
  <c r="EG19" i="1"/>
  <c r="EH19" i="1" s="1"/>
  <c r="EG18" i="1"/>
  <c r="EH18" i="1" s="1"/>
  <c r="EG15" i="1"/>
  <c r="EH15" i="1" s="1"/>
  <c r="EG11" i="1"/>
  <c r="EH11" i="1" s="1"/>
  <c r="CE197" i="1"/>
  <c r="CF197" i="1" s="1"/>
  <c r="CA42" i="4"/>
  <c r="BU42" i="4"/>
  <c r="BO42" i="4"/>
  <c r="BI42" i="4"/>
  <c r="AZ42" i="4"/>
  <c r="AT42" i="4"/>
  <c r="AN42" i="4"/>
  <c r="AH42" i="4"/>
  <c r="Z42" i="4"/>
  <c r="T42" i="4"/>
  <c r="P42" i="4"/>
  <c r="P71" i="4"/>
  <c r="T71" i="4"/>
  <c r="Z71" i="4"/>
  <c r="AH71" i="4"/>
  <c r="AN71" i="4"/>
  <c r="AT71" i="4"/>
  <c r="AZ71" i="4"/>
  <c r="BI71" i="4"/>
  <c r="BO71" i="4"/>
  <c r="BU71" i="4"/>
  <c r="CA71" i="4"/>
  <c r="CE172" i="1"/>
  <c r="BW172" i="1"/>
  <c r="BQ172" i="1"/>
  <c r="BK172" i="1"/>
  <c r="BA172" i="1"/>
  <c r="AU172" i="1"/>
  <c r="AO172" i="1"/>
  <c r="AI172" i="1"/>
  <c r="Z172" i="1"/>
  <c r="T172" i="1"/>
  <c r="P172" i="1"/>
  <c r="CE67" i="1"/>
  <c r="BW67" i="1"/>
  <c r="BQ67" i="1"/>
  <c r="BK67" i="1"/>
  <c r="BA67" i="1"/>
  <c r="AU67" i="1"/>
  <c r="AO67" i="1"/>
  <c r="AI67" i="1"/>
  <c r="Z67" i="1"/>
  <c r="T67" i="1"/>
  <c r="P67" i="1"/>
  <c r="CA85" i="4"/>
  <c r="BU85" i="4"/>
  <c r="BO85" i="4"/>
  <c r="BI85" i="4"/>
  <c r="AZ85" i="4"/>
  <c r="AT85" i="4"/>
  <c r="AN85" i="4"/>
  <c r="AH85" i="4"/>
  <c r="Z85" i="4"/>
  <c r="T85" i="4"/>
  <c r="P85" i="4"/>
  <c r="CE79" i="1"/>
  <c r="BW79" i="1"/>
  <c r="BQ79" i="1"/>
  <c r="BK79" i="1"/>
  <c r="BA79" i="1"/>
  <c r="AU79" i="1"/>
  <c r="AO79" i="1"/>
  <c r="AI79" i="1"/>
  <c r="Z79" i="1"/>
  <c r="T79" i="1"/>
  <c r="P79" i="1"/>
  <c r="CE184" i="1"/>
  <c r="BW184" i="1"/>
  <c r="BQ184" i="1"/>
  <c r="BK184" i="1"/>
  <c r="BA184" i="1"/>
  <c r="AU184" i="1"/>
  <c r="AO184" i="1"/>
  <c r="AI184" i="1"/>
  <c r="Z184" i="1"/>
  <c r="T184" i="1"/>
  <c r="P184" i="1"/>
  <c r="CA40" i="4"/>
  <c r="BU40" i="4"/>
  <c r="BO40" i="4"/>
  <c r="BI40" i="4"/>
  <c r="AZ40" i="4"/>
  <c r="AT40" i="4"/>
  <c r="AN40" i="4"/>
  <c r="AH40" i="4"/>
  <c r="Z40" i="4"/>
  <c r="T40" i="4"/>
  <c r="P40" i="4"/>
  <c r="CE142" i="1"/>
  <c r="BW142" i="1"/>
  <c r="BQ142" i="1"/>
  <c r="BK142" i="1"/>
  <c r="BA142" i="1"/>
  <c r="AU142" i="1"/>
  <c r="AO142" i="1"/>
  <c r="AI142" i="1"/>
  <c r="Z142" i="1"/>
  <c r="T142" i="1"/>
  <c r="P142" i="1"/>
  <c r="BW37" i="1"/>
  <c r="BQ37" i="1"/>
  <c r="BA37" i="1"/>
  <c r="AU37" i="1"/>
  <c r="AO37" i="1"/>
  <c r="AI37" i="1"/>
  <c r="Z37" i="1"/>
  <c r="T37" i="1"/>
  <c r="P37" i="1"/>
  <c r="BK37" i="1"/>
  <c r="AI11" i="3"/>
  <c r="CA93" i="4"/>
  <c r="CA74" i="4"/>
  <c r="CA56" i="4"/>
  <c r="BU93" i="4"/>
  <c r="BU74" i="4"/>
  <c r="BU56" i="4"/>
  <c r="BO93" i="4"/>
  <c r="BO74" i="4"/>
  <c r="BO56" i="4"/>
  <c r="BI93" i="4"/>
  <c r="BI74" i="4"/>
  <c r="BI56" i="4"/>
  <c r="AZ93" i="4"/>
  <c r="AZ74" i="4"/>
  <c r="AZ56" i="4"/>
  <c r="AT93" i="4"/>
  <c r="AT74" i="4"/>
  <c r="AT56" i="4"/>
  <c r="AN93" i="4"/>
  <c r="AN74" i="4"/>
  <c r="AN56" i="4"/>
  <c r="AH93" i="4"/>
  <c r="AH74" i="4"/>
  <c r="AH56" i="4"/>
  <c r="Z93" i="4"/>
  <c r="Z74" i="4"/>
  <c r="Z56" i="4"/>
  <c r="T93" i="4"/>
  <c r="T74" i="4"/>
  <c r="T56" i="4"/>
  <c r="P93" i="4"/>
  <c r="P74" i="4"/>
  <c r="P56" i="4"/>
  <c r="CE191" i="1"/>
  <c r="BW191" i="1"/>
  <c r="BQ191" i="1"/>
  <c r="BK191" i="1"/>
  <c r="BA191" i="1"/>
  <c r="AU191" i="1"/>
  <c r="AO191" i="1"/>
  <c r="AI191" i="1"/>
  <c r="Z191" i="1"/>
  <c r="T191" i="1"/>
  <c r="P191" i="1"/>
  <c r="CE175" i="1"/>
  <c r="BW175" i="1"/>
  <c r="BQ175" i="1"/>
  <c r="BK175" i="1"/>
  <c r="BA175" i="1"/>
  <c r="AU175" i="1"/>
  <c r="AO175" i="1"/>
  <c r="AI175" i="1"/>
  <c r="Z175" i="1"/>
  <c r="T175" i="1"/>
  <c r="P175" i="1"/>
  <c r="CE156" i="1"/>
  <c r="BW156" i="1"/>
  <c r="BQ156" i="1"/>
  <c r="BK156" i="1"/>
  <c r="BA156" i="1"/>
  <c r="AU156" i="1"/>
  <c r="AO156" i="1"/>
  <c r="AI156" i="1"/>
  <c r="Z156" i="1"/>
  <c r="T156" i="1"/>
  <c r="P156" i="1"/>
  <c r="CE86" i="1"/>
  <c r="BW86" i="1"/>
  <c r="BQ86" i="1"/>
  <c r="BK86" i="1"/>
  <c r="BA86" i="1"/>
  <c r="AU86" i="1"/>
  <c r="AO86" i="1"/>
  <c r="AI86" i="1"/>
  <c r="Z86" i="1"/>
  <c r="T86" i="1"/>
  <c r="CE70" i="1"/>
  <c r="BW70" i="1"/>
  <c r="BQ70" i="1"/>
  <c r="BK70" i="1"/>
  <c r="BA70" i="1"/>
  <c r="AU70" i="1"/>
  <c r="AO70" i="1"/>
  <c r="AI70" i="1"/>
  <c r="Z70" i="1"/>
  <c r="T70" i="1"/>
  <c r="BW51" i="1"/>
  <c r="BQ51" i="1"/>
  <c r="BA51" i="1"/>
  <c r="AU51" i="1"/>
  <c r="AO51" i="1"/>
  <c r="AI51" i="1"/>
  <c r="Z51" i="1"/>
  <c r="T51" i="1"/>
  <c r="P86" i="1"/>
  <c r="P70" i="1"/>
  <c r="P51" i="1"/>
  <c r="BK51" i="1"/>
  <c r="CW41" i="3"/>
  <c r="CW42" i="3" s="1"/>
  <c r="CW44" i="3" s="1"/>
  <c r="CW37" i="3"/>
  <c r="CW17" i="3"/>
  <c r="CW18" i="3" s="1"/>
  <c r="CW20" i="3" s="1"/>
  <c r="CW13" i="3"/>
  <c r="CA96" i="4"/>
  <c r="BU96" i="4"/>
  <c r="BO96" i="4"/>
  <c r="BI96" i="4"/>
  <c r="AZ96" i="4"/>
  <c r="AT96" i="4"/>
  <c r="AH96" i="4"/>
  <c r="Z96" i="4"/>
  <c r="T96" i="4"/>
  <c r="P96" i="4"/>
  <c r="AN96" i="4"/>
  <c r="AN95" i="4"/>
  <c r="CV41" i="3"/>
  <c r="CV42" i="3"/>
  <c r="CU41" i="3"/>
  <c r="CU42" i="3"/>
  <c r="CV37" i="3"/>
  <c r="CV44" i="3" s="1"/>
  <c r="CU37" i="3"/>
  <c r="CV17" i="3"/>
  <c r="CV18" i="3" s="1"/>
  <c r="CV20" i="3" s="1"/>
  <c r="CU17" i="3"/>
  <c r="CU18" i="3"/>
  <c r="CV13" i="3"/>
  <c r="CU13" i="3"/>
  <c r="CU20" i="3"/>
  <c r="AJ160" i="1"/>
  <c r="AK160" i="1"/>
  <c r="AL160" i="1"/>
  <c r="AM160" i="1"/>
  <c r="AN160" i="1"/>
  <c r="BR55" i="1"/>
  <c r="BS55" i="1"/>
  <c r="BT55" i="1"/>
  <c r="BU55" i="1"/>
  <c r="BV55" i="1"/>
  <c r="CA99" i="4"/>
  <c r="BU99" i="4"/>
  <c r="BO99" i="4"/>
  <c r="BI99" i="4"/>
  <c r="AZ99" i="4"/>
  <c r="AT99" i="4"/>
  <c r="AN99" i="4"/>
  <c r="AH99" i="4"/>
  <c r="Z99" i="4"/>
  <c r="T99" i="4"/>
  <c r="P99" i="4"/>
  <c r="CA98" i="4"/>
  <c r="BU98" i="4"/>
  <c r="BO98" i="4"/>
  <c r="BI98" i="4"/>
  <c r="AZ98" i="4"/>
  <c r="AT98" i="4"/>
  <c r="AN98" i="4"/>
  <c r="AH98" i="4"/>
  <c r="Z98" i="4"/>
  <c r="T98" i="4"/>
  <c r="P98" i="4"/>
  <c r="CA97" i="4"/>
  <c r="BU97" i="4"/>
  <c r="BO97" i="4"/>
  <c r="BI97" i="4"/>
  <c r="AZ97" i="4"/>
  <c r="AT97" i="4"/>
  <c r="AN97" i="4"/>
  <c r="AH97" i="4"/>
  <c r="Z97" i="4"/>
  <c r="T97" i="4"/>
  <c r="P97" i="4"/>
  <c r="CA78" i="4"/>
  <c r="BU78" i="4"/>
  <c r="BO78" i="4"/>
  <c r="BI78" i="4"/>
  <c r="AZ78" i="4"/>
  <c r="AT78" i="4"/>
  <c r="AN78" i="4"/>
  <c r="AH78" i="4"/>
  <c r="Z78" i="4"/>
  <c r="T78" i="4"/>
  <c r="P78" i="4"/>
  <c r="CA59" i="4"/>
  <c r="BU59" i="4"/>
  <c r="BO59" i="4"/>
  <c r="BI59" i="4"/>
  <c r="AZ59" i="4"/>
  <c r="AT59" i="4"/>
  <c r="AN59" i="4"/>
  <c r="AH59" i="4"/>
  <c r="Z59" i="4"/>
  <c r="T59" i="4"/>
  <c r="P59" i="4"/>
  <c r="CA46" i="4"/>
  <c r="BU46" i="4"/>
  <c r="BO46" i="4"/>
  <c r="BI46" i="4"/>
  <c r="AZ46" i="4"/>
  <c r="AT46" i="4"/>
  <c r="AN46" i="4"/>
  <c r="AH46" i="4"/>
  <c r="Z46" i="4"/>
  <c r="T46" i="4"/>
  <c r="P46" i="4"/>
  <c r="CA34" i="4"/>
  <c r="BU34" i="4"/>
  <c r="BO34" i="4"/>
  <c r="BI34" i="4"/>
  <c r="AZ34" i="4"/>
  <c r="AT34" i="4"/>
  <c r="AN34" i="4"/>
  <c r="AH34" i="4"/>
  <c r="Z34" i="4"/>
  <c r="T34" i="4"/>
  <c r="P34" i="4"/>
  <c r="CA19" i="4"/>
  <c r="BU19" i="4"/>
  <c r="BO19" i="4"/>
  <c r="BI19" i="4"/>
  <c r="AZ19" i="4"/>
  <c r="AT19" i="4"/>
  <c r="AN19" i="4"/>
  <c r="AH19" i="4"/>
  <c r="Z19" i="4"/>
  <c r="T19" i="4"/>
  <c r="P19" i="4"/>
  <c r="P47" i="4"/>
  <c r="T47" i="4"/>
  <c r="Z47" i="4"/>
  <c r="AH47" i="4"/>
  <c r="AN47" i="4"/>
  <c r="AT47" i="4"/>
  <c r="AZ47" i="4"/>
  <c r="BI47" i="4"/>
  <c r="BO47" i="4"/>
  <c r="BU47" i="4"/>
  <c r="CA47" i="4"/>
  <c r="CA95" i="4"/>
  <c r="BU95" i="4"/>
  <c r="BO95" i="4"/>
  <c r="BI95" i="4"/>
  <c r="AZ95" i="4"/>
  <c r="AT95" i="4"/>
  <c r="AH95" i="4"/>
  <c r="Z95" i="4"/>
  <c r="T95" i="4"/>
  <c r="P95" i="4"/>
  <c r="CA81" i="4"/>
  <c r="BU81" i="4"/>
  <c r="BO81" i="4"/>
  <c r="BI81" i="4"/>
  <c r="AZ81" i="4"/>
  <c r="AT81" i="4"/>
  <c r="AN81" i="4"/>
  <c r="AH81" i="4"/>
  <c r="Z81" i="4"/>
  <c r="T81" i="4"/>
  <c r="P81" i="4"/>
  <c r="CA80" i="4"/>
  <c r="BU80" i="4"/>
  <c r="BO80" i="4"/>
  <c r="BI80" i="4"/>
  <c r="AZ80" i="4"/>
  <c r="AT80" i="4"/>
  <c r="AN80" i="4"/>
  <c r="AH80" i="4"/>
  <c r="Z80" i="4"/>
  <c r="T80" i="4"/>
  <c r="P80" i="4"/>
  <c r="CA77" i="4"/>
  <c r="BU77" i="4"/>
  <c r="BO77" i="4"/>
  <c r="BI77" i="4"/>
  <c r="AZ77" i="4"/>
  <c r="AT77" i="4"/>
  <c r="AN77" i="4"/>
  <c r="AH77" i="4"/>
  <c r="Z77" i="4"/>
  <c r="T77" i="4"/>
  <c r="P77" i="4"/>
  <c r="CA75" i="4"/>
  <c r="BU75" i="4"/>
  <c r="BO75" i="4"/>
  <c r="BI75" i="4"/>
  <c r="AZ75" i="4"/>
  <c r="AT75" i="4"/>
  <c r="AN75" i="4"/>
  <c r="AH75" i="4"/>
  <c r="Z75" i="4"/>
  <c r="T75" i="4"/>
  <c r="P75" i="4"/>
  <c r="CA73" i="4"/>
  <c r="BU73" i="4"/>
  <c r="BO73" i="4"/>
  <c r="BI73" i="4"/>
  <c r="AZ73" i="4"/>
  <c r="AT73" i="4"/>
  <c r="AN73" i="4"/>
  <c r="AH73" i="4"/>
  <c r="Z73" i="4"/>
  <c r="T73" i="4"/>
  <c r="P73" i="4"/>
  <c r="CA72" i="4"/>
  <c r="BU72" i="4"/>
  <c r="BO72" i="4"/>
  <c r="BI72" i="4"/>
  <c r="AZ72" i="4"/>
  <c r="AT72" i="4"/>
  <c r="AN72" i="4"/>
  <c r="AH72" i="4"/>
  <c r="Z72" i="4"/>
  <c r="T72" i="4"/>
  <c r="P72" i="4"/>
  <c r="CA70" i="4"/>
  <c r="BU70" i="4"/>
  <c r="BO70" i="4"/>
  <c r="BI70" i="4"/>
  <c r="AZ70" i="4"/>
  <c r="AT70" i="4"/>
  <c r="AN70" i="4"/>
  <c r="AH70" i="4"/>
  <c r="Z70" i="4"/>
  <c r="T70" i="4"/>
  <c r="P70" i="4"/>
  <c r="CA65" i="4"/>
  <c r="BU65" i="4"/>
  <c r="BO65" i="4"/>
  <c r="BI65" i="4"/>
  <c r="AZ65" i="4"/>
  <c r="AT65" i="4"/>
  <c r="AN65" i="4"/>
  <c r="AH65" i="4"/>
  <c r="Z65" i="4"/>
  <c r="T65" i="4"/>
  <c r="P65" i="4"/>
  <c r="CA64" i="4"/>
  <c r="BU64" i="4"/>
  <c r="BO64" i="4"/>
  <c r="BI64" i="4"/>
  <c r="AZ64" i="4"/>
  <c r="AT64" i="4"/>
  <c r="AN64" i="4"/>
  <c r="AH64" i="4"/>
  <c r="Z64" i="4"/>
  <c r="T64" i="4"/>
  <c r="P64" i="4"/>
  <c r="CA63" i="4"/>
  <c r="BU63" i="4"/>
  <c r="BO63" i="4"/>
  <c r="BI63" i="4"/>
  <c r="AZ63" i="4"/>
  <c r="AT63" i="4"/>
  <c r="AN63" i="4"/>
  <c r="AH63" i="4"/>
  <c r="Z63" i="4"/>
  <c r="T63" i="4"/>
  <c r="P63" i="4"/>
  <c r="CA60" i="4"/>
  <c r="BU60" i="4"/>
  <c r="BO60" i="4"/>
  <c r="BI60" i="4"/>
  <c r="AZ60" i="4"/>
  <c r="AT60" i="4"/>
  <c r="AN60" i="4"/>
  <c r="AH60" i="4"/>
  <c r="Z60" i="4"/>
  <c r="T60" i="4"/>
  <c r="P60" i="4"/>
  <c r="CA58" i="4"/>
  <c r="BU58" i="4"/>
  <c r="BO58" i="4"/>
  <c r="BI58" i="4"/>
  <c r="AZ58" i="4"/>
  <c r="AT58" i="4"/>
  <c r="AN58" i="4"/>
  <c r="AH58" i="4"/>
  <c r="Z58" i="4"/>
  <c r="T58" i="4"/>
  <c r="P58" i="4"/>
  <c r="CA55" i="4"/>
  <c r="BU55" i="4"/>
  <c r="BO55" i="4"/>
  <c r="BI55" i="4"/>
  <c r="AZ55" i="4"/>
  <c r="AT55" i="4"/>
  <c r="AN55" i="4"/>
  <c r="AH55" i="4"/>
  <c r="Z55" i="4"/>
  <c r="T55" i="4"/>
  <c r="P55" i="4"/>
  <c r="CA54" i="4"/>
  <c r="BU54" i="4"/>
  <c r="BO54" i="4"/>
  <c r="BI54" i="4"/>
  <c r="AZ54" i="4"/>
  <c r="AT54" i="4"/>
  <c r="AN54" i="4"/>
  <c r="AH54" i="4"/>
  <c r="Z54" i="4"/>
  <c r="T54" i="4"/>
  <c r="P54" i="4"/>
  <c r="CA53" i="4"/>
  <c r="BU53" i="4"/>
  <c r="BO53" i="4"/>
  <c r="BI53" i="4"/>
  <c r="AZ53" i="4"/>
  <c r="AT53" i="4"/>
  <c r="AN53" i="4"/>
  <c r="AH53" i="4"/>
  <c r="Z53" i="4"/>
  <c r="T53" i="4"/>
  <c r="P53" i="4"/>
  <c r="CA51" i="4"/>
  <c r="BU51" i="4"/>
  <c r="BO51" i="4"/>
  <c r="BI51" i="4"/>
  <c r="AZ51" i="4"/>
  <c r="AT51" i="4"/>
  <c r="AN51" i="4"/>
  <c r="AH51" i="4"/>
  <c r="Z51" i="4"/>
  <c r="T51" i="4"/>
  <c r="P51" i="4"/>
  <c r="CA50" i="4"/>
  <c r="BU50" i="4"/>
  <c r="BO50" i="4"/>
  <c r="BI50" i="4"/>
  <c r="AZ50" i="4"/>
  <c r="AT50" i="4"/>
  <c r="AN50" i="4"/>
  <c r="AH50" i="4"/>
  <c r="Z50" i="4"/>
  <c r="T50" i="4"/>
  <c r="P50" i="4"/>
  <c r="CA49" i="4"/>
  <c r="BU49" i="4"/>
  <c r="BO49" i="4"/>
  <c r="BI49" i="4"/>
  <c r="AZ49" i="4"/>
  <c r="AT49" i="4"/>
  <c r="AN49" i="4"/>
  <c r="AH49" i="4"/>
  <c r="Z49" i="4"/>
  <c r="T49" i="4"/>
  <c r="P49" i="4"/>
  <c r="CA45" i="4"/>
  <c r="BU45" i="4"/>
  <c r="BO45" i="4"/>
  <c r="BI45" i="4"/>
  <c r="AZ45" i="4"/>
  <c r="AT45" i="4"/>
  <c r="AN45" i="4"/>
  <c r="AH45" i="4"/>
  <c r="Z45" i="4"/>
  <c r="T45" i="4"/>
  <c r="P45" i="4"/>
  <c r="CA41" i="4"/>
  <c r="BU41" i="4"/>
  <c r="BO41" i="4"/>
  <c r="BI41" i="4"/>
  <c r="AZ41" i="4"/>
  <c r="AT41" i="4"/>
  <c r="AN41" i="4"/>
  <c r="AH41" i="4"/>
  <c r="Z41" i="4"/>
  <c r="T41" i="4"/>
  <c r="P41" i="4"/>
  <c r="CA38" i="4"/>
  <c r="BU38" i="4"/>
  <c r="BO38" i="4"/>
  <c r="BI38" i="4"/>
  <c r="AZ38" i="4"/>
  <c r="AT38" i="4"/>
  <c r="AN38" i="4"/>
  <c r="AH38" i="4"/>
  <c r="Z38" i="4"/>
  <c r="T38" i="4"/>
  <c r="P38" i="4"/>
  <c r="CA36" i="4"/>
  <c r="BU36" i="4"/>
  <c r="BO36" i="4"/>
  <c r="BI36" i="4"/>
  <c r="AZ36" i="4"/>
  <c r="AT36" i="4"/>
  <c r="AN36" i="4"/>
  <c r="AH36" i="4"/>
  <c r="Z36" i="4"/>
  <c r="T36" i="4"/>
  <c r="P36" i="4"/>
  <c r="CA35" i="4"/>
  <c r="BU35" i="4"/>
  <c r="BO35" i="4"/>
  <c r="BI35" i="4"/>
  <c r="AZ35" i="4"/>
  <c r="AT35" i="4"/>
  <c r="AN35" i="4"/>
  <c r="AH35" i="4"/>
  <c r="Z35" i="4"/>
  <c r="T35" i="4"/>
  <c r="P35" i="4"/>
  <c r="CA33" i="4"/>
  <c r="BU33" i="4"/>
  <c r="BO33" i="4"/>
  <c r="BI33" i="4"/>
  <c r="AZ33" i="4"/>
  <c r="AT33" i="4"/>
  <c r="AN33" i="4"/>
  <c r="AH33" i="4"/>
  <c r="Z33" i="4"/>
  <c r="T33" i="4"/>
  <c r="P33" i="4"/>
  <c r="CA32" i="4"/>
  <c r="BU32" i="4"/>
  <c r="BO32" i="4"/>
  <c r="BI32" i="4"/>
  <c r="AZ32" i="4"/>
  <c r="AT32" i="4"/>
  <c r="AN32" i="4"/>
  <c r="AH32" i="4"/>
  <c r="Z32" i="4"/>
  <c r="T32" i="4"/>
  <c r="P32" i="4"/>
  <c r="CA31" i="4"/>
  <c r="BU31" i="4"/>
  <c r="BO31" i="4"/>
  <c r="BI31" i="4"/>
  <c r="AZ31" i="4"/>
  <c r="AT31" i="4"/>
  <c r="AN31" i="4"/>
  <c r="AH31" i="4"/>
  <c r="Z31" i="4"/>
  <c r="T31" i="4"/>
  <c r="P31" i="4"/>
  <c r="CA27" i="4"/>
  <c r="BU27" i="4"/>
  <c r="BO27" i="4"/>
  <c r="BI27" i="4"/>
  <c r="AZ27" i="4"/>
  <c r="AT27" i="4"/>
  <c r="AN27" i="4"/>
  <c r="AH27" i="4"/>
  <c r="Z27" i="4"/>
  <c r="T27" i="4"/>
  <c r="P27" i="4"/>
  <c r="CA26" i="4"/>
  <c r="BU26" i="4"/>
  <c r="BO26" i="4"/>
  <c r="BI26" i="4"/>
  <c r="AZ26" i="4"/>
  <c r="AT26" i="4"/>
  <c r="AN26" i="4"/>
  <c r="AH26" i="4"/>
  <c r="Z26" i="4"/>
  <c r="T26" i="4"/>
  <c r="P26" i="4"/>
  <c r="CA24" i="4"/>
  <c r="BU24" i="4"/>
  <c r="BO24" i="4"/>
  <c r="BI24" i="4"/>
  <c r="AZ24" i="4"/>
  <c r="AT24" i="4"/>
  <c r="AN24" i="4"/>
  <c r="AH24" i="4"/>
  <c r="Z24" i="4"/>
  <c r="T24" i="4"/>
  <c r="P24" i="4"/>
  <c r="CA22" i="4"/>
  <c r="BU22" i="4"/>
  <c r="BO22" i="4"/>
  <c r="BI22" i="4"/>
  <c r="AZ22" i="4"/>
  <c r="AT22" i="4"/>
  <c r="AN22" i="4"/>
  <c r="AH22" i="4"/>
  <c r="Z22" i="4"/>
  <c r="T22" i="4"/>
  <c r="P22" i="4"/>
  <c r="CA20" i="4"/>
  <c r="BU20" i="4"/>
  <c r="BO20" i="4"/>
  <c r="BI20" i="4"/>
  <c r="AZ20" i="4"/>
  <c r="AT20" i="4"/>
  <c r="AN20" i="4"/>
  <c r="AH20" i="4"/>
  <c r="Z20" i="4"/>
  <c r="T20" i="4"/>
  <c r="P20" i="4"/>
  <c r="CA18" i="4"/>
  <c r="BU18" i="4"/>
  <c r="BO18" i="4"/>
  <c r="BI18" i="4"/>
  <c r="AZ18" i="4"/>
  <c r="AT18" i="4"/>
  <c r="AN18" i="4"/>
  <c r="AH18" i="4"/>
  <c r="Z18" i="4"/>
  <c r="T18" i="4"/>
  <c r="P18" i="4"/>
  <c r="CA15" i="4"/>
  <c r="BU15" i="4"/>
  <c r="BO15" i="4"/>
  <c r="BI15" i="4"/>
  <c r="AZ15" i="4"/>
  <c r="AT15" i="4"/>
  <c r="AN15" i="4"/>
  <c r="AH15" i="4"/>
  <c r="Z15" i="4"/>
  <c r="T15" i="4"/>
  <c r="P15" i="4"/>
  <c r="CA11" i="4"/>
  <c r="BU11" i="4"/>
  <c r="BO11" i="4"/>
  <c r="BI11" i="4"/>
  <c r="AZ11" i="4"/>
  <c r="AT11" i="4"/>
  <c r="AN11" i="4"/>
  <c r="AH11" i="4"/>
  <c r="Z11" i="4"/>
  <c r="T11" i="4"/>
  <c r="P11" i="4"/>
  <c r="CE193" i="1"/>
  <c r="CE181" i="1"/>
  <c r="CE180" i="1"/>
  <c r="CE178" i="1"/>
  <c r="CE176" i="1"/>
  <c r="CE174" i="1"/>
  <c r="CE173" i="1"/>
  <c r="CE171" i="1"/>
  <c r="CE165" i="1"/>
  <c r="CE164" i="1"/>
  <c r="CE163" i="1"/>
  <c r="CE159" i="1"/>
  <c r="CE158" i="1"/>
  <c r="CE155" i="1"/>
  <c r="CE154" i="1"/>
  <c r="CE153" i="1"/>
  <c r="CE151" i="1"/>
  <c r="CE150" i="1"/>
  <c r="CE149" i="1"/>
  <c r="CE147" i="1"/>
  <c r="CE146" i="1"/>
  <c r="CE143" i="1"/>
  <c r="CE140" i="1"/>
  <c r="CE138" i="1"/>
  <c r="CE137" i="1"/>
  <c r="CE136" i="1"/>
  <c r="CE135" i="1"/>
  <c r="CE134" i="1"/>
  <c r="CE131" i="1"/>
  <c r="CE130" i="1"/>
  <c r="CE128" i="1"/>
  <c r="CE126" i="1"/>
  <c r="CE124" i="1"/>
  <c r="CE123" i="1"/>
  <c r="CE120" i="1"/>
  <c r="CE116" i="1"/>
  <c r="CE88" i="1"/>
  <c r="CE76" i="1"/>
  <c r="CE75" i="1"/>
  <c r="CE73" i="1"/>
  <c r="CE71" i="1"/>
  <c r="CE69" i="1"/>
  <c r="CE68" i="1"/>
  <c r="CE66" i="1"/>
  <c r="CE60" i="1"/>
  <c r="CE59" i="1"/>
  <c r="CE58" i="1"/>
  <c r="EE160" i="1"/>
  <c r="EE61" i="1"/>
  <c r="EF61" i="1"/>
  <c r="EF166" i="1"/>
  <c r="EE166" i="1"/>
  <c r="ED166" i="1"/>
  <c r="EC166" i="1"/>
  <c r="EB166" i="1"/>
  <c r="EA166" i="1"/>
  <c r="DZ166" i="1"/>
  <c r="DY166" i="1"/>
  <c r="DX166" i="1"/>
  <c r="DW166" i="1"/>
  <c r="DV166" i="1"/>
  <c r="DU166" i="1"/>
  <c r="CD166" i="1"/>
  <c r="CC166" i="1"/>
  <c r="CB166" i="1"/>
  <c r="CA166" i="1"/>
  <c r="BZ166" i="1"/>
  <c r="BV166" i="1"/>
  <c r="BU166" i="1"/>
  <c r="BT166" i="1"/>
  <c r="BS166" i="1"/>
  <c r="BR166" i="1"/>
  <c r="BP166" i="1"/>
  <c r="BO166" i="1"/>
  <c r="BN166" i="1"/>
  <c r="BM166" i="1"/>
  <c r="BL166" i="1"/>
  <c r="BJ166" i="1"/>
  <c r="BI166" i="1"/>
  <c r="BH166" i="1"/>
  <c r="BG166" i="1"/>
  <c r="BF166" i="1"/>
  <c r="BE166" i="1"/>
  <c r="AZ166" i="1"/>
  <c r="AY166" i="1"/>
  <c r="AX166" i="1"/>
  <c r="AW166" i="1"/>
  <c r="AV166" i="1"/>
  <c r="AT166" i="1"/>
  <c r="AS166" i="1"/>
  <c r="AR166" i="1"/>
  <c r="AQ166" i="1"/>
  <c r="AP166" i="1"/>
  <c r="AN166" i="1"/>
  <c r="AM166" i="1"/>
  <c r="AL166" i="1"/>
  <c r="AK166" i="1"/>
  <c r="AJ166" i="1"/>
  <c r="AH166" i="1"/>
  <c r="AG166" i="1"/>
  <c r="AF166" i="1"/>
  <c r="AE166" i="1"/>
  <c r="AD166" i="1"/>
  <c r="Y166" i="1"/>
  <c r="X166" i="1"/>
  <c r="W166" i="1"/>
  <c r="V166" i="1"/>
  <c r="U166" i="1"/>
  <c r="S166" i="1"/>
  <c r="R166" i="1"/>
  <c r="Q166" i="1"/>
  <c r="O166" i="1"/>
  <c r="N166" i="1"/>
  <c r="M166" i="1"/>
  <c r="L166" i="1"/>
  <c r="K166" i="1"/>
  <c r="J166" i="1"/>
  <c r="I166" i="1"/>
  <c r="H166" i="1"/>
  <c r="G166" i="1"/>
  <c r="F166" i="1"/>
  <c r="E166" i="1"/>
  <c r="ED61" i="1"/>
  <c r="EC61" i="1"/>
  <c r="EB61" i="1"/>
  <c r="EA61" i="1"/>
  <c r="DZ61" i="1"/>
  <c r="DY61" i="1"/>
  <c r="DX61" i="1"/>
  <c r="DW61" i="1"/>
  <c r="DV61" i="1"/>
  <c r="DU61" i="1"/>
  <c r="CD61" i="1"/>
  <c r="CC61" i="1"/>
  <c r="CB61" i="1"/>
  <c r="CA61" i="1"/>
  <c r="BZ61" i="1"/>
  <c r="BV61" i="1"/>
  <c r="BU61" i="1"/>
  <c r="BT61" i="1"/>
  <c r="BS61" i="1"/>
  <c r="BR61" i="1"/>
  <c r="BP61" i="1"/>
  <c r="BO61" i="1"/>
  <c r="BN61" i="1"/>
  <c r="BM61" i="1"/>
  <c r="BL61" i="1"/>
  <c r="BJ61" i="1"/>
  <c r="BI61" i="1"/>
  <c r="BH61" i="1"/>
  <c r="BG61" i="1"/>
  <c r="BF61" i="1"/>
  <c r="BE61" i="1"/>
  <c r="AZ61" i="1"/>
  <c r="AY61" i="1"/>
  <c r="AX61" i="1"/>
  <c r="AW61" i="1"/>
  <c r="AV61" i="1"/>
  <c r="AT61" i="1"/>
  <c r="AS61" i="1"/>
  <c r="AR61" i="1"/>
  <c r="AQ61" i="1"/>
  <c r="AP61" i="1"/>
  <c r="AN61" i="1"/>
  <c r="AM61" i="1"/>
  <c r="AL61" i="1"/>
  <c r="AK61" i="1"/>
  <c r="AJ61" i="1"/>
  <c r="AH61" i="1"/>
  <c r="AG61" i="1"/>
  <c r="AF61" i="1"/>
  <c r="AE61" i="1"/>
  <c r="AD61" i="1"/>
  <c r="Y61" i="1"/>
  <c r="X61" i="1"/>
  <c r="W61" i="1"/>
  <c r="V61" i="1"/>
  <c r="U61" i="1"/>
  <c r="S61" i="1"/>
  <c r="R61" i="1"/>
  <c r="Q61" i="1"/>
  <c r="O61" i="1"/>
  <c r="N61" i="1"/>
  <c r="M61" i="1"/>
  <c r="L61" i="1"/>
  <c r="K61" i="1"/>
  <c r="J61" i="1"/>
  <c r="I61" i="1"/>
  <c r="H61" i="1"/>
  <c r="G61" i="1"/>
  <c r="F61" i="1"/>
  <c r="E61" i="1"/>
  <c r="BW71" i="1"/>
  <c r="BQ71" i="1"/>
  <c r="BK71" i="1"/>
  <c r="BA71" i="1"/>
  <c r="AU71" i="1"/>
  <c r="AO71" i="1"/>
  <c r="AI71" i="1"/>
  <c r="Z71" i="1"/>
  <c r="T71" i="1"/>
  <c r="P71" i="1"/>
  <c r="BW176" i="1"/>
  <c r="BQ176" i="1"/>
  <c r="BK176" i="1"/>
  <c r="BA176" i="1"/>
  <c r="AU176" i="1"/>
  <c r="AO176" i="1"/>
  <c r="AI176" i="1"/>
  <c r="Z176" i="1"/>
  <c r="T176" i="1"/>
  <c r="P176" i="1"/>
  <c r="BW58" i="1"/>
  <c r="BQ58" i="1"/>
  <c r="BK58" i="1"/>
  <c r="BA58" i="1"/>
  <c r="AU58" i="1"/>
  <c r="AO58" i="1"/>
  <c r="AI58" i="1"/>
  <c r="Z58" i="1"/>
  <c r="T58" i="1"/>
  <c r="P58" i="1"/>
  <c r="BW163" i="1"/>
  <c r="BQ163" i="1"/>
  <c r="BK163" i="1"/>
  <c r="BA163" i="1"/>
  <c r="AU163" i="1"/>
  <c r="AO163" i="1"/>
  <c r="AI163" i="1"/>
  <c r="Z163" i="1"/>
  <c r="T163" i="1"/>
  <c r="P163" i="1"/>
  <c r="BW138" i="1"/>
  <c r="BQ138" i="1"/>
  <c r="BK138" i="1"/>
  <c r="BA138" i="1"/>
  <c r="AU138" i="1"/>
  <c r="AO138" i="1"/>
  <c r="AI138" i="1"/>
  <c r="Z138" i="1"/>
  <c r="T138" i="1"/>
  <c r="P138" i="1"/>
  <c r="BW33" i="1"/>
  <c r="BQ33" i="1"/>
  <c r="BK33" i="1"/>
  <c r="BA33" i="1"/>
  <c r="AU33" i="1"/>
  <c r="AO33" i="1"/>
  <c r="AI33" i="1"/>
  <c r="Z33" i="1"/>
  <c r="T33" i="1"/>
  <c r="P33" i="1"/>
  <c r="BW149" i="1"/>
  <c r="BQ149" i="1"/>
  <c r="BK149" i="1"/>
  <c r="BA149" i="1"/>
  <c r="AU149" i="1"/>
  <c r="AO149" i="1"/>
  <c r="AI149" i="1"/>
  <c r="Z149" i="1"/>
  <c r="T149" i="1"/>
  <c r="P149" i="1"/>
  <c r="BW44" i="1"/>
  <c r="BQ44" i="1"/>
  <c r="BK44" i="1"/>
  <c r="BA44" i="1"/>
  <c r="AU44" i="1"/>
  <c r="AO44" i="1"/>
  <c r="AI44" i="1"/>
  <c r="Z44" i="1"/>
  <c r="T44" i="1"/>
  <c r="P44" i="1"/>
  <c r="BW147" i="1"/>
  <c r="BQ147" i="1"/>
  <c r="BK147" i="1"/>
  <c r="BA147" i="1"/>
  <c r="AU147" i="1"/>
  <c r="AO147" i="1"/>
  <c r="AI147" i="1"/>
  <c r="Z147" i="1"/>
  <c r="T147" i="1"/>
  <c r="P147" i="1"/>
  <c r="BW42" i="1"/>
  <c r="BQ42" i="1"/>
  <c r="BK42" i="1"/>
  <c r="BA42" i="1"/>
  <c r="AU42" i="1"/>
  <c r="AO42" i="1"/>
  <c r="AI42" i="1"/>
  <c r="Z42" i="1"/>
  <c r="T42" i="1"/>
  <c r="P42" i="1"/>
  <c r="BW124" i="1"/>
  <c r="BQ124" i="1"/>
  <c r="BK124" i="1"/>
  <c r="BA124" i="1"/>
  <c r="AU124" i="1"/>
  <c r="AO124" i="1"/>
  <c r="AI124" i="1"/>
  <c r="Z124" i="1"/>
  <c r="T124" i="1"/>
  <c r="P124" i="1"/>
  <c r="BW19" i="1"/>
  <c r="BQ19" i="1"/>
  <c r="BK19" i="1"/>
  <c r="BA19" i="1"/>
  <c r="AU19" i="1"/>
  <c r="AO19" i="1"/>
  <c r="AI19" i="1"/>
  <c r="Z19" i="1"/>
  <c r="T18" i="1"/>
  <c r="T19" i="1"/>
  <c r="T21" i="1"/>
  <c r="P19" i="1"/>
  <c r="BQ193" i="1"/>
  <c r="BQ181" i="1"/>
  <c r="BQ180" i="1"/>
  <c r="BQ178" i="1"/>
  <c r="BQ174" i="1"/>
  <c r="BQ173" i="1"/>
  <c r="BQ171" i="1"/>
  <c r="BQ165" i="1"/>
  <c r="BQ164" i="1"/>
  <c r="BQ159" i="1"/>
  <c r="BQ158" i="1"/>
  <c r="BQ155" i="1"/>
  <c r="BQ154" i="1"/>
  <c r="BQ153" i="1"/>
  <c r="BQ151" i="1"/>
  <c r="BQ150" i="1"/>
  <c r="BQ146" i="1"/>
  <c r="BQ143" i="1"/>
  <c r="BQ140" i="1"/>
  <c r="BQ137" i="1"/>
  <c r="BQ136" i="1"/>
  <c r="BQ135" i="1"/>
  <c r="BQ134" i="1"/>
  <c r="BQ131" i="1"/>
  <c r="BQ130" i="1"/>
  <c r="BQ128" i="1"/>
  <c r="BQ126" i="1"/>
  <c r="BQ123" i="1"/>
  <c r="BQ120" i="1"/>
  <c r="BQ116" i="1"/>
  <c r="BQ88" i="1"/>
  <c r="BQ76" i="1"/>
  <c r="BQ75" i="1"/>
  <c r="BQ73" i="1"/>
  <c r="BQ69" i="1"/>
  <c r="BQ68" i="1"/>
  <c r="BQ66" i="1"/>
  <c r="BQ60" i="1"/>
  <c r="BQ59" i="1"/>
  <c r="BN55" i="1"/>
  <c r="BO55" i="1"/>
  <c r="BP55" i="1"/>
  <c r="BQ54" i="1"/>
  <c r="BQ53" i="1"/>
  <c r="BQ50" i="1"/>
  <c r="BQ49" i="1"/>
  <c r="BQ48" i="1"/>
  <c r="BQ46" i="1"/>
  <c r="BQ45" i="1"/>
  <c r="BQ41" i="1"/>
  <c r="BQ38" i="1"/>
  <c r="BQ35" i="1"/>
  <c r="BQ32" i="1"/>
  <c r="BQ31" i="1"/>
  <c r="BQ30" i="1"/>
  <c r="BQ29" i="1"/>
  <c r="BQ26" i="1"/>
  <c r="BQ25" i="1"/>
  <c r="BQ23" i="1"/>
  <c r="BQ21" i="1"/>
  <c r="BQ18" i="1"/>
  <c r="BQ15" i="1"/>
  <c r="BQ11" i="1"/>
  <c r="BK193" i="1"/>
  <c r="BK181" i="1"/>
  <c r="BK180" i="1"/>
  <c r="BK178" i="1"/>
  <c r="BK174" i="1"/>
  <c r="BK173" i="1"/>
  <c r="BK171" i="1"/>
  <c r="BK165" i="1"/>
  <c r="BK164" i="1"/>
  <c r="BK159" i="1"/>
  <c r="BK158" i="1"/>
  <c r="BK155" i="1"/>
  <c r="BK154" i="1"/>
  <c r="BK153" i="1"/>
  <c r="BK151" i="1"/>
  <c r="BK150" i="1"/>
  <c r="BK146" i="1"/>
  <c r="BK143" i="1"/>
  <c r="BK140" i="1"/>
  <c r="BK137" i="1"/>
  <c r="BK136" i="1"/>
  <c r="BK135" i="1"/>
  <c r="BK134" i="1"/>
  <c r="BK131" i="1"/>
  <c r="BK130" i="1"/>
  <c r="BK128" i="1"/>
  <c r="BK126" i="1"/>
  <c r="BK123" i="1"/>
  <c r="BK120" i="1"/>
  <c r="BK116" i="1"/>
  <c r="BK88" i="1"/>
  <c r="BK76" i="1"/>
  <c r="BK75" i="1"/>
  <c r="BK73" i="1"/>
  <c r="BK69" i="1"/>
  <c r="BK68" i="1"/>
  <c r="BK66" i="1"/>
  <c r="BK60" i="1"/>
  <c r="BK59" i="1"/>
  <c r="BJ55" i="1"/>
  <c r="BK54" i="1"/>
  <c r="BK53" i="1"/>
  <c r="BK50" i="1"/>
  <c r="BK49" i="1"/>
  <c r="BK48" i="1"/>
  <c r="BK46" i="1"/>
  <c r="BK45" i="1"/>
  <c r="BK41" i="1"/>
  <c r="BK38" i="1"/>
  <c r="BK35" i="1"/>
  <c r="BK32" i="1"/>
  <c r="BK31" i="1"/>
  <c r="BK30" i="1"/>
  <c r="BK29" i="1"/>
  <c r="BK26" i="1"/>
  <c r="BK25" i="1"/>
  <c r="BK23" i="1"/>
  <c r="BK21" i="1"/>
  <c r="BK18" i="1"/>
  <c r="BK15" i="1"/>
  <c r="BK11" i="1"/>
  <c r="DA43" i="3"/>
  <c r="CA43" i="3"/>
  <c r="BC43" i="3"/>
  <c r="AB43" i="3"/>
  <c r="CT41" i="3"/>
  <c r="CT42" i="3" s="1"/>
  <c r="CT44" i="3" s="1"/>
  <c r="CS41" i="3"/>
  <c r="CS42" i="3" s="1"/>
  <c r="CS44" i="3" s="1"/>
  <c r="CR41" i="3"/>
  <c r="CR42" i="3"/>
  <c r="CQ41" i="3"/>
  <c r="CQ42" i="3"/>
  <c r="CP41" i="3"/>
  <c r="CP42" i="3"/>
  <c r="CO41" i="3"/>
  <c r="CO42" i="3"/>
  <c r="CN41" i="3"/>
  <c r="CN42" i="3"/>
  <c r="CN44" i="3" s="1"/>
  <c r="CM41" i="3"/>
  <c r="CM42" i="3" s="1"/>
  <c r="CM44" i="3" s="1"/>
  <c r="CL41" i="3"/>
  <c r="CL42" i="3"/>
  <c r="CK41" i="3"/>
  <c r="CK42" i="3"/>
  <c r="CJ41" i="3"/>
  <c r="CJ42" i="3" s="1"/>
  <c r="CJ44" i="3" s="1"/>
  <c r="CI41" i="3"/>
  <c r="CI42" i="3"/>
  <c r="CH41" i="3"/>
  <c r="CH42" i="3" s="1"/>
  <c r="CH44" i="3" s="1"/>
  <c r="CF41" i="3"/>
  <c r="CF42" i="3"/>
  <c r="CF44" i="3" s="1"/>
  <c r="CE41" i="3"/>
  <c r="CE42" i="3"/>
  <c r="CD41" i="3"/>
  <c r="CD42" i="3"/>
  <c r="CC41" i="3"/>
  <c r="CC42" i="3"/>
  <c r="CC44" i="3"/>
  <c r="BX41" i="3"/>
  <c r="BX42" i="3"/>
  <c r="BW41" i="3"/>
  <c r="BW42" i="3"/>
  <c r="BV41" i="3"/>
  <c r="BV42" i="3"/>
  <c r="BU41" i="3"/>
  <c r="BU42" i="3" s="1"/>
  <c r="BU44" i="3" s="1"/>
  <c r="BT41" i="3"/>
  <c r="BT42" i="3" s="1"/>
  <c r="BR41" i="3"/>
  <c r="BR42" i="3" s="1"/>
  <c r="BR44" i="3" s="1"/>
  <c r="BQ41" i="3"/>
  <c r="BQ42" i="3"/>
  <c r="BP41" i="3"/>
  <c r="BP42" i="3" s="1"/>
  <c r="BO41" i="3"/>
  <c r="BO42" i="3" s="1"/>
  <c r="BO44" i="3" s="1"/>
  <c r="BN41" i="3"/>
  <c r="BN42" i="3" s="1"/>
  <c r="BN44" i="3" s="1"/>
  <c r="BL41" i="3"/>
  <c r="BL42" i="3"/>
  <c r="BK41" i="3"/>
  <c r="BK42" i="3" s="1"/>
  <c r="BI41" i="3"/>
  <c r="BI42" i="3"/>
  <c r="BH41" i="3"/>
  <c r="BH42" i="3" s="1"/>
  <c r="BG41" i="3"/>
  <c r="BG42" i="3" s="1"/>
  <c r="BF41" i="3"/>
  <c r="BF42" i="3" s="1"/>
  <c r="BE41" i="3"/>
  <c r="BE42" i="3" s="1"/>
  <c r="AZ41" i="3"/>
  <c r="AZ42" i="3"/>
  <c r="AY41" i="3"/>
  <c r="AY42" i="3" s="1"/>
  <c r="AY44" i="3" s="1"/>
  <c r="AX41" i="3"/>
  <c r="AX42" i="3" s="1"/>
  <c r="AX44" i="3" s="1"/>
  <c r="AW41" i="3"/>
  <c r="AW42" i="3"/>
  <c r="AV41" i="3"/>
  <c r="AV42" i="3" s="1"/>
  <c r="AV44" i="3" s="1"/>
  <c r="AT41" i="3"/>
  <c r="AT42" i="3" s="1"/>
  <c r="AS41" i="3"/>
  <c r="AS42" i="3" s="1"/>
  <c r="AR41" i="3"/>
  <c r="AR42" i="3" s="1"/>
  <c r="AR44" i="3" s="1"/>
  <c r="AQ41" i="3"/>
  <c r="AQ42" i="3"/>
  <c r="AP41" i="3"/>
  <c r="AP42" i="3"/>
  <c r="AN41" i="3"/>
  <c r="AN42" i="3" s="1"/>
  <c r="AN44" i="3" s="1"/>
  <c r="AM41" i="3"/>
  <c r="AM42" i="3" s="1"/>
  <c r="AM44" i="3" s="1"/>
  <c r="AL41" i="3"/>
  <c r="AL42" i="3" s="1"/>
  <c r="AK41" i="3"/>
  <c r="AK42" i="3"/>
  <c r="AK44" i="3" s="1"/>
  <c r="AJ41" i="3"/>
  <c r="AJ42" i="3" s="1"/>
  <c r="AH41" i="3"/>
  <c r="AH42" i="3" s="1"/>
  <c r="AG41" i="3"/>
  <c r="AG42" i="3"/>
  <c r="AF41" i="3"/>
  <c r="AF42" i="3" s="1"/>
  <c r="AF44" i="3" s="1"/>
  <c r="AE41" i="3"/>
  <c r="AE42" i="3" s="1"/>
  <c r="AE44" i="3" s="1"/>
  <c r="AD41" i="3"/>
  <c r="AD42" i="3" s="1"/>
  <c r="AD44" i="3" s="1"/>
  <c r="Y41" i="3"/>
  <c r="Y42" i="3"/>
  <c r="X41" i="3"/>
  <c r="X42" i="3" s="1"/>
  <c r="X44" i="3" s="1"/>
  <c r="W41" i="3"/>
  <c r="W42" i="3"/>
  <c r="V41" i="3"/>
  <c r="V42" i="3"/>
  <c r="U41" i="3"/>
  <c r="U42" i="3" s="1"/>
  <c r="S41" i="3"/>
  <c r="S42" i="3"/>
  <c r="R41" i="3"/>
  <c r="R42" i="3"/>
  <c r="Q41" i="3"/>
  <c r="Q42" i="3" s="1"/>
  <c r="Q44" i="3" s="1"/>
  <c r="P41" i="3"/>
  <c r="P42" i="3" s="1"/>
  <c r="P44" i="3" s="1"/>
  <c r="N41" i="3"/>
  <c r="N42" i="3" s="1"/>
  <c r="M41" i="3"/>
  <c r="M42" i="3"/>
  <c r="L41" i="3"/>
  <c r="L42" i="3" s="1"/>
  <c r="K41" i="3"/>
  <c r="K42" i="3" s="1"/>
  <c r="K44" i="3" s="1"/>
  <c r="J41" i="3"/>
  <c r="J42" i="3" s="1"/>
  <c r="J44" i="3" s="1"/>
  <c r="I41" i="3"/>
  <c r="I42" i="3" s="1"/>
  <c r="I44" i="3" s="1"/>
  <c r="H41" i="3"/>
  <c r="H42" i="3" s="1"/>
  <c r="G41" i="3"/>
  <c r="G42" i="3"/>
  <c r="F41" i="3"/>
  <c r="F42" i="3" s="1"/>
  <c r="F44" i="3" s="1"/>
  <c r="E41" i="3"/>
  <c r="E42" i="3"/>
  <c r="D41" i="3"/>
  <c r="D42" i="3"/>
  <c r="CG40" i="3"/>
  <c r="CG41" i="3" s="1"/>
  <c r="CG42" i="3" s="1"/>
  <c r="CG44" i="3" s="1"/>
  <c r="BY40" i="3"/>
  <c r="BS40" i="3"/>
  <c r="BS41" i="3" s="1"/>
  <c r="BS42" i="3" s="1"/>
  <c r="BM40" i="3"/>
  <c r="BM41" i="3" s="1"/>
  <c r="BM42" i="3" s="1"/>
  <c r="BJ40" i="3"/>
  <c r="BJ41" i="3" s="1"/>
  <c r="BJ42" i="3" s="1"/>
  <c r="BA40" i="3"/>
  <c r="AU40" i="3"/>
  <c r="AO40" i="3"/>
  <c r="AO41" i="3"/>
  <c r="AO42" i="3" s="1"/>
  <c r="AI40" i="3"/>
  <c r="AI41" i="3"/>
  <c r="AI42" i="3"/>
  <c r="Z40" i="3"/>
  <c r="T40" i="3"/>
  <c r="T41" i="3" s="1"/>
  <c r="T42" i="3" s="1"/>
  <c r="O40" i="3"/>
  <c r="AA40" i="3" s="1"/>
  <c r="DA39" i="3"/>
  <c r="CA39" i="3"/>
  <c r="BC39" i="3"/>
  <c r="AB39" i="3"/>
  <c r="DA38" i="3"/>
  <c r="CA38" i="3"/>
  <c r="BC38" i="3"/>
  <c r="AB38" i="3"/>
  <c r="CT37" i="3"/>
  <c r="CS37" i="3"/>
  <c r="CR37" i="3"/>
  <c r="CR44" i="3" s="1"/>
  <c r="CQ37" i="3"/>
  <c r="CQ44" i="3" s="1"/>
  <c r="CP37" i="3"/>
  <c r="CP44" i="3"/>
  <c r="CO37" i="3"/>
  <c r="CO44" i="3" s="1"/>
  <c r="CN37" i="3"/>
  <c r="CM37" i="3"/>
  <c r="CL37" i="3"/>
  <c r="CL44" i="3" s="1"/>
  <c r="CK37" i="3"/>
  <c r="CK44" i="3" s="1"/>
  <c r="CJ37" i="3"/>
  <c r="CI37" i="3"/>
  <c r="CI44" i="3" s="1"/>
  <c r="CH37" i="3"/>
  <c r="CF37" i="3"/>
  <c r="CE37" i="3"/>
  <c r="CE44" i="3" s="1"/>
  <c r="CD37" i="3"/>
  <c r="CD44" i="3" s="1"/>
  <c r="CC37" i="3"/>
  <c r="BX37" i="3"/>
  <c r="BW37" i="3"/>
  <c r="BW44" i="3" s="1"/>
  <c r="BV37" i="3"/>
  <c r="BU37" i="3"/>
  <c r="BT37" i="3"/>
  <c r="BT44" i="3" s="1"/>
  <c r="BR37" i="3"/>
  <c r="BQ37" i="3"/>
  <c r="BQ44" i="3" s="1"/>
  <c r="BP37" i="3"/>
  <c r="BO37" i="3"/>
  <c r="BN37" i="3"/>
  <c r="BL37" i="3"/>
  <c r="BL44" i="3"/>
  <c r="BK37" i="3"/>
  <c r="BK44" i="3" s="1"/>
  <c r="BI37" i="3"/>
  <c r="BI44" i="3" s="1"/>
  <c r="BH37" i="3"/>
  <c r="BG37" i="3"/>
  <c r="BF37" i="3"/>
  <c r="BE37" i="3"/>
  <c r="AZ37" i="3"/>
  <c r="AZ44" i="3" s="1"/>
  <c r="AY37" i="3"/>
  <c r="AX37" i="3"/>
  <c r="AW37" i="3"/>
  <c r="AW44" i="3" s="1"/>
  <c r="AV37" i="3"/>
  <c r="AT37" i="3"/>
  <c r="AT44" i="3" s="1"/>
  <c r="AS37" i="3"/>
  <c r="AS44" i="3" s="1"/>
  <c r="AR37" i="3"/>
  <c r="AQ37" i="3"/>
  <c r="AQ44" i="3" s="1"/>
  <c r="AP37" i="3"/>
  <c r="AP44" i="3" s="1"/>
  <c r="AN37" i="3"/>
  <c r="AM37" i="3"/>
  <c r="AL37" i="3"/>
  <c r="AL44" i="3" s="1"/>
  <c r="AK37" i="3"/>
  <c r="AJ37" i="3"/>
  <c r="AH37" i="3"/>
  <c r="AG37" i="3"/>
  <c r="AF37" i="3"/>
  <c r="AE37" i="3"/>
  <c r="AD37" i="3"/>
  <c r="Y37" i="3"/>
  <c r="X37" i="3"/>
  <c r="W37" i="3"/>
  <c r="W44" i="3" s="1"/>
  <c r="V37" i="3"/>
  <c r="U37" i="3"/>
  <c r="U44" i="3" s="1"/>
  <c r="S37" i="3"/>
  <c r="S44" i="3" s="1"/>
  <c r="R37" i="3"/>
  <c r="R44" i="3" s="1"/>
  <c r="Q37" i="3"/>
  <c r="P37" i="3"/>
  <c r="N37" i="3"/>
  <c r="M37" i="3"/>
  <c r="M44" i="3" s="1"/>
  <c r="L37" i="3"/>
  <c r="K37" i="3"/>
  <c r="J37" i="3"/>
  <c r="I37" i="3"/>
  <c r="H37" i="3"/>
  <c r="H44" i="3" s="1"/>
  <c r="G37" i="3"/>
  <c r="G44" i="3"/>
  <c r="F37" i="3"/>
  <c r="E37" i="3"/>
  <c r="E44" i="3" s="1"/>
  <c r="D37" i="3"/>
  <c r="CG36" i="3"/>
  <c r="BY36" i="3"/>
  <c r="BS36" i="3"/>
  <c r="BM36" i="3"/>
  <c r="BJ36" i="3"/>
  <c r="BA36" i="3"/>
  <c r="AU36" i="3"/>
  <c r="AO36" i="3"/>
  <c r="AI36" i="3"/>
  <c r="BB36" i="3" s="1"/>
  <c r="Z36" i="3"/>
  <c r="Z37" i="3" s="1"/>
  <c r="Z44" i="3" s="1"/>
  <c r="T36" i="3"/>
  <c r="O36" i="3"/>
  <c r="CG35" i="3"/>
  <c r="CG37" i="3"/>
  <c r="BY35" i="3"/>
  <c r="BY37" i="3" s="1"/>
  <c r="BS35" i="3"/>
  <c r="BM35" i="3"/>
  <c r="BM37" i="3" s="1"/>
  <c r="BM44" i="3" s="1"/>
  <c r="BJ35" i="3"/>
  <c r="BA35" i="3"/>
  <c r="BA37" i="3"/>
  <c r="AU35" i="3"/>
  <c r="AU37" i="3"/>
  <c r="AU44" i="3" s="1"/>
  <c r="AO35" i="3"/>
  <c r="AO37" i="3" s="1"/>
  <c r="AO44" i="3" s="1"/>
  <c r="AI35" i="3"/>
  <c r="Z35" i="3"/>
  <c r="T35" i="3"/>
  <c r="T37" i="3" s="1"/>
  <c r="T44" i="3" s="1"/>
  <c r="O35" i="3"/>
  <c r="O37" i="3" s="1"/>
  <c r="O44" i="3" s="1"/>
  <c r="Z34" i="3"/>
  <c r="DA19" i="3"/>
  <c r="CA19" i="3"/>
  <c r="BC19" i="3"/>
  <c r="AB19" i="3"/>
  <c r="CT17" i="3"/>
  <c r="CT18" i="3" s="1"/>
  <c r="CT20" i="3" s="1"/>
  <c r="CS17" i="3"/>
  <c r="CS18" i="3" s="1"/>
  <c r="CR17" i="3"/>
  <c r="CR18" i="3" s="1"/>
  <c r="CQ17" i="3"/>
  <c r="CQ18" i="3" s="1"/>
  <c r="CQ20" i="3" s="1"/>
  <c r="CP17" i="3"/>
  <c r="CP18" i="3"/>
  <c r="CP20" i="3"/>
  <c r="CO17" i="3"/>
  <c r="CO18" i="3"/>
  <c r="CO20" i="3" s="1"/>
  <c r="CN17" i="3"/>
  <c r="CN18" i="3"/>
  <c r="CM17" i="3"/>
  <c r="CM18" i="3"/>
  <c r="CL17" i="3"/>
  <c r="CL18" i="3" s="1"/>
  <c r="CK17" i="3"/>
  <c r="CK18" i="3"/>
  <c r="CJ17" i="3"/>
  <c r="CJ18" i="3" s="1"/>
  <c r="CI17" i="3"/>
  <c r="CI18" i="3" s="1"/>
  <c r="CI20" i="3" s="1"/>
  <c r="CH17" i="3"/>
  <c r="CH18" i="3" s="1"/>
  <c r="CH20" i="3" s="1"/>
  <c r="CF17" i="3"/>
  <c r="CF18" i="3" s="1"/>
  <c r="CF20" i="3" s="1"/>
  <c r="CE17" i="3"/>
  <c r="CE18" i="3"/>
  <c r="CD17" i="3"/>
  <c r="CD18" i="3"/>
  <c r="CC17" i="3"/>
  <c r="CC18" i="3"/>
  <c r="BX17" i="3"/>
  <c r="BX18" i="3"/>
  <c r="BX20" i="3" s="1"/>
  <c r="BW17" i="3"/>
  <c r="BW18" i="3" s="1"/>
  <c r="BW20" i="3" s="1"/>
  <c r="BV17" i="3"/>
  <c r="BV18" i="3" s="1"/>
  <c r="BU17" i="3"/>
  <c r="BU18" i="3"/>
  <c r="BT17" i="3"/>
  <c r="BT18" i="3"/>
  <c r="BR17" i="3"/>
  <c r="BR18" i="3" s="1"/>
  <c r="BQ17" i="3"/>
  <c r="BQ18" i="3" s="1"/>
  <c r="BP17" i="3"/>
  <c r="BP18" i="3" s="1"/>
  <c r="BP20" i="3" s="1"/>
  <c r="BO17" i="3"/>
  <c r="BO18" i="3" s="1"/>
  <c r="BO20" i="3" s="1"/>
  <c r="BN17" i="3"/>
  <c r="BN18" i="3" s="1"/>
  <c r="BN20" i="3" s="1"/>
  <c r="BL17" i="3"/>
  <c r="BL18" i="3" s="1"/>
  <c r="BK17" i="3"/>
  <c r="BK18" i="3"/>
  <c r="BI17" i="3"/>
  <c r="BI18" i="3" s="1"/>
  <c r="BI20" i="3" s="1"/>
  <c r="BH17" i="3"/>
  <c r="BH18" i="3" s="1"/>
  <c r="BG17" i="3"/>
  <c r="BG18" i="3" s="1"/>
  <c r="BF17" i="3"/>
  <c r="BF18" i="3" s="1"/>
  <c r="BE17" i="3"/>
  <c r="BE18" i="3" s="1"/>
  <c r="AZ17" i="3"/>
  <c r="AZ18" i="3"/>
  <c r="AY17" i="3"/>
  <c r="AY18" i="3" s="1"/>
  <c r="AY20" i="3" s="1"/>
  <c r="AX17" i="3"/>
  <c r="AX18" i="3" s="1"/>
  <c r="AX20" i="3" s="1"/>
  <c r="AW17" i="3"/>
  <c r="AW18" i="3" s="1"/>
  <c r="AV17" i="3"/>
  <c r="AV18" i="3"/>
  <c r="AV20" i="3" s="1"/>
  <c r="AT17" i="3"/>
  <c r="AT18" i="3"/>
  <c r="AS17" i="3"/>
  <c r="AS18" i="3" s="1"/>
  <c r="AR17" i="3"/>
  <c r="AR18" i="3"/>
  <c r="AR20" i="3" s="1"/>
  <c r="AQ17" i="3"/>
  <c r="AQ18" i="3" s="1"/>
  <c r="AQ20" i="3" s="1"/>
  <c r="AP17" i="3"/>
  <c r="AP18" i="3" s="1"/>
  <c r="AN17" i="3"/>
  <c r="AN18" i="3"/>
  <c r="AN20" i="3"/>
  <c r="AM17" i="3"/>
  <c r="AM18" i="3"/>
  <c r="AL17" i="3"/>
  <c r="AL18" i="3"/>
  <c r="AK17" i="3"/>
  <c r="AK18" i="3"/>
  <c r="AK20" i="3"/>
  <c r="AJ17" i="3"/>
  <c r="AJ18" i="3"/>
  <c r="AJ20" i="3" s="1"/>
  <c r="AH17" i="3"/>
  <c r="AH18" i="3"/>
  <c r="AG17" i="3"/>
  <c r="AG18" i="3" s="1"/>
  <c r="AF17" i="3"/>
  <c r="AF18" i="3"/>
  <c r="AE17" i="3"/>
  <c r="AE18" i="3"/>
  <c r="AD17" i="3"/>
  <c r="AD18" i="3"/>
  <c r="Y17" i="3"/>
  <c r="Y18" i="3"/>
  <c r="X17" i="3"/>
  <c r="X18" i="3" s="1"/>
  <c r="W17" i="3"/>
  <c r="W18" i="3"/>
  <c r="V17" i="3"/>
  <c r="V18" i="3"/>
  <c r="V20" i="3"/>
  <c r="U17" i="3"/>
  <c r="U18" i="3"/>
  <c r="S17" i="3"/>
  <c r="S18" i="3"/>
  <c r="R17" i="3"/>
  <c r="R18" i="3" s="1"/>
  <c r="R20" i="3" s="1"/>
  <c r="Q17" i="3"/>
  <c r="Q18" i="3"/>
  <c r="Q20" i="3" s="1"/>
  <c r="P17" i="3"/>
  <c r="P18" i="3"/>
  <c r="N17" i="3"/>
  <c r="N18" i="3"/>
  <c r="M17" i="3"/>
  <c r="M18" i="3"/>
  <c r="M20" i="3"/>
  <c r="L17" i="3"/>
  <c r="L18" i="3"/>
  <c r="K17" i="3"/>
  <c r="K18" i="3"/>
  <c r="J17" i="3"/>
  <c r="J18" i="3"/>
  <c r="I17" i="3"/>
  <c r="I18" i="3" s="1"/>
  <c r="I20" i="3" s="1"/>
  <c r="H17" i="3"/>
  <c r="H18" i="3" s="1"/>
  <c r="G17" i="3"/>
  <c r="G18" i="3"/>
  <c r="F17" i="3"/>
  <c r="F18" i="3"/>
  <c r="E17" i="3"/>
  <c r="E18" i="3" s="1"/>
  <c r="E20" i="3" s="1"/>
  <c r="D17" i="3"/>
  <c r="D18" i="3" s="1"/>
  <c r="D20" i="3" s="1"/>
  <c r="CG16" i="3"/>
  <c r="CG17" i="3" s="1"/>
  <c r="CG18" i="3" s="1"/>
  <c r="BY16" i="3"/>
  <c r="BY17" i="3"/>
  <c r="BY18" i="3"/>
  <c r="BS16" i="3"/>
  <c r="BS17" i="3"/>
  <c r="BS18" i="3"/>
  <c r="BM16" i="3"/>
  <c r="BM17" i="3" s="1"/>
  <c r="BM18" i="3" s="1"/>
  <c r="BM20" i="3" s="1"/>
  <c r="BJ16" i="3"/>
  <c r="BJ17" i="3" s="1"/>
  <c r="BJ18" i="3" s="1"/>
  <c r="BA16" i="3"/>
  <c r="AU16" i="3"/>
  <c r="AO16" i="3"/>
  <c r="AO17" i="3" s="1"/>
  <c r="AO18" i="3" s="1"/>
  <c r="AI16" i="3"/>
  <c r="Z16" i="3"/>
  <c r="Z17" i="3"/>
  <c r="Z18" i="3" s="1"/>
  <c r="Z20" i="3" s="1"/>
  <c r="T16" i="3"/>
  <c r="T17" i="3" s="1"/>
  <c r="T18" i="3" s="1"/>
  <c r="O16" i="3"/>
  <c r="CT13" i="3"/>
  <c r="CS13" i="3"/>
  <c r="CS20" i="3" s="1"/>
  <c r="CR13" i="3"/>
  <c r="CQ13" i="3"/>
  <c r="CP13" i="3"/>
  <c r="CO13" i="3"/>
  <c r="CN13" i="3"/>
  <c r="CN20" i="3" s="1"/>
  <c r="CM13" i="3"/>
  <c r="CL13" i="3"/>
  <c r="CL20" i="3" s="1"/>
  <c r="CK13" i="3"/>
  <c r="CJ13" i="3"/>
  <c r="CI13" i="3"/>
  <c r="CH13" i="3"/>
  <c r="CF13" i="3"/>
  <c r="CE13" i="3"/>
  <c r="CE20" i="3" s="1"/>
  <c r="CD13" i="3"/>
  <c r="CD20" i="3" s="1"/>
  <c r="CC13" i="3"/>
  <c r="CC20" i="3" s="1"/>
  <c r="BX13" i="3"/>
  <c r="BW13" i="3"/>
  <c r="BV13" i="3"/>
  <c r="BV20" i="3" s="1"/>
  <c r="BU13" i="3"/>
  <c r="BU20" i="3" s="1"/>
  <c r="BT13" i="3"/>
  <c r="BT20" i="3" s="1"/>
  <c r="BR13" i="3"/>
  <c r="BQ13" i="3"/>
  <c r="BP13" i="3"/>
  <c r="BO13" i="3"/>
  <c r="BN13" i="3"/>
  <c r="BL13" i="3"/>
  <c r="BL20" i="3" s="1"/>
  <c r="BK13" i="3"/>
  <c r="BK20" i="3" s="1"/>
  <c r="BI13" i="3"/>
  <c r="BH13" i="3"/>
  <c r="BG13" i="3"/>
  <c r="BF13" i="3"/>
  <c r="BE13" i="3"/>
  <c r="AZ13" i="3"/>
  <c r="AZ20" i="3" s="1"/>
  <c r="AY13" i="3"/>
  <c r="AX13" i="3"/>
  <c r="AW13" i="3"/>
  <c r="AV13" i="3"/>
  <c r="AT13" i="3"/>
  <c r="AT20" i="3" s="1"/>
  <c r="AS13" i="3"/>
  <c r="AR13" i="3"/>
  <c r="AQ13" i="3"/>
  <c r="AP13" i="3"/>
  <c r="AP20" i="3" s="1"/>
  <c r="AN13" i="3"/>
  <c r="AM13" i="3"/>
  <c r="AL13" i="3"/>
  <c r="AL20" i="3" s="1"/>
  <c r="AK13" i="3"/>
  <c r="AJ13" i="3"/>
  <c r="AH13" i="3"/>
  <c r="AG13" i="3"/>
  <c r="AF13" i="3"/>
  <c r="AF20" i="3" s="1"/>
  <c r="AE13" i="3"/>
  <c r="AE20" i="3" s="1"/>
  <c r="AD13" i="3"/>
  <c r="AD20" i="3"/>
  <c r="Y13" i="3"/>
  <c r="Y20" i="3" s="1"/>
  <c r="X13" i="3"/>
  <c r="X20" i="3" s="1"/>
  <c r="W13" i="3"/>
  <c r="W20" i="3" s="1"/>
  <c r="V13" i="3"/>
  <c r="U13" i="3"/>
  <c r="U20" i="3" s="1"/>
  <c r="S13" i="3"/>
  <c r="R13" i="3"/>
  <c r="Q13" i="3"/>
  <c r="P13" i="3"/>
  <c r="P20" i="3"/>
  <c r="N13" i="3"/>
  <c r="N20" i="3" s="1"/>
  <c r="M13" i="3"/>
  <c r="L13" i="3"/>
  <c r="L20" i="3" s="1"/>
  <c r="K13" i="3"/>
  <c r="J13" i="3"/>
  <c r="I13" i="3"/>
  <c r="H13" i="3"/>
  <c r="G13" i="3"/>
  <c r="G20" i="3" s="1"/>
  <c r="F13" i="3"/>
  <c r="F20" i="3" s="1"/>
  <c r="E13" i="3"/>
  <c r="D13" i="3"/>
  <c r="CG12" i="3"/>
  <c r="BY12" i="3"/>
  <c r="BS12" i="3"/>
  <c r="BS13" i="3"/>
  <c r="BS20" i="3" s="1"/>
  <c r="BM12" i="3"/>
  <c r="BM13" i="3"/>
  <c r="BJ12" i="3"/>
  <c r="BA12" i="3"/>
  <c r="AU12" i="3"/>
  <c r="AO12" i="3"/>
  <c r="AI12" i="3"/>
  <c r="BB12" i="3" s="1"/>
  <c r="Z12" i="3"/>
  <c r="Z13" i="3"/>
  <c r="T12" i="3"/>
  <c r="O12" i="3"/>
  <c r="AA12" i="3"/>
  <c r="AB12" i="3" s="1"/>
  <c r="CG11" i="3"/>
  <c r="CZ11" i="3" s="1"/>
  <c r="BY11" i="3"/>
  <c r="BS11" i="3"/>
  <c r="BM11" i="3"/>
  <c r="BJ11" i="3"/>
  <c r="BZ11" i="3" s="1"/>
  <c r="BA11" i="3"/>
  <c r="BA13" i="3" s="1"/>
  <c r="BA20" i="3" s="1"/>
  <c r="AU11" i="3"/>
  <c r="AU13" i="3" s="1"/>
  <c r="AU20" i="3" s="1"/>
  <c r="AO11" i="3"/>
  <c r="Z11" i="3"/>
  <c r="T11" i="3"/>
  <c r="O11" i="3"/>
  <c r="AA11" i="3" s="1"/>
  <c r="BX44" i="3"/>
  <c r="CK20" i="3"/>
  <c r="AU41" i="3"/>
  <c r="AU42" i="3"/>
  <c r="BY41" i="3"/>
  <c r="BY42" i="3" s="1"/>
  <c r="BV44" i="3"/>
  <c r="BA17" i="3"/>
  <c r="BA18" i="3"/>
  <c r="CZ36" i="3"/>
  <c r="CY17" i="3"/>
  <c r="CY18" i="3"/>
  <c r="V44" i="3"/>
  <c r="O17" i="3"/>
  <c r="O18" i="3"/>
  <c r="AU17" i="3"/>
  <c r="AU18" i="3"/>
  <c r="CZ16" i="3"/>
  <c r="CZ17" i="3" s="1"/>
  <c r="CY37" i="3"/>
  <c r="BA41" i="3"/>
  <c r="BA42" i="3" s="1"/>
  <c r="CM20" i="3"/>
  <c r="CY41" i="3"/>
  <c r="CY42" i="3" s="1"/>
  <c r="CY44" i="3" s="1"/>
  <c r="CY13" i="3"/>
  <c r="CY20" i="3" s="1"/>
  <c r="AI17" i="3"/>
  <c r="AI18" i="3" s="1"/>
  <c r="T13" i="3"/>
  <c r="T20" i="3" s="1"/>
  <c r="O41" i="3"/>
  <c r="O42" i="3" s="1"/>
  <c r="Z41" i="3"/>
  <c r="Z42" i="3"/>
  <c r="D44" i="3"/>
  <c r="DA36" i="3"/>
  <c r="EF160" i="1"/>
  <c r="ED160" i="1"/>
  <c r="EC160" i="1"/>
  <c r="EB160" i="1"/>
  <c r="EA160" i="1"/>
  <c r="DZ160" i="1"/>
  <c r="DY160" i="1"/>
  <c r="DX160" i="1"/>
  <c r="DW160" i="1"/>
  <c r="DV160" i="1"/>
  <c r="DU160" i="1"/>
  <c r="CD160" i="1"/>
  <c r="CC160" i="1"/>
  <c r="CB160" i="1"/>
  <c r="CA160" i="1"/>
  <c r="BZ160" i="1"/>
  <c r="AZ160" i="1"/>
  <c r="AY160" i="1"/>
  <c r="AX160" i="1"/>
  <c r="AW160" i="1"/>
  <c r="AV160" i="1"/>
  <c r="AT160" i="1"/>
  <c r="AS160" i="1"/>
  <c r="AR160" i="1"/>
  <c r="AQ160" i="1"/>
  <c r="AP160" i="1"/>
  <c r="Y160" i="1"/>
  <c r="X160" i="1"/>
  <c r="W160" i="1"/>
  <c r="V160" i="1"/>
  <c r="U160" i="1"/>
  <c r="BW193" i="1"/>
  <c r="BW181" i="1"/>
  <c r="BW180" i="1"/>
  <c r="BW178" i="1"/>
  <c r="BW174" i="1"/>
  <c r="BW173" i="1"/>
  <c r="BW171" i="1"/>
  <c r="BW165" i="1"/>
  <c r="BW164" i="1"/>
  <c r="BW159" i="1"/>
  <c r="BW158" i="1"/>
  <c r="BW155" i="1"/>
  <c r="BW154" i="1"/>
  <c r="BW153" i="1"/>
  <c r="BW151" i="1"/>
  <c r="BW150" i="1"/>
  <c r="BW146" i="1"/>
  <c r="BW143" i="1"/>
  <c r="BW140" i="1"/>
  <c r="BW137" i="1"/>
  <c r="BW136" i="1"/>
  <c r="BW135" i="1"/>
  <c r="BW134" i="1"/>
  <c r="BW131" i="1"/>
  <c r="BW130" i="1"/>
  <c r="BW128" i="1"/>
  <c r="BW126" i="1"/>
  <c r="BW123" i="1"/>
  <c r="BW120" i="1"/>
  <c r="BW116" i="1"/>
  <c r="BA193" i="1"/>
  <c r="BA181" i="1"/>
  <c r="BA180" i="1"/>
  <c r="BA178" i="1"/>
  <c r="BA174" i="1"/>
  <c r="BA173" i="1"/>
  <c r="BA171" i="1"/>
  <c r="BA165" i="1"/>
  <c r="BA164" i="1"/>
  <c r="BA159" i="1"/>
  <c r="BA158" i="1"/>
  <c r="BA155" i="1"/>
  <c r="BA154" i="1"/>
  <c r="BA153" i="1"/>
  <c r="BA151" i="1"/>
  <c r="BA150" i="1"/>
  <c r="BA146" i="1"/>
  <c r="BA143" i="1"/>
  <c r="BA140" i="1"/>
  <c r="BA137" i="1"/>
  <c r="BA136" i="1"/>
  <c r="BA135" i="1"/>
  <c r="BA134" i="1"/>
  <c r="BA131" i="1"/>
  <c r="BA130" i="1"/>
  <c r="BA128" i="1"/>
  <c r="BA126" i="1"/>
  <c r="BA123" i="1"/>
  <c r="BA120" i="1"/>
  <c r="BA116" i="1"/>
  <c r="AU193" i="1"/>
  <c r="AU181" i="1"/>
  <c r="AU180" i="1"/>
  <c r="AU178" i="1"/>
  <c r="AU174" i="1"/>
  <c r="AU173" i="1"/>
  <c r="AU171" i="1"/>
  <c r="AU165" i="1"/>
  <c r="AU164" i="1"/>
  <c r="AU159" i="1"/>
  <c r="AU158" i="1"/>
  <c r="AU155" i="1"/>
  <c r="AU154" i="1"/>
  <c r="AU153" i="1"/>
  <c r="AU151" i="1"/>
  <c r="AU150" i="1"/>
  <c r="AU146" i="1"/>
  <c r="AU143" i="1"/>
  <c r="AU140" i="1"/>
  <c r="AU137" i="1"/>
  <c r="AU136" i="1"/>
  <c r="AU135" i="1"/>
  <c r="AU134" i="1"/>
  <c r="AU131" i="1"/>
  <c r="AU130" i="1"/>
  <c r="AU128" i="1"/>
  <c r="AU126" i="1"/>
  <c r="AU123" i="1"/>
  <c r="AU120" i="1"/>
  <c r="AU116" i="1"/>
  <c r="AO193" i="1"/>
  <c r="AO181" i="1"/>
  <c r="AO180" i="1"/>
  <c r="AO178" i="1"/>
  <c r="AO174" i="1"/>
  <c r="AO173" i="1"/>
  <c r="AO171" i="1"/>
  <c r="AO165" i="1"/>
  <c r="AO164" i="1"/>
  <c r="AO159" i="1"/>
  <c r="AO158" i="1"/>
  <c r="AO155" i="1"/>
  <c r="AO154" i="1"/>
  <c r="AO153" i="1"/>
  <c r="AO151" i="1"/>
  <c r="AO150" i="1"/>
  <c r="AO146" i="1"/>
  <c r="AO143" i="1"/>
  <c r="AO140" i="1"/>
  <c r="AO137" i="1"/>
  <c r="AO136" i="1"/>
  <c r="AO135" i="1"/>
  <c r="AO134" i="1"/>
  <c r="AO131" i="1"/>
  <c r="AO130" i="1"/>
  <c r="AO128" i="1"/>
  <c r="AO126" i="1"/>
  <c r="AO123" i="1"/>
  <c r="AO120" i="1"/>
  <c r="AO116" i="1"/>
  <c r="AI193" i="1"/>
  <c r="AI181" i="1"/>
  <c r="AI180" i="1"/>
  <c r="AI178" i="1"/>
  <c r="AI174" i="1"/>
  <c r="AI173" i="1"/>
  <c r="AI171" i="1"/>
  <c r="AI165" i="1"/>
  <c r="AI164" i="1"/>
  <c r="AI159" i="1"/>
  <c r="AI158" i="1"/>
  <c r="AI155" i="1"/>
  <c r="AI154" i="1"/>
  <c r="AI153" i="1"/>
  <c r="AI151" i="1"/>
  <c r="AI150" i="1"/>
  <c r="AI146" i="1"/>
  <c r="AI143" i="1"/>
  <c r="AI140" i="1"/>
  <c r="AI137" i="1"/>
  <c r="AI136" i="1"/>
  <c r="AI135" i="1"/>
  <c r="AI134" i="1"/>
  <c r="AI131" i="1"/>
  <c r="AI130" i="1"/>
  <c r="AI128" i="1"/>
  <c r="AI126" i="1"/>
  <c r="AI123" i="1"/>
  <c r="AI120" i="1"/>
  <c r="AI116" i="1"/>
  <c r="Z193" i="1"/>
  <c r="Z181" i="1"/>
  <c r="Z180" i="1"/>
  <c r="Z178" i="1"/>
  <c r="Z174" i="1"/>
  <c r="Z173" i="1"/>
  <c r="Z171" i="1"/>
  <c r="Z165" i="1"/>
  <c r="Z164" i="1"/>
  <c r="Z159" i="1"/>
  <c r="Z158" i="1"/>
  <c r="Z155" i="1"/>
  <c r="Z154" i="1"/>
  <c r="Z153" i="1"/>
  <c r="Z151" i="1"/>
  <c r="Z150" i="1"/>
  <c r="Z146" i="1"/>
  <c r="Z143" i="1"/>
  <c r="Z140" i="1"/>
  <c r="Z137" i="1"/>
  <c r="Z136" i="1"/>
  <c r="Z135" i="1"/>
  <c r="Z134" i="1"/>
  <c r="Z131" i="1"/>
  <c r="Z130" i="1"/>
  <c r="Z128" i="1"/>
  <c r="Z126" i="1"/>
  <c r="Z123" i="1"/>
  <c r="Z120" i="1"/>
  <c r="Z116" i="1"/>
  <c r="T193" i="1"/>
  <c r="T181" i="1"/>
  <c r="T180" i="1"/>
  <c r="T178" i="1"/>
  <c r="T174" i="1"/>
  <c r="T173" i="1"/>
  <c r="T171" i="1"/>
  <c r="T165" i="1"/>
  <c r="T164" i="1"/>
  <c r="T159" i="1"/>
  <c r="T158" i="1"/>
  <c r="T155" i="1"/>
  <c r="T154" i="1"/>
  <c r="T153" i="1"/>
  <c r="T151" i="1"/>
  <c r="T150" i="1"/>
  <c r="T146" i="1"/>
  <c r="T143" i="1"/>
  <c r="T140" i="1"/>
  <c r="T137" i="1"/>
  <c r="T136" i="1"/>
  <c r="T135" i="1"/>
  <c r="T134" i="1"/>
  <c r="T131" i="1"/>
  <c r="T130" i="1"/>
  <c r="T128" i="1"/>
  <c r="T126" i="1"/>
  <c r="T123" i="1"/>
  <c r="T120" i="1"/>
  <c r="T116" i="1"/>
  <c r="P193" i="1"/>
  <c r="P181" i="1"/>
  <c r="P180" i="1"/>
  <c r="P178" i="1"/>
  <c r="P174" i="1"/>
  <c r="P173" i="1"/>
  <c r="P171" i="1"/>
  <c r="P165" i="1"/>
  <c r="P164" i="1"/>
  <c r="P159" i="1"/>
  <c r="P158" i="1"/>
  <c r="P155" i="1"/>
  <c r="P154" i="1"/>
  <c r="P153" i="1"/>
  <c r="P151" i="1"/>
  <c r="P150" i="1"/>
  <c r="P146" i="1"/>
  <c r="P143" i="1"/>
  <c r="P140" i="1"/>
  <c r="P137" i="1"/>
  <c r="P136" i="1"/>
  <c r="P135" i="1"/>
  <c r="P134" i="1"/>
  <c r="P131" i="1"/>
  <c r="P130" i="1"/>
  <c r="P128" i="1"/>
  <c r="P126" i="1"/>
  <c r="P123" i="1"/>
  <c r="P120" i="1"/>
  <c r="P116" i="1"/>
  <c r="BW88" i="1"/>
  <c r="BW76" i="1"/>
  <c r="BW75" i="1"/>
  <c r="BW73" i="1"/>
  <c r="BW69" i="1"/>
  <c r="BW68" i="1"/>
  <c r="BW66" i="1"/>
  <c r="BA88" i="1"/>
  <c r="BA76" i="1"/>
  <c r="BA75" i="1"/>
  <c r="BA73" i="1"/>
  <c r="BA69" i="1"/>
  <c r="BA68" i="1"/>
  <c r="BA66" i="1"/>
  <c r="AU88" i="1"/>
  <c r="AU76" i="1"/>
  <c r="AU75" i="1"/>
  <c r="AU73" i="1"/>
  <c r="AU69" i="1"/>
  <c r="AU68" i="1"/>
  <c r="AU66" i="1"/>
  <c r="AO88" i="1"/>
  <c r="AO76" i="1"/>
  <c r="AO75" i="1"/>
  <c r="AO73" i="1"/>
  <c r="AO69" i="1"/>
  <c r="AO68" i="1"/>
  <c r="AO66" i="1"/>
  <c r="AI88" i="1"/>
  <c r="AI76" i="1"/>
  <c r="AI75" i="1"/>
  <c r="AI73" i="1"/>
  <c r="AI69" i="1"/>
  <c r="AI68" i="1"/>
  <c r="AI66" i="1"/>
  <c r="Z66" i="1"/>
  <c r="Z68" i="1"/>
  <c r="Z69" i="1"/>
  <c r="Z73" i="1"/>
  <c r="Z75" i="1"/>
  <c r="Z76" i="1"/>
  <c r="Z88" i="1"/>
  <c r="T66" i="1"/>
  <c r="T68" i="1"/>
  <c r="T69" i="1"/>
  <c r="T73" i="1"/>
  <c r="T75" i="1"/>
  <c r="T76" i="1"/>
  <c r="T88" i="1"/>
  <c r="P66" i="1"/>
  <c r="P68" i="1"/>
  <c r="P69" i="1"/>
  <c r="P73" i="1"/>
  <c r="P75" i="1"/>
  <c r="P76" i="1"/>
  <c r="P88" i="1"/>
  <c r="BW60" i="1"/>
  <c r="BW59" i="1"/>
  <c r="BA60" i="1"/>
  <c r="BA59" i="1"/>
  <c r="AU60" i="1"/>
  <c r="AU59" i="1"/>
  <c r="AO60" i="1"/>
  <c r="AO59" i="1"/>
  <c r="AI60" i="1"/>
  <c r="AI59" i="1"/>
  <c r="Z60" i="1"/>
  <c r="Z59" i="1"/>
  <c r="T60" i="1"/>
  <c r="T59" i="1"/>
  <c r="P60" i="1"/>
  <c r="P59" i="1"/>
  <c r="BW54" i="1"/>
  <c r="BW53" i="1"/>
  <c r="BW50" i="1"/>
  <c r="BW49" i="1"/>
  <c r="BW48" i="1"/>
  <c r="BW46" i="1"/>
  <c r="BW45" i="1"/>
  <c r="BW41" i="1"/>
  <c r="BW38" i="1"/>
  <c r="BW35" i="1"/>
  <c r="BW32" i="1"/>
  <c r="BW31" i="1"/>
  <c r="BW30" i="1"/>
  <c r="BW29" i="1"/>
  <c r="BW26" i="1"/>
  <c r="BW25" i="1"/>
  <c r="BW23" i="1"/>
  <c r="BW21" i="1"/>
  <c r="BW18" i="1"/>
  <c r="BW15" i="1"/>
  <c r="BW11" i="1"/>
  <c r="BA54" i="1"/>
  <c r="BA53" i="1"/>
  <c r="BA50" i="1"/>
  <c r="BA49" i="1"/>
  <c r="BA48" i="1"/>
  <c r="BA46" i="1"/>
  <c r="BA45" i="1"/>
  <c r="BA41" i="1"/>
  <c r="BA38" i="1"/>
  <c r="BA35" i="1"/>
  <c r="BA32" i="1"/>
  <c r="BA31" i="1"/>
  <c r="BA30" i="1"/>
  <c r="BA29" i="1"/>
  <c r="BA26" i="1"/>
  <c r="BA25" i="1"/>
  <c r="BA23" i="1"/>
  <c r="BA21" i="1"/>
  <c r="BA18" i="1"/>
  <c r="BA15" i="1"/>
  <c r="BA11" i="1"/>
  <c r="AU54" i="1"/>
  <c r="AU53" i="1"/>
  <c r="AU50" i="1"/>
  <c r="AU49" i="1"/>
  <c r="AU48" i="1"/>
  <c r="AU46" i="1"/>
  <c r="AU45" i="1"/>
  <c r="AU41" i="1"/>
  <c r="AU38" i="1"/>
  <c r="AU35" i="1"/>
  <c r="AU32" i="1"/>
  <c r="AU31" i="1"/>
  <c r="AU30" i="1"/>
  <c r="AU29" i="1"/>
  <c r="AU26" i="1"/>
  <c r="AU25" i="1"/>
  <c r="AU23" i="1"/>
  <c r="AU21" i="1"/>
  <c r="AU18" i="1"/>
  <c r="AU15" i="1"/>
  <c r="AU11" i="1"/>
  <c r="AO54" i="1"/>
  <c r="AO53" i="1"/>
  <c r="AO50" i="1"/>
  <c r="AO49" i="1"/>
  <c r="AO48" i="1"/>
  <c r="AO46" i="1"/>
  <c r="AO45" i="1"/>
  <c r="AO41" i="1"/>
  <c r="AO38" i="1"/>
  <c r="AO35" i="1"/>
  <c r="AO32" i="1"/>
  <c r="AO31" i="1"/>
  <c r="AO30" i="1"/>
  <c r="AO29" i="1"/>
  <c r="AO26" i="1"/>
  <c r="AO25" i="1"/>
  <c r="AO23" i="1"/>
  <c r="AO21" i="1"/>
  <c r="AO18" i="1"/>
  <c r="AO15" i="1"/>
  <c r="AO11" i="1"/>
  <c r="AI54" i="1"/>
  <c r="AI53" i="1"/>
  <c r="AI50" i="1"/>
  <c r="AI49" i="1"/>
  <c r="AI48" i="1"/>
  <c r="AI46" i="1"/>
  <c r="AI45" i="1"/>
  <c r="AI41" i="1"/>
  <c r="AI38" i="1"/>
  <c r="AI35" i="1"/>
  <c r="AI32" i="1"/>
  <c r="AI31" i="1"/>
  <c r="AI30" i="1"/>
  <c r="AI29" i="1"/>
  <c r="AI26" i="1"/>
  <c r="AI25" i="1"/>
  <c r="AI23" i="1"/>
  <c r="AI21" i="1"/>
  <c r="AI18" i="1"/>
  <c r="AI15" i="1"/>
  <c r="AI11" i="1"/>
  <c r="Z15" i="1"/>
  <c r="Z18" i="1"/>
  <c r="Z21" i="1"/>
  <c r="Z23" i="1"/>
  <c r="Z25" i="1"/>
  <c r="Z26" i="1"/>
  <c r="Z29" i="1"/>
  <c r="Z30" i="1"/>
  <c r="Z31" i="1"/>
  <c r="Z32" i="1"/>
  <c r="Z35" i="1"/>
  <c r="Z38" i="1"/>
  <c r="Z41" i="1"/>
  <c r="Z45" i="1"/>
  <c r="Z46" i="1"/>
  <c r="Z48" i="1"/>
  <c r="Z49" i="1"/>
  <c r="Z50" i="1"/>
  <c r="Z53" i="1"/>
  <c r="Z54" i="1"/>
  <c r="Z11" i="1"/>
  <c r="T15" i="1"/>
  <c r="T23" i="1"/>
  <c r="T25" i="1"/>
  <c r="T26" i="1"/>
  <c r="T29" i="1"/>
  <c r="T30" i="1"/>
  <c r="T31" i="1"/>
  <c r="T32" i="1"/>
  <c r="T35" i="1"/>
  <c r="T38" i="1"/>
  <c r="T41" i="1"/>
  <c r="T45" i="1"/>
  <c r="T46" i="1"/>
  <c r="T48" i="1"/>
  <c r="T49" i="1"/>
  <c r="T50" i="1"/>
  <c r="T53" i="1"/>
  <c r="T54" i="1"/>
  <c r="T11" i="1"/>
  <c r="EF55" i="1"/>
  <c r="EE55" i="1"/>
  <c r="ED55" i="1"/>
  <c r="EC55" i="1"/>
  <c r="EB55" i="1"/>
  <c r="EA55" i="1"/>
  <c r="DZ55" i="1"/>
  <c r="DY55" i="1"/>
  <c r="DX55" i="1"/>
  <c r="DW55" i="1"/>
  <c r="DV55" i="1"/>
  <c r="DU55" i="1"/>
  <c r="CD55" i="1"/>
  <c r="CC55" i="1"/>
  <c r="CB55" i="1"/>
  <c r="CA55" i="1"/>
  <c r="BZ55" i="1"/>
  <c r="BM55" i="1"/>
  <c r="BL55" i="1"/>
  <c r="BI55" i="1"/>
  <c r="BH55" i="1"/>
  <c r="BG55" i="1"/>
  <c r="BF55" i="1"/>
  <c r="BE55" i="1"/>
  <c r="AZ55" i="1"/>
  <c r="AY55" i="1"/>
  <c r="AX55" i="1"/>
  <c r="AW55" i="1"/>
  <c r="AV55" i="1"/>
  <c r="AT55" i="1"/>
  <c r="AS55" i="1"/>
  <c r="AR55" i="1"/>
  <c r="AQ55" i="1"/>
  <c r="AP55" i="1"/>
  <c r="AN55" i="1"/>
  <c r="AM55" i="1"/>
  <c r="AL55" i="1"/>
  <c r="AK55" i="1"/>
  <c r="AJ55" i="1"/>
  <c r="Y55" i="1"/>
  <c r="X55" i="1"/>
  <c r="W55" i="1"/>
  <c r="V55" i="1"/>
  <c r="U55" i="1"/>
  <c r="S55" i="1"/>
  <c r="R55" i="1"/>
  <c r="Q55" i="1"/>
  <c r="O55" i="1"/>
  <c r="N55" i="1"/>
  <c r="M55" i="1"/>
  <c r="L55" i="1"/>
  <c r="K55" i="1"/>
  <c r="J55" i="1"/>
  <c r="I55" i="1"/>
  <c r="H55" i="1"/>
  <c r="G55" i="1"/>
  <c r="F55" i="1"/>
  <c r="E55" i="1"/>
  <c r="P15" i="1"/>
  <c r="P18" i="1"/>
  <c r="P21" i="1"/>
  <c r="P23" i="1"/>
  <c r="P25" i="1"/>
  <c r="P26" i="1"/>
  <c r="P29" i="1"/>
  <c r="P30" i="1"/>
  <c r="P31" i="1"/>
  <c r="P32" i="1"/>
  <c r="P35" i="1"/>
  <c r="P38" i="1"/>
  <c r="P41" i="1"/>
  <c r="P45" i="1"/>
  <c r="P46" i="1"/>
  <c r="P48" i="1"/>
  <c r="P49" i="1"/>
  <c r="P50" i="1"/>
  <c r="P53" i="1"/>
  <c r="P54" i="1"/>
  <c r="P11" i="1"/>
  <c r="Z115" i="1"/>
  <c r="AI13" i="3"/>
  <c r="BB40" i="3"/>
  <c r="BB41" i="3" s="1"/>
  <c r="BB42" i="3" s="1"/>
  <c r="AM20" i="3"/>
  <c r="AA16" i="3"/>
  <c r="AB16" i="3" s="1"/>
  <c r="BS37" i="3"/>
  <c r="BS44" i="3" s="1"/>
  <c r="J20" i="3"/>
  <c r="S20" i="3"/>
  <c r="CU44" i="3"/>
  <c r="K20" i="3"/>
  <c r="Y44" i="3"/>
  <c r="CZ12" i="3"/>
  <c r="DA12" i="3" s="1"/>
  <c r="CZ35" i="3"/>
  <c r="AO13" i="3"/>
  <c r="AO20" i="3" s="1"/>
  <c r="AA17" i="3"/>
  <c r="AB17" i="3" s="1"/>
  <c r="DA35" i="3"/>
  <c r="CZ37" i="3"/>
  <c r="DA37" i="3" s="1"/>
  <c r="EB18" i="4" l="1"/>
  <c r="EI190" i="1"/>
  <c r="EI191" i="1"/>
  <c r="EI193" i="1"/>
  <c r="EI151" i="1"/>
  <c r="EI128" i="1"/>
  <c r="EI140" i="1"/>
  <c r="EI165" i="1"/>
  <c r="EI180" i="1"/>
  <c r="EI142" i="1"/>
  <c r="EI171" i="1"/>
  <c r="EI181" i="1"/>
  <c r="EI131" i="1"/>
  <c r="EI172" i="1"/>
  <c r="EI184" i="1"/>
  <c r="EI134" i="1"/>
  <c r="EI156" i="1"/>
  <c r="EI173" i="1"/>
  <c r="EI139" i="1"/>
  <c r="EI135" i="1"/>
  <c r="EI147" i="1"/>
  <c r="EI174" i="1"/>
  <c r="EI183" i="1"/>
  <c r="EI123" i="1"/>
  <c r="EI149" i="1"/>
  <c r="EI159" i="1"/>
  <c r="EI175" i="1"/>
  <c r="EI170" i="1"/>
  <c r="EI133" i="1"/>
  <c r="EI182" i="1"/>
  <c r="EI124" i="1"/>
  <c r="EI137" i="1"/>
  <c r="EI150" i="1"/>
  <c r="EI163" i="1"/>
  <c r="EI176" i="1"/>
  <c r="EI126" i="1"/>
  <c r="EI138" i="1"/>
  <c r="EI164" i="1"/>
  <c r="EI178" i="1"/>
  <c r="AA34" i="4"/>
  <c r="AA71" i="4"/>
  <c r="AA18" i="4"/>
  <c r="AA33" i="4"/>
  <c r="AA51" i="4"/>
  <c r="AA65" i="4"/>
  <c r="AA95" i="4"/>
  <c r="AA42" i="4"/>
  <c r="AA174" i="1"/>
  <c r="AB174" i="1" s="1"/>
  <c r="AA11" i="4"/>
  <c r="AA31" i="4"/>
  <c r="AA156" i="1"/>
  <c r="AB156" i="1" s="1"/>
  <c r="AA120" i="1"/>
  <c r="AA136" i="1"/>
  <c r="AA154" i="1"/>
  <c r="AA49" i="4"/>
  <c r="AA63" i="4"/>
  <c r="AA80" i="4"/>
  <c r="AA99" i="4"/>
  <c r="AA26" i="4"/>
  <c r="AA41" i="4"/>
  <c r="AA58" i="4"/>
  <c r="EB90" i="1"/>
  <c r="EB92" i="1" s="1"/>
  <c r="EB99" i="1" s="1"/>
  <c r="CF37" i="1"/>
  <c r="AA18" i="1"/>
  <c r="AA32" i="1"/>
  <c r="AB32" i="1" s="1"/>
  <c r="AA50" i="1"/>
  <c r="CF26" i="1"/>
  <c r="CF45" i="1"/>
  <c r="CF134" i="1"/>
  <c r="CF151" i="1"/>
  <c r="CF171" i="1"/>
  <c r="CG171" i="1" s="1"/>
  <c r="CF51" i="1"/>
  <c r="CF183" i="1"/>
  <c r="CF42" i="1"/>
  <c r="AA46" i="1"/>
  <c r="AA29" i="1"/>
  <c r="AB29" i="1" s="1"/>
  <c r="CF23" i="1"/>
  <c r="CF38" i="1"/>
  <c r="CF54" i="1"/>
  <c r="CF75" i="1"/>
  <c r="CF130" i="1"/>
  <c r="CF146" i="1"/>
  <c r="CF193" i="1"/>
  <c r="AA19" i="1"/>
  <c r="AB19" i="1" s="1"/>
  <c r="AA147" i="1"/>
  <c r="AB147" i="1" s="1"/>
  <c r="AA138" i="1"/>
  <c r="AB138" i="1" s="1"/>
  <c r="AA71" i="1"/>
  <c r="AB71" i="1" s="1"/>
  <c r="CF191" i="1"/>
  <c r="AA142" i="1"/>
  <c r="AB142" i="1" s="1"/>
  <c r="CF79" i="1"/>
  <c r="CF65" i="1"/>
  <c r="CF28" i="1"/>
  <c r="AA34" i="1"/>
  <c r="AB34" i="1" s="1"/>
  <c r="BH44" i="3"/>
  <c r="CF176" i="1"/>
  <c r="CF164" i="1"/>
  <c r="CF156" i="1"/>
  <c r="CF139" i="1"/>
  <c r="CF88" i="1"/>
  <c r="AA92" i="4"/>
  <c r="AA20" i="4"/>
  <c r="AA35" i="4"/>
  <c r="AA53" i="4"/>
  <c r="AA70" i="4"/>
  <c r="AA46" i="4"/>
  <c r="AA75" i="4"/>
  <c r="AA24" i="4"/>
  <c r="AA38" i="4"/>
  <c r="AA55" i="4"/>
  <c r="AA73" i="4"/>
  <c r="AA78" i="4"/>
  <c r="AA40" i="4"/>
  <c r="AA69" i="4"/>
  <c r="AA47" i="4"/>
  <c r="AA97" i="4"/>
  <c r="AA56" i="4"/>
  <c r="AA85" i="4"/>
  <c r="AA29" i="4"/>
  <c r="AA15" i="4"/>
  <c r="AA32" i="4"/>
  <c r="AA50" i="4"/>
  <c r="AA64" i="4"/>
  <c r="AA81" i="4"/>
  <c r="AA19" i="4"/>
  <c r="AA96" i="4"/>
  <c r="AA74" i="4"/>
  <c r="AA84" i="4"/>
  <c r="AA22" i="4"/>
  <c r="AA36" i="4"/>
  <c r="AA54" i="4"/>
  <c r="AA72" i="4"/>
  <c r="AA59" i="4"/>
  <c r="AA93" i="4"/>
  <c r="AA67" i="4"/>
  <c r="AA82" i="4"/>
  <c r="AA27" i="4"/>
  <c r="AA45" i="4"/>
  <c r="AA60" i="4"/>
  <c r="AA77" i="4"/>
  <c r="AA98" i="4"/>
  <c r="AA37" i="4"/>
  <c r="AA134" i="1"/>
  <c r="AB134" i="1" s="1"/>
  <c r="AA151" i="1"/>
  <c r="AA171" i="1"/>
  <c r="CF25" i="1"/>
  <c r="CF41" i="1"/>
  <c r="CF76" i="1"/>
  <c r="CF131" i="1"/>
  <c r="CF150" i="1"/>
  <c r="CF165" i="1"/>
  <c r="CF19" i="1"/>
  <c r="CF44" i="1"/>
  <c r="CF163" i="1"/>
  <c r="CF172" i="1"/>
  <c r="CF62" i="1"/>
  <c r="CF182" i="1"/>
  <c r="CF85" i="1"/>
  <c r="CG85" i="1" s="1"/>
  <c r="AA54" i="1"/>
  <c r="AA23" i="1"/>
  <c r="AA60" i="1"/>
  <c r="AB60" i="1" s="1"/>
  <c r="AA76" i="1"/>
  <c r="CF29" i="1"/>
  <c r="CF46" i="1"/>
  <c r="CF60" i="1"/>
  <c r="CF116" i="1"/>
  <c r="CF135" i="1"/>
  <c r="CF153" i="1"/>
  <c r="CF173" i="1"/>
  <c r="CF124" i="1"/>
  <c r="CF149" i="1"/>
  <c r="CF58" i="1"/>
  <c r="AA139" i="1"/>
  <c r="AB139" i="1" s="1"/>
  <c r="CF59" i="1"/>
  <c r="AA38" i="1"/>
  <c r="CF11" i="1"/>
  <c r="CF30" i="1"/>
  <c r="CF48" i="1"/>
  <c r="CF66" i="1"/>
  <c r="CG66" i="1" s="1"/>
  <c r="CF120" i="1"/>
  <c r="CF136" i="1"/>
  <c r="CF154" i="1"/>
  <c r="CF174" i="1"/>
  <c r="CF170" i="1"/>
  <c r="CF133" i="1"/>
  <c r="CF15" i="1"/>
  <c r="CF31" i="1"/>
  <c r="CF49" i="1"/>
  <c r="CF68" i="1"/>
  <c r="CF123" i="1"/>
  <c r="CF137" i="1"/>
  <c r="CF155" i="1"/>
  <c r="CF178" i="1"/>
  <c r="CF33" i="1"/>
  <c r="CF70" i="1"/>
  <c r="CF175" i="1"/>
  <c r="CF184" i="1"/>
  <c r="CF77" i="1"/>
  <c r="CF190" i="1"/>
  <c r="CG190" i="1" s="1"/>
  <c r="AA49" i="1"/>
  <c r="AA31" i="1"/>
  <c r="AA69" i="1"/>
  <c r="AB69" i="1" s="1"/>
  <c r="AA128" i="1"/>
  <c r="AA143" i="1"/>
  <c r="AA159" i="1"/>
  <c r="AA181" i="1"/>
  <c r="AB181" i="1" s="1"/>
  <c r="CF18" i="1"/>
  <c r="CF32" i="1"/>
  <c r="CF50" i="1"/>
  <c r="CF69" i="1"/>
  <c r="CF126" i="1"/>
  <c r="CF140" i="1"/>
  <c r="CF158" i="1"/>
  <c r="CF180" i="1"/>
  <c r="AA42" i="1"/>
  <c r="AB42" i="1" s="1"/>
  <c r="AA33" i="1"/>
  <c r="AB33" i="1" s="1"/>
  <c r="AA176" i="1"/>
  <c r="AB176" i="1" s="1"/>
  <c r="AA86" i="1"/>
  <c r="AB86" i="1" s="1"/>
  <c r="AA175" i="1"/>
  <c r="AB175" i="1" s="1"/>
  <c r="AA184" i="1"/>
  <c r="AB184" i="1" s="1"/>
  <c r="CF67" i="1"/>
  <c r="AA77" i="1"/>
  <c r="AB77" i="1" s="1"/>
  <c r="AA190" i="1"/>
  <c r="AB190" i="1" s="1"/>
  <c r="CF21" i="1"/>
  <c r="CF35" i="1"/>
  <c r="CF53" i="1"/>
  <c r="CF73" i="1"/>
  <c r="CF128" i="1"/>
  <c r="CF143" i="1"/>
  <c r="CF159" i="1"/>
  <c r="CF181" i="1"/>
  <c r="CF147" i="1"/>
  <c r="CF138" i="1"/>
  <c r="CF71" i="1"/>
  <c r="CF86" i="1"/>
  <c r="CF142" i="1"/>
  <c r="CF78" i="1"/>
  <c r="CF34" i="1"/>
  <c r="AA15" i="1"/>
  <c r="AB15" i="1" s="1"/>
  <c r="AA66" i="1"/>
  <c r="AB66" i="1" s="1"/>
  <c r="AA131" i="1"/>
  <c r="AA150" i="1"/>
  <c r="AA165" i="1"/>
  <c r="AB165" i="1" s="1"/>
  <c r="AA26" i="1"/>
  <c r="AA191" i="1"/>
  <c r="AB191" i="1" s="1"/>
  <c r="AA79" i="1"/>
  <c r="AB79" i="1" s="1"/>
  <c r="AA65" i="1"/>
  <c r="AA28" i="1"/>
  <c r="AB28" i="1" s="1"/>
  <c r="AA45" i="1"/>
  <c r="AA11" i="1"/>
  <c r="AA41" i="1"/>
  <c r="AA25" i="1"/>
  <c r="AA59" i="1"/>
  <c r="AA88" i="1"/>
  <c r="AA116" i="1"/>
  <c r="AA135" i="1"/>
  <c r="AA153" i="1"/>
  <c r="AA173" i="1"/>
  <c r="AB173" i="1" s="1"/>
  <c r="AA44" i="1"/>
  <c r="AB44" i="1" s="1"/>
  <c r="AA163" i="1"/>
  <c r="AB163" i="1" s="1"/>
  <c r="AA172" i="1"/>
  <c r="AB172" i="1" s="1"/>
  <c r="AA78" i="1"/>
  <c r="AB78" i="1" s="1"/>
  <c r="AA62" i="1"/>
  <c r="AB62" i="1" s="1"/>
  <c r="AA182" i="1"/>
  <c r="AB182" i="1" s="1"/>
  <c r="AA85" i="1"/>
  <c r="AB85" i="1" s="1"/>
  <c r="AA53" i="1"/>
  <c r="AA35" i="1"/>
  <c r="AA21" i="1"/>
  <c r="AA75" i="1"/>
  <c r="AB75" i="1" s="1"/>
  <c r="AA123" i="1"/>
  <c r="AA137" i="1"/>
  <c r="AB137" i="1" s="1"/>
  <c r="AA155" i="1"/>
  <c r="AA178" i="1"/>
  <c r="AA124" i="1"/>
  <c r="AB124" i="1" s="1"/>
  <c r="AA149" i="1"/>
  <c r="AB149" i="1" s="1"/>
  <c r="AA58" i="1"/>
  <c r="AB58" i="1" s="1"/>
  <c r="AA51" i="1"/>
  <c r="AB51" i="1" s="1"/>
  <c r="AA183" i="1"/>
  <c r="AB183" i="1" s="1"/>
  <c r="AA73" i="1"/>
  <c r="AA126" i="1"/>
  <c r="AA140" i="1"/>
  <c r="AA158" i="1"/>
  <c r="AA180" i="1"/>
  <c r="AB180" i="1" s="1"/>
  <c r="AA70" i="1"/>
  <c r="AB70" i="1" s="1"/>
  <c r="AA170" i="1"/>
  <c r="AB170" i="1" s="1"/>
  <c r="AA133" i="1"/>
  <c r="AB133" i="1" s="1"/>
  <c r="AA48" i="1"/>
  <c r="AA30" i="1"/>
  <c r="AA68" i="1"/>
  <c r="AB68" i="1" s="1"/>
  <c r="AA130" i="1"/>
  <c r="AA146" i="1"/>
  <c r="AA164" i="1"/>
  <c r="AA193" i="1"/>
  <c r="AA37" i="1"/>
  <c r="AB37" i="1" s="1"/>
  <c r="AA67" i="1"/>
  <c r="AB67" i="1" s="1"/>
  <c r="BR90" i="1"/>
  <c r="BR92" i="1" s="1"/>
  <c r="CC90" i="1"/>
  <c r="CC92" i="1" s="1"/>
  <c r="BZ36" i="3"/>
  <c r="BJ37" i="3"/>
  <c r="BZ12" i="3"/>
  <c r="EI70" i="1"/>
  <c r="DV90" i="1"/>
  <c r="DV92" i="1" s="1"/>
  <c r="DV99" i="1" s="1"/>
  <c r="ED90" i="1"/>
  <c r="ED92" i="1" s="1"/>
  <c r="ED99" i="1" s="1"/>
  <c r="DU90" i="1"/>
  <c r="DU92" i="1" s="1"/>
  <c r="DU99" i="1" s="1"/>
  <c r="EC90" i="1"/>
  <c r="EC92" i="1" s="1"/>
  <c r="EC99" i="1" s="1"/>
  <c r="DZ195" i="1"/>
  <c r="DZ199" i="1" s="1"/>
  <c r="CA195" i="1"/>
  <c r="CA199" i="1" s="1"/>
  <c r="CA206" i="1" s="1"/>
  <c r="Q90" i="1"/>
  <c r="Q92" i="1" s="1"/>
  <c r="AM90" i="1"/>
  <c r="AM92" i="1" s="1"/>
  <c r="AW90" i="1"/>
  <c r="AW92" i="1" s="1"/>
  <c r="BI90" i="1"/>
  <c r="BI92" i="1" s="1"/>
  <c r="BS90" i="1"/>
  <c r="BS92" i="1" s="1"/>
  <c r="CD90" i="1"/>
  <c r="CD92" i="1" s="1"/>
  <c r="DY90" i="1"/>
  <c r="DY92" i="1" s="1"/>
  <c r="DY99" i="1" s="1"/>
  <c r="EB195" i="1"/>
  <c r="EB199" i="1" s="1"/>
  <c r="J195" i="1"/>
  <c r="J199" i="1" s="1"/>
  <c r="R195" i="1"/>
  <c r="R199" i="1" s="1"/>
  <c r="AE195" i="1"/>
  <c r="AE199" i="1" s="1"/>
  <c r="AN195" i="1"/>
  <c r="AN199" i="1" s="1"/>
  <c r="AX195" i="1"/>
  <c r="AX199" i="1" s="1"/>
  <c r="BJ195" i="1"/>
  <c r="BJ199" i="1" s="1"/>
  <c r="CB195" i="1"/>
  <c r="CB199" i="1" s="1"/>
  <c r="CB206" i="1" s="1"/>
  <c r="DW90" i="1"/>
  <c r="DW92" i="1" s="1"/>
  <c r="DW99" i="1" s="1"/>
  <c r="EE90" i="1"/>
  <c r="EE92" i="1" s="1"/>
  <c r="EE99" i="1" s="1"/>
  <c r="CZ13" i="3"/>
  <c r="DA11" i="3"/>
  <c r="BA44" i="3"/>
  <c r="AB40" i="3"/>
  <c r="AA41" i="3"/>
  <c r="CJ20" i="3"/>
  <c r="CR20" i="3"/>
  <c r="AS20" i="3"/>
  <c r="DA17" i="3"/>
  <c r="CZ18" i="3"/>
  <c r="DA18" i="3" s="1"/>
  <c r="H20" i="3"/>
  <c r="BQ20" i="3"/>
  <c r="BY44" i="3"/>
  <c r="L44" i="3"/>
  <c r="AA13" i="3"/>
  <c r="AB11" i="3"/>
  <c r="BR20" i="3"/>
  <c r="AJ44" i="3"/>
  <c r="AW20" i="3"/>
  <c r="N44" i="3"/>
  <c r="BP44" i="3"/>
  <c r="DA16" i="3"/>
  <c r="AL195" i="1"/>
  <c r="AL199" i="1" s="1"/>
  <c r="AV195" i="1"/>
  <c r="AV199" i="1" s="1"/>
  <c r="BR195" i="1"/>
  <c r="BR199" i="1" s="1"/>
  <c r="O13" i="3"/>
  <c r="O20" i="3" s="1"/>
  <c r="CZ40" i="3"/>
  <c r="AA35" i="3"/>
  <c r="CG13" i="3"/>
  <c r="CG20" i="3" s="1"/>
  <c r="BB16" i="3"/>
  <c r="BB17" i="3" s="1"/>
  <c r="BB18" i="3" s="1"/>
  <c r="AG44" i="3"/>
  <c r="BY13" i="3"/>
  <c r="BY20" i="3" s="1"/>
  <c r="BF20" i="3"/>
  <c r="BB35" i="3"/>
  <c r="AA18" i="3"/>
  <c r="AB18" i="3" s="1"/>
  <c r="BB11" i="3"/>
  <c r="AI20" i="3"/>
  <c r="BG44" i="3"/>
  <c r="AA36" i="3"/>
  <c r="AB36" i="3" s="1"/>
  <c r="BZ40" i="3"/>
  <c r="BZ41" i="3" s="1"/>
  <c r="BZ42" i="3" s="1"/>
  <c r="BT90" i="1"/>
  <c r="BT92" i="1" s="1"/>
  <c r="H195" i="1"/>
  <c r="H199" i="1" s="1"/>
  <c r="Y195" i="1"/>
  <c r="Y199" i="1" s="1"/>
  <c r="CC195" i="1"/>
  <c r="CC199" i="1" s="1"/>
  <c r="CC206" i="1" s="1"/>
  <c r="K90" i="1"/>
  <c r="K92" i="1" s="1"/>
  <c r="S90" i="1"/>
  <c r="S92" i="1" s="1"/>
  <c r="AF90" i="1"/>
  <c r="AF92" i="1" s="1"/>
  <c r="AP90" i="1"/>
  <c r="AP92" i="1" s="1"/>
  <c r="AY90" i="1"/>
  <c r="AY92" i="1" s="1"/>
  <c r="BL90" i="1"/>
  <c r="BL92" i="1" s="1"/>
  <c r="BU90" i="1"/>
  <c r="BU92" i="1" s="1"/>
  <c r="G195" i="1"/>
  <c r="G199" i="1" s="1"/>
  <c r="O195" i="1"/>
  <c r="O199" i="1" s="1"/>
  <c r="X195" i="1"/>
  <c r="X199" i="1" s="1"/>
  <c r="AK195" i="1"/>
  <c r="AK199" i="1" s="1"/>
  <c r="AT195" i="1"/>
  <c r="AT199" i="1" s="1"/>
  <c r="BG195" i="1"/>
  <c r="BG199" i="1" s="1"/>
  <c r="BP195" i="1"/>
  <c r="BP199" i="1" s="1"/>
  <c r="R90" i="1"/>
  <c r="R92" i="1" s="1"/>
  <c r="AE90" i="1"/>
  <c r="AE92" i="1" s="1"/>
  <c r="AN90" i="1"/>
  <c r="AN92" i="1" s="1"/>
  <c r="AX90" i="1"/>
  <c r="AX92" i="1" s="1"/>
  <c r="BJ90" i="1"/>
  <c r="BJ92" i="1" s="1"/>
  <c r="EA195" i="1"/>
  <c r="EA199" i="1" s="1"/>
  <c r="BH195" i="1"/>
  <c r="BH199" i="1" s="1"/>
  <c r="CE61" i="1"/>
  <c r="BB66" i="1"/>
  <c r="CD195" i="1"/>
  <c r="CD199" i="1" s="1"/>
  <c r="CD206" i="1" s="1"/>
  <c r="BA61" i="1"/>
  <c r="BB71" i="1"/>
  <c r="BC71" i="1" s="1"/>
  <c r="DU195" i="1"/>
  <c r="DU199" i="1" s="1"/>
  <c r="EC195" i="1"/>
  <c r="EC199" i="1" s="1"/>
  <c r="K195" i="1"/>
  <c r="K199" i="1" s="1"/>
  <c r="CA90" i="1"/>
  <c r="CA92" i="1" s="1"/>
  <c r="DX195" i="1"/>
  <c r="DX199" i="1" s="1"/>
  <c r="EF195" i="1"/>
  <c r="EF199" i="1" s="1"/>
  <c r="X90" i="1"/>
  <c r="X92" i="1" s="1"/>
  <c r="L90" i="1"/>
  <c r="L92" i="1" s="1"/>
  <c r="I195" i="1"/>
  <c r="I199" i="1" s="1"/>
  <c r="Q195" i="1"/>
  <c r="Q199" i="1" s="1"/>
  <c r="AD195" i="1"/>
  <c r="AD199" i="1" s="1"/>
  <c r="AM195" i="1"/>
  <c r="AM199" i="1" s="1"/>
  <c r="AW195" i="1"/>
  <c r="AW199" i="1" s="1"/>
  <c r="BI195" i="1"/>
  <c r="BI199" i="1" s="1"/>
  <c r="BS195" i="1"/>
  <c r="BS199" i="1" s="1"/>
  <c r="BB70" i="1"/>
  <c r="BC70" i="1" s="1"/>
  <c r="U90" i="1"/>
  <c r="U92" i="1" s="1"/>
  <c r="AG90" i="1"/>
  <c r="AG92" i="1" s="1"/>
  <c r="AQ90" i="1"/>
  <c r="AQ92" i="1" s="1"/>
  <c r="AZ90" i="1"/>
  <c r="AZ92" i="1" s="1"/>
  <c r="BA34" i="4"/>
  <c r="CB22" i="4"/>
  <c r="BA20" i="4"/>
  <c r="BA31" i="4"/>
  <c r="BA35" i="4"/>
  <c r="BA53" i="4"/>
  <c r="BA46" i="4"/>
  <c r="T61" i="1"/>
  <c r="L195" i="1"/>
  <c r="L199" i="1" s="1"/>
  <c r="DW195" i="1"/>
  <c r="DW199" i="1" s="1"/>
  <c r="EE195" i="1"/>
  <c r="EE199" i="1" s="1"/>
  <c r="E90" i="1"/>
  <c r="E92" i="1" s="1"/>
  <c r="DY195" i="1"/>
  <c r="DY199" i="1" s="1"/>
  <c r="H90" i="1"/>
  <c r="H92" i="1" s="1"/>
  <c r="CB90" i="1"/>
  <c r="CB92" i="1" s="1"/>
  <c r="F90" i="1"/>
  <c r="F92" i="1" s="1"/>
  <c r="N90" i="1"/>
  <c r="N92" i="1" s="1"/>
  <c r="BE90" i="1"/>
  <c r="BE92" i="1" s="1"/>
  <c r="BN90" i="1"/>
  <c r="BN92" i="1" s="1"/>
  <c r="BB78" i="1"/>
  <c r="BC78" i="1" s="1"/>
  <c r="Z166" i="1"/>
  <c r="W90" i="1"/>
  <c r="W92" i="1" s="1"/>
  <c r="AS90" i="1"/>
  <c r="AS92" i="1" s="1"/>
  <c r="BZ90" i="1"/>
  <c r="BZ92" i="1" s="1"/>
  <c r="S195" i="1"/>
  <c r="S199" i="1" s="1"/>
  <c r="AF195" i="1"/>
  <c r="AF199" i="1" s="1"/>
  <c r="AP195" i="1"/>
  <c r="AP199" i="1" s="1"/>
  <c r="AY195" i="1"/>
  <c r="AY199" i="1" s="1"/>
  <c r="BT195" i="1"/>
  <c r="BT199" i="1" s="1"/>
  <c r="EG61" i="1"/>
  <c r="EG166" i="1"/>
  <c r="EF90" i="1"/>
  <c r="EF92" i="1" s="1"/>
  <c r="EF99" i="1" s="1"/>
  <c r="V195" i="1"/>
  <c r="V199" i="1" s="1"/>
  <c r="BB88" i="1"/>
  <c r="Z61" i="1"/>
  <c r="U195" i="1"/>
  <c r="U199" i="1" s="1"/>
  <c r="AQ195" i="1"/>
  <c r="AQ199" i="1" s="1"/>
  <c r="AZ195" i="1"/>
  <c r="AZ199" i="1" s="1"/>
  <c r="BU195" i="1"/>
  <c r="BU199" i="1" s="1"/>
  <c r="CB56" i="4"/>
  <c r="CB47" i="4"/>
  <c r="BA74" i="4"/>
  <c r="BA84" i="4"/>
  <c r="CB19" i="4"/>
  <c r="BA85" i="4"/>
  <c r="CB51" i="4"/>
  <c r="BA64" i="4"/>
  <c r="BA81" i="4"/>
  <c r="CB96" i="4"/>
  <c r="CB93" i="4"/>
  <c r="CB73" i="4"/>
  <c r="CB34" i="4"/>
  <c r="CB15" i="4"/>
  <c r="CB74" i="4"/>
  <c r="BA71" i="4"/>
  <c r="CB78" i="4"/>
  <c r="BA11" i="4"/>
  <c r="CB36" i="4"/>
  <c r="CB54" i="4"/>
  <c r="CB59" i="4"/>
  <c r="CB29" i="4"/>
  <c r="BA32" i="4"/>
  <c r="CB63" i="4"/>
  <c r="BA72" i="4"/>
  <c r="CB80" i="4"/>
  <c r="CB99" i="4"/>
  <c r="CB31" i="4"/>
  <c r="CB49" i="4"/>
  <c r="BA77" i="4"/>
  <c r="BA98" i="4"/>
  <c r="BA29" i="4"/>
  <c r="BA45" i="4"/>
  <c r="BA65" i="4"/>
  <c r="CB75" i="4"/>
  <c r="CB41" i="4"/>
  <c r="CB50" i="4"/>
  <c r="CB11" i="4"/>
  <c r="CB65" i="4"/>
  <c r="CB85" i="4"/>
  <c r="CB67" i="4"/>
  <c r="BA18" i="4"/>
  <c r="CB32" i="4"/>
  <c r="BA73" i="4"/>
  <c r="BA78" i="4"/>
  <c r="BA69" i="4"/>
  <c r="BV90" i="1"/>
  <c r="BV92" i="1" s="1"/>
  <c r="EG89" i="1"/>
  <c r="EA90" i="1"/>
  <c r="EA92" i="1" s="1"/>
  <c r="EA99" i="1" s="1"/>
  <c r="DX90" i="1"/>
  <c r="DX92" i="1" s="1"/>
  <c r="DX99" i="1" s="1"/>
  <c r="W195" i="1"/>
  <c r="W199" i="1" s="1"/>
  <c r="AJ195" i="1"/>
  <c r="AJ199" i="1" s="1"/>
  <c r="AS195" i="1"/>
  <c r="AS199" i="1" s="1"/>
  <c r="BO195" i="1"/>
  <c r="BO199" i="1" s="1"/>
  <c r="BZ195" i="1"/>
  <c r="BZ199" i="1" s="1"/>
  <c r="BZ206" i="1" s="1"/>
  <c r="CE166" i="1"/>
  <c r="BB65" i="1"/>
  <c r="BC65" i="1" s="1"/>
  <c r="Y90" i="1"/>
  <c r="Y92" i="1" s="1"/>
  <c r="AV90" i="1"/>
  <c r="AV92" i="1" s="1"/>
  <c r="BB181" i="1"/>
  <c r="BB131" i="1"/>
  <c r="M90" i="1"/>
  <c r="M92" i="1" s="1"/>
  <c r="DV195" i="1"/>
  <c r="DV199" i="1" s="1"/>
  <c r="ED195" i="1"/>
  <c r="ED199" i="1" s="1"/>
  <c r="AL90" i="1"/>
  <c r="AL92" i="1" s="1"/>
  <c r="BH90" i="1"/>
  <c r="BH92" i="1" s="1"/>
  <c r="BB29" i="1"/>
  <c r="T89" i="1"/>
  <c r="V90" i="1"/>
  <c r="V92" i="1" s="1"/>
  <c r="AH90" i="1"/>
  <c r="AH92" i="1" s="1"/>
  <c r="AR90" i="1"/>
  <c r="AR92" i="1" s="1"/>
  <c r="BA194" i="1"/>
  <c r="BB68" i="1"/>
  <c r="BB150" i="1"/>
  <c r="AO166" i="1"/>
  <c r="BB123" i="1"/>
  <c r="AD90" i="1"/>
  <c r="AD92" i="1" s="1"/>
  <c r="T194" i="1"/>
  <c r="BB182" i="1"/>
  <c r="BC182" i="1" s="1"/>
  <c r="BB46" i="1"/>
  <c r="P61" i="1"/>
  <c r="BB59" i="1"/>
  <c r="BB143" i="1"/>
  <c r="BB159" i="1"/>
  <c r="BB139" i="1"/>
  <c r="BC139" i="1" s="1"/>
  <c r="BM90" i="1"/>
  <c r="BM92" i="1" s="1"/>
  <c r="BB178" i="1"/>
  <c r="BQ166" i="1"/>
  <c r="BL195" i="1"/>
  <c r="BL199" i="1" s="1"/>
  <c r="BK61" i="1"/>
  <c r="BB58" i="1"/>
  <c r="BC58" i="1" s="1"/>
  <c r="BB176" i="1"/>
  <c r="BC176" i="1" s="1"/>
  <c r="AG195" i="1"/>
  <c r="AG199" i="1" s="1"/>
  <c r="BE44" i="3"/>
  <c r="BF44" i="3"/>
  <c r="BJ44" i="3"/>
  <c r="BZ35" i="3"/>
  <c r="AH44" i="3"/>
  <c r="AI37" i="3"/>
  <c r="AI44" i="3" s="1"/>
  <c r="BB37" i="3"/>
  <c r="BZ16" i="3"/>
  <c r="BZ17" i="3" s="1"/>
  <c r="BZ18" i="3" s="1"/>
  <c r="BH20" i="3"/>
  <c r="BE20" i="3"/>
  <c r="BG20" i="3"/>
  <c r="BJ13" i="3"/>
  <c r="BJ20" i="3" s="1"/>
  <c r="BZ13" i="3"/>
  <c r="AG20" i="3"/>
  <c r="AH20" i="3"/>
  <c r="BB13" i="3"/>
  <c r="CB20" i="4"/>
  <c r="CB35" i="4"/>
  <c r="CB53" i="4"/>
  <c r="CB46" i="4"/>
  <c r="BA33" i="4"/>
  <c r="BA51" i="4"/>
  <c r="BA55" i="4"/>
  <c r="BA27" i="4"/>
  <c r="BA60" i="4"/>
  <c r="BA42" i="4"/>
  <c r="BA49" i="4"/>
  <c r="CB69" i="4"/>
  <c r="CB64" i="4"/>
  <c r="CB81" i="4"/>
  <c r="CB77" i="4"/>
  <c r="CB95" i="4"/>
  <c r="CB98" i="4"/>
  <c r="CB71" i="4"/>
  <c r="CB70" i="4"/>
  <c r="CB18" i="4"/>
  <c r="CB33" i="4"/>
  <c r="CB42" i="4"/>
  <c r="CB24" i="4"/>
  <c r="CB38" i="4"/>
  <c r="CB55" i="4"/>
  <c r="BA93" i="4"/>
  <c r="BA92" i="4"/>
  <c r="BA95" i="4"/>
  <c r="BA24" i="4"/>
  <c r="BA38" i="4"/>
  <c r="BA15" i="4"/>
  <c r="BA50" i="4"/>
  <c r="BA19" i="4"/>
  <c r="CB82" i="4"/>
  <c r="CB97" i="4"/>
  <c r="CB92" i="4"/>
  <c r="CB72" i="4"/>
  <c r="CB84" i="4"/>
  <c r="CB26" i="4"/>
  <c r="CB58" i="4"/>
  <c r="CB37" i="4"/>
  <c r="CB40" i="4"/>
  <c r="CB27" i="4"/>
  <c r="CB45" i="4"/>
  <c r="CB60" i="4"/>
  <c r="BA63" i="4"/>
  <c r="BA80" i="4"/>
  <c r="BA99" i="4"/>
  <c r="BA96" i="4"/>
  <c r="BA70" i="4"/>
  <c r="BA67" i="4"/>
  <c r="BA75" i="4"/>
  <c r="BA97" i="4"/>
  <c r="BA82" i="4"/>
  <c r="BA22" i="4"/>
  <c r="BA36" i="4"/>
  <c r="BA54" i="4"/>
  <c r="BA59" i="4"/>
  <c r="BA56" i="4"/>
  <c r="BA47" i="4"/>
  <c r="BA37" i="4"/>
  <c r="BA26" i="4"/>
  <c r="BA41" i="4"/>
  <c r="BA58" i="4"/>
  <c r="BA40" i="4"/>
  <c r="EG160" i="1"/>
  <c r="BB156" i="1"/>
  <c r="BC156" i="1" s="1"/>
  <c r="BB137" i="1"/>
  <c r="BB155" i="1"/>
  <c r="BB142" i="1"/>
  <c r="BC142" i="1" s="1"/>
  <c r="BV195" i="1"/>
  <c r="BV199" i="1" s="1"/>
  <c r="BW166" i="1"/>
  <c r="AU166" i="1"/>
  <c r="AR195" i="1"/>
  <c r="AR199" i="1" s="1"/>
  <c r="BB146" i="1"/>
  <c r="BB134" i="1"/>
  <c r="BB124" i="1"/>
  <c r="BC124" i="1" s="1"/>
  <c r="BB149" i="1"/>
  <c r="BC149" i="1" s="1"/>
  <c r="BB128" i="1"/>
  <c r="BB133" i="1"/>
  <c r="BC133" i="1" s="1"/>
  <c r="T166" i="1"/>
  <c r="BM195" i="1"/>
  <c r="BM199" i="1" s="1"/>
  <c r="BQ194" i="1"/>
  <c r="BN195" i="1"/>
  <c r="BN199" i="1" s="1"/>
  <c r="BQ160" i="1"/>
  <c r="BB191" i="1"/>
  <c r="BC191" i="1" s="1"/>
  <c r="BB184" i="1"/>
  <c r="BB172" i="1"/>
  <c r="BC172" i="1" s="1"/>
  <c r="BB173" i="1"/>
  <c r="BB165" i="1"/>
  <c r="BB116" i="1"/>
  <c r="BB135" i="1"/>
  <c r="BB153" i="1"/>
  <c r="BB147" i="1"/>
  <c r="BB138" i="1"/>
  <c r="BC138" i="1" s="1"/>
  <c r="AO160" i="1"/>
  <c r="BK194" i="1"/>
  <c r="BF195" i="1"/>
  <c r="BF199" i="1" s="1"/>
  <c r="BE195" i="1"/>
  <c r="BE199" i="1" s="1"/>
  <c r="BK160" i="1"/>
  <c r="BB180" i="1"/>
  <c r="BB175" i="1"/>
  <c r="BC175" i="1" s="1"/>
  <c r="BB183" i="1"/>
  <c r="BC183" i="1" s="1"/>
  <c r="BB190" i="1"/>
  <c r="BC190" i="1" s="1"/>
  <c r="BB174" i="1"/>
  <c r="AH195" i="1"/>
  <c r="AH199" i="1" s="1"/>
  <c r="BB151" i="1"/>
  <c r="BB136" i="1"/>
  <c r="BB154" i="1"/>
  <c r="BB140" i="1"/>
  <c r="BB158" i="1"/>
  <c r="F195" i="1"/>
  <c r="F199" i="1" s="1"/>
  <c r="N195" i="1"/>
  <c r="N199" i="1" s="1"/>
  <c r="P166" i="1"/>
  <c r="E195" i="1"/>
  <c r="E199" i="1" s="1"/>
  <c r="M195" i="1"/>
  <c r="M199" i="1" s="1"/>
  <c r="BB18" i="1"/>
  <c r="BW55" i="1"/>
  <c r="AT90" i="1"/>
  <c r="AT92" i="1" s="1"/>
  <c r="AU61" i="1"/>
  <c r="BB50" i="1"/>
  <c r="BB32" i="1"/>
  <c r="BB11" i="1"/>
  <c r="BB30" i="1"/>
  <c r="BB48" i="1"/>
  <c r="BB54" i="1"/>
  <c r="BB51" i="1"/>
  <c r="BC51" i="1" s="1"/>
  <c r="BB19" i="1"/>
  <c r="BC19" i="1" s="1"/>
  <c r="BB44" i="1"/>
  <c r="BC44" i="1" s="1"/>
  <c r="BB25" i="1"/>
  <c r="BB41" i="1"/>
  <c r="BB42" i="1"/>
  <c r="BC42" i="1" s="1"/>
  <c r="BB33" i="1"/>
  <c r="BC33" i="1" s="1"/>
  <c r="BO90" i="1"/>
  <c r="BO92" i="1" s="1"/>
  <c r="BQ61" i="1"/>
  <c r="BP90" i="1"/>
  <c r="BP92" i="1" s="1"/>
  <c r="BQ55" i="1"/>
  <c r="BB85" i="1"/>
  <c r="BC85" i="1" s="1"/>
  <c r="BB69" i="1"/>
  <c r="BB77" i="1"/>
  <c r="BC77" i="1" s="1"/>
  <c r="AJ90" i="1"/>
  <c r="AJ92" i="1" s="1"/>
  <c r="AO61" i="1"/>
  <c r="AK90" i="1"/>
  <c r="AK92" i="1" s="1"/>
  <c r="AO55" i="1"/>
  <c r="BB37" i="1"/>
  <c r="BC37" i="1" s="1"/>
  <c r="BB28" i="1"/>
  <c r="BC28" i="1" s="1"/>
  <c r="BB34" i="1"/>
  <c r="BC34" i="1" s="1"/>
  <c r="BB23" i="1"/>
  <c r="BB38" i="1"/>
  <c r="BF90" i="1"/>
  <c r="BF92" i="1" s="1"/>
  <c r="BG90" i="1"/>
  <c r="BG92" i="1" s="1"/>
  <c r="BB73" i="1"/>
  <c r="BB76" i="1"/>
  <c r="AI89" i="1"/>
  <c r="BB67" i="1"/>
  <c r="BC67" i="1" s="1"/>
  <c r="BB86" i="1"/>
  <c r="BC86" i="1" s="1"/>
  <c r="BB79" i="1"/>
  <c r="AB76" i="1"/>
  <c r="I90" i="1"/>
  <c r="I92" i="1" s="1"/>
  <c r="J90" i="1"/>
  <c r="J92" i="1" s="1"/>
  <c r="G90" i="1"/>
  <c r="G92" i="1" s="1"/>
  <c r="O90" i="1"/>
  <c r="O92" i="1" s="1"/>
  <c r="BK55" i="1"/>
  <c r="BB35" i="1"/>
  <c r="BB53" i="1"/>
  <c r="AI55" i="1"/>
  <c r="BB26" i="1"/>
  <c r="BB45" i="1"/>
  <c r="BB15" i="1"/>
  <c r="BC15" i="1" s="1"/>
  <c r="BB31" i="1"/>
  <c r="BB49" i="1"/>
  <c r="P55" i="1"/>
  <c r="AO89" i="1"/>
  <c r="BB62" i="1"/>
  <c r="CE55" i="1"/>
  <c r="BB21" i="1"/>
  <c r="BA55" i="1"/>
  <c r="CE160" i="1"/>
  <c r="CE194" i="1"/>
  <c r="BW89" i="1"/>
  <c r="BA89" i="1"/>
  <c r="Z194" i="1"/>
  <c r="EG55" i="1"/>
  <c r="EG194" i="1"/>
  <c r="Z89" i="1"/>
  <c r="CE89" i="1"/>
  <c r="BB170" i="1"/>
  <c r="BC170" i="1" s="1"/>
  <c r="AU194" i="1"/>
  <c r="DZ90" i="1"/>
  <c r="DZ92" i="1" s="1"/>
  <c r="DZ99" i="1" s="1"/>
  <c r="AU55" i="1"/>
  <c r="Z160" i="1"/>
  <c r="T55" i="1"/>
  <c r="Z55" i="1"/>
  <c r="BB60" i="1"/>
  <c r="AI61" i="1"/>
  <c r="BW61" i="1"/>
  <c r="AU89" i="1"/>
  <c r="BB75" i="1"/>
  <c r="P160" i="1"/>
  <c r="P194" i="1"/>
  <c r="T160" i="1"/>
  <c r="BB130" i="1"/>
  <c r="AI160" i="1"/>
  <c r="BB164" i="1"/>
  <c r="AI166" i="1"/>
  <c r="AI194" i="1"/>
  <c r="BB193" i="1"/>
  <c r="AO194" i="1"/>
  <c r="BB171" i="1"/>
  <c r="AU160" i="1"/>
  <c r="BB120" i="1"/>
  <c r="BB126" i="1"/>
  <c r="BA160" i="1"/>
  <c r="BW160" i="1"/>
  <c r="BW194" i="1"/>
  <c r="BK89" i="1"/>
  <c r="BK166" i="1"/>
  <c r="BA166" i="1"/>
  <c r="BB163" i="1"/>
  <c r="P89" i="1"/>
  <c r="BQ89" i="1"/>
  <c r="DV101" i="1" l="1"/>
  <c r="DV102" i="1" s="1"/>
  <c r="ED101" i="1"/>
  <c r="ED102" i="1" s="1"/>
  <c r="CA101" i="1"/>
  <c r="CA102" i="1" s="1"/>
  <c r="DU101" i="1"/>
  <c r="DU102" i="1" s="1"/>
  <c r="EB101" i="1"/>
  <c r="EB102" i="1" s="1"/>
  <c r="DX101" i="1"/>
  <c r="DX102" i="1" s="1"/>
  <c r="EA101" i="1"/>
  <c r="EA102" i="1" s="1"/>
  <c r="EE101" i="1"/>
  <c r="EE102" i="1" s="1"/>
  <c r="BJ102" i="1"/>
  <c r="BZ101" i="1"/>
  <c r="BZ102" i="1" s="1"/>
  <c r="CE206" i="1"/>
  <c r="DW101" i="1"/>
  <c r="DW102" i="1" s="1"/>
  <c r="EF101" i="1"/>
  <c r="EF102" i="1" s="1"/>
  <c r="CB101" i="1"/>
  <c r="CB102" i="1" s="1"/>
  <c r="DZ101" i="1"/>
  <c r="DZ102" i="1" s="1"/>
  <c r="CD101" i="1"/>
  <c r="CD102" i="1" s="1"/>
  <c r="CC101" i="1"/>
  <c r="CC102" i="1" s="1"/>
  <c r="EG99" i="1"/>
  <c r="DY101" i="1"/>
  <c r="DY102" i="1" s="1"/>
  <c r="BO102" i="1"/>
  <c r="BP102" i="1"/>
  <c r="BN102" i="1"/>
  <c r="EC101" i="1"/>
  <c r="EC102" i="1" s="1"/>
  <c r="BZ37" i="3"/>
  <c r="BZ44" i="3" s="1"/>
  <c r="CA42" i="3" s="1"/>
  <c r="EI65" i="1"/>
  <c r="EG195" i="1"/>
  <c r="EG199" i="1" s="1"/>
  <c r="T90" i="1"/>
  <c r="T92" i="1" s="1"/>
  <c r="Z195" i="1"/>
  <c r="Z199" i="1" s="1"/>
  <c r="EI66" i="1"/>
  <c r="EI77" i="1"/>
  <c r="EI85" i="1"/>
  <c r="AA20" i="3"/>
  <c r="AB20" i="3" s="1"/>
  <c r="AB13" i="3"/>
  <c r="AB41" i="3"/>
  <c r="AA42" i="3"/>
  <c r="AB42" i="3" s="1"/>
  <c r="AB35" i="3"/>
  <c r="AA37" i="3"/>
  <c r="DA40" i="3"/>
  <c r="CZ41" i="3"/>
  <c r="DA13" i="3"/>
  <c r="CZ20" i="3"/>
  <c r="DA20" i="3" s="1"/>
  <c r="Z90" i="1"/>
  <c r="Z92" i="1" s="1"/>
  <c r="EH166" i="1"/>
  <c r="BA90" i="1"/>
  <c r="BA92" i="1" s="1"/>
  <c r="CE90" i="1"/>
  <c r="CE92" i="1" s="1"/>
  <c r="Q101" i="1"/>
  <c r="Q102" i="1" s="1"/>
  <c r="P90" i="1"/>
  <c r="P92" i="1" s="1"/>
  <c r="BQ90" i="1"/>
  <c r="BQ92" i="1" s="1"/>
  <c r="BW195" i="1"/>
  <c r="BW199" i="1" s="1"/>
  <c r="AV101" i="1"/>
  <c r="AV102" i="1" s="1"/>
  <c r="U101" i="1"/>
  <c r="U102" i="1" s="1"/>
  <c r="R101" i="1"/>
  <c r="R102" i="1" s="1"/>
  <c r="AO90" i="1"/>
  <c r="AO92" i="1" s="1"/>
  <c r="AO195" i="1"/>
  <c r="AO199" i="1" s="1"/>
  <c r="P195" i="1"/>
  <c r="P199" i="1" s="1"/>
  <c r="CE195" i="1"/>
  <c r="CE199" i="1" s="1"/>
  <c r="AI90" i="1"/>
  <c r="AI92" i="1" s="1"/>
  <c r="BS101" i="1"/>
  <c r="BS102" i="1" s="1"/>
  <c r="EG90" i="1"/>
  <c r="EG92" i="1" s="1"/>
  <c r="AG101" i="1"/>
  <c r="AG102" i="1" s="1"/>
  <c r="AY101" i="1"/>
  <c r="AY102" i="1" s="1"/>
  <c r="AZ101" i="1"/>
  <c r="AZ102" i="1" s="1"/>
  <c r="EI69" i="1"/>
  <c r="EI86" i="1"/>
  <c r="EI44" i="1"/>
  <c r="EI46" i="1"/>
  <c r="EI42" i="1"/>
  <c r="BV101" i="1"/>
  <c r="BV102" i="1" s="1"/>
  <c r="EI73" i="1"/>
  <c r="EI68" i="1"/>
  <c r="S101" i="1"/>
  <c r="S102" i="1" s="1"/>
  <c r="EI18" i="1"/>
  <c r="EI30" i="1"/>
  <c r="AA166" i="1"/>
  <c r="EI60" i="1"/>
  <c r="EI23" i="1"/>
  <c r="T195" i="1"/>
  <c r="T199" i="1" s="1"/>
  <c r="EI29" i="1"/>
  <c r="EI71" i="1"/>
  <c r="EI79" i="1"/>
  <c r="EI34" i="1"/>
  <c r="G101" i="1"/>
  <c r="G102" i="1" s="1"/>
  <c r="EI35" i="1"/>
  <c r="EI78" i="1"/>
  <c r="EI75" i="1"/>
  <c r="EI67" i="1"/>
  <c r="EI51" i="1"/>
  <c r="EI76" i="1"/>
  <c r="EI37" i="1"/>
  <c r="EI32" i="1"/>
  <c r="EI54" i="1"/>
  <c r="AD101" i="1"/>
  <c r="AD102" i="1" s="1"/>
  <c r="AA61" i="1"/>
  <c r="AF101" i="1"/>
  <c r="AF102" i="1" s="1"/>
  <c r="BU101" i="1"/>
  <c r="BU102" i="1" s="1"/>
  <c r="AE101" i="1"/>
  <c r="AE102" i="1" s="1"/>
  <c r="Y101" i="1"/>
  <c r="Y102" i="1" s="1"/>
  <c r="EI28" i="1"/>
  <c r="EI26" i="1"/>
  <c r="BQ195" i="1"/>
  <c r="BQ199" i="1" s="1"/>
  <c r="AX101" i="1"/>
  <c r="AX102" i="1" s="1"/>
  <c r="BW90" i="1"/>
  <c r="BW92" i="1" s="1"/>
  <c r="BK195" i="1"/>
  <c r="BK199" i="1" s="1"/>
  <c r="BH101" i="1"/>
  <c r="BH102" i="1" s="1"/>
  <c r="BA195" i="1"/>
  <c r="BA199" i="1" s="1"/>
  <c r="K101" i="1"/>
  <c r="K102" i="1" s="1"/>
  <c r="I101" i="1"/>
  <c r="I102" i="1" s="1"/>
  <c r="AL101" i="1"/>
  <c r="AL102" i="1" s="1"/>
  <c r="AP101" i="1"/>
  <c r="AP102" i="1" s="1"/>
  <c r="BR101" i="1"/>
  <c r="BR102" i="1" s="1"/>
  <c r="EH194" i="1"/>
  <c r="EI194" i="1" s="1"/>
  <c r="AQ101" i="1"/>
  <c r="AQ102" i="1" s="1"/>
  <c r="BL101" i="1"/>
  <c r="BL102" i="1" s="1"/>
  <c r="AW101" i="1"/>
  <c r="AW102" i="1" s="1"/>
  <c r="AU195" i="1"/>
  <c r="AU199" i="1" s="1"/>
  <c r="W101" i="1"/>
  <c r="W102" i="1" s="1"/>
  <c r="BK90" i="1"/>
  <c r="BK92" i="1" s="1"/>
  <c r="AU90" i="1"/>
  <c r="AU92" i="1" s="1"/>
  <c r="BB44" i="3"/>
  <c r="BZ20" i="3"/>
  <c r="CA13" i="3" s="1"/>
  <c r="BB20" i="3"/>
  <c r="X101" i="1"/>
  <c r="X102" i="1" s="1"/>
  <c r="V101" i="1"/>
  <c r="V102" i="1" s="1"/>
  <c r="BT101" i="1"/>
  <c r="BT102" i="1" s="1"/>
  <c r="AR101" i="1"/>
  <c r="AR102" i="1" s="1"/>
  <c r="AT101" i="1"/>
  <c r="AT102" i="1" s="1"/>
  <c r="BE101" i="1"/>
  <c r="BE102" i="1" s="1"/>
  <c r="BI101" i="1"/>
  <c r="BI102" i="1" s="1"/>
  <c r="AI195" i="1"/>
  <c r="AI199" i="1" s="1"/>
  <c r="AH101" i="1"/>
  <c r="AH102" i="1" s="1"/>
  <c r="AS101" i="1"/>
  <c r="AS102" i="1" s="1"/>
  <c r="BM101" i="1"/>
  <c r="BM102" i="1" s="1"/>
  <c r="AK101" i="1"/>
  <c r="AK102" i="1" s="1"/>
  <c r="AJ101" i="1"/>
  <c r="AJ102" i="1" s="1"/>
  <c r="AM101" i="1"/>
  <c r="AM102" i="1" s="1"/>
  <c r="AN101" i="1"/>
  <c r="AN102" i="1" s="1"/>
  <c r="BG101" i="1"/>
  <c r="BG102" i="1" s="1"/>
  <c r="O101" i="1"/>
  <c r="O102" i="1" s="1"/>
  <c r="L101" i="1"/>
  <c r="L102" i="1" s="1"/>
  <c r="BF101" i="1"/>
  <c r="BF102" i="1" s="1"/>
  <c r="H101" i="1"/>
  <c r="H102" i="1" s="1"/>
  <c r="M101" i="1"/>
  <c r="M102" i="1" s="1"/>
  <c r="F101" i="1"/>
  <c r="F102" i="1" s="1"/>
  <c r="J101" i="1"/>
  <c r="J102" i="1" s="1"/>
  <c r="E101" i="1"/>
  <c r="E102" i="1" s="1"/>
  <c r="N101" i="1"/>
  <c r="N102" i="1" s="1"/>
  <c r="AA55" i="1"/>
  <c r="EI62" i="1"/>
  <c r="EH89" i="1"/>
  <c r="CF61" i="1"/>
  <c r="EH160" i="1"/>
  <c r="AA89" i="1"/>
  <c r="AB65" i="1"/>
  <c r="EI59" i="1"/>
  <c r="EH61" i="1"/>
  <c r="BC62" i="1"/>
  <c r="BB89" i="1"/>
  <c r="BB166" i="1"/>
  <c r="BC163" i="1"/>
  <c r="AB120" i="1"/>
  <c r="AA160" i="1"/>
  <c r="BB194" i="1"/>
  <c r="EH55" i="1"/>
  <c r="CF89" i="1"/>
  <c r="AB171" i="1"/>
  <c r="AA194" i="1"/>
  <c r="BB61" i="1"/>
  <c r="EI19" i="1"/>
  <c r="CF55" i="1"/>
  <c r="CF166" i="1"/>
  <c r="CF194" i="1"/>
  <c r="BB55" i="1"/>
  <c r="BC120" i="1"/>
  <c r="BB160" i="1"/>
  <c r="CF160" i="1"/>
  <c r="EI166" i="1" l="1"/>
  <c r="CE101" i="1"/>
  <c r="CE102" i="1" s="1"/>
  <c r="EG101" i="1"/>
  <c r="EG102" i="1" s="1"/>
  <c r="CA40" i="3"/>
  <c r="CA41" i="3"/>
  <c r="CA44" i="3"/>
  <c r="CA35" i="3"/>
  <c r="CA36" i="3"/>
  <c r="CA37" i="3"/>
  <c r="DA41" i="3"/>
  <c r="CZ42" i="3"/>
  <c r="AA44" i="3"/>
  <c r="AB44" i="3" s="1"/>
  <c r="AB37" i="3"/>
  <c r="BK101" i="1"/>
  <c r="BK102" i="1" s="1"/>
  <c r="EH195" i="1"/>
  <c r="Z101" i="1"/>
  <c r="Z102" i="1" s="1"/>
  <c r="AI101" i="1"/>
  <c r="AI102" i="1" s="1"/>
  <c r="P101" i="1"/>
  <c r="P102" i="1" s="1"/>
  <c r="AO101" i="1"/>
  <c r="AO102" i="1" s="1"/>
  <c r="T101" i="1"/>
  <c r="T102" i="1" s="1"/>
  <c r="BQ101" i="1"/>
  <c r="BQ102" i="1" s="1"/>
  <c r="AU101" i="1"/>
  <c r="AU102" i="1" s="1"/>
  <c r="BC44" i="3"/>
  <c r="BC40" i="3"/>
  <c r="BC41" i="3"/>
  <c r="BC42" i="3"/>
  <c r="BC35" i="3"/>
  <c r="BC36" i="3"/>
  <c r="BC37" i="3"/>
  <c r="CA16" i="3"/>
  <c r="CA17" i="3"/>
  <c r="CA12" i="3"/>
  <c r="CA20" i="3"/>
  <c r="CA18" i="3"/>
  <c r="CA11" i="3"/>
  <c r="BC16" i="3"/>
  <c r="BC11" i="3"/>
  <c r="BC12" i="3"/>
  <c r="BC17" i="3"/>
  <c r="BC20" i="3"/>
  <c r="BC18" i="3"/>
  <c r="BC13" i="3"/>
  <c r="BB195" i="1"/>
  <c r="BB90" i="1"/>
  <c r="BB92" i="1" s="1"/>
  <c r="EH90" i="1"/>
  <c r="AA195" i="1"/>
  <c r="AA199" i="1" s="1"/>
  <c r="AA90" i="1"/>
  <c r="AA92" i="1" s="1"/>
  <c r="BA101" i="1"/>
  <c r="BA102" i="1" s="1"/>
  <c r="BW101" i="1"/>
  <c r="BW102" i="1" s="1"/>
  <c r="CF90" i="1"/>
  <c r="CF92" i="1" s="1"/>
  <c r="CF195" i="1"/>
  <c r="EH199" i="1" l="1"/>
  <c r="EI195" i="1"/>
  <c r="CG92" i="1"/>
  <c r="CG90" i="1"/>
  <c r="CG88" i="1"/>
  <c r="CG89" i="1"/>
  <c r="CG86" i="1"/>
  <c r="AB55" i="1"/>
  <c r="CG36" i="1"/>
  <c r="CG81" i="1"/>
  <c r="CG63" i="1"/>
  <c r="CG24" i="1"/>
  <c r="CG17" i="1"/>
  <c r="DA42" i="3"/>
  <c r="CZ44" i="3"/>
  <c r="DA44" i="3" s="1"/>
  <c r="EH92" i="1"/>
  <c r="EH99" i="1" s="1"/>
  <c r="AB154" i="1"/>
  <c r="AB135" i="1"/>
  <c r="AB164" i="1"/>
  <c r="AB143" i="1"/>
  <c r="AB193" i="1"/>
  <c r="AB150" i="1"/>
  <c r="AB128" i="1"/>
  <c r="AB178" i="1"/>
  <c r="AB155" i="1"/>
  <c r="AB199" i="1"/>
  <c r="AB131" i="1"/>
  <c r="AB146" i="1"/>
  <c r="AA101" i="1"/>
  <c r="AA102" i="1" s="1"/>
  <c r="AB123" i="1"/>
  <c r="AB126" i="1"/>
  <c r="AB158" i="1"/>
  <c r="AB130" i="1"/>
  <c r="AB153" i="1"/>
  <c r="AB140" i="1"/>
  <c r="AB136" i="1"/>
  <c r="AB151" i="1"/>
  <c r="AB116" i="1"/>
  <c r="AB166" i="1"/>
  <c r="AB159" i="1"/>
  <c r="AB195" i="1"/>
  <c r="AB194" i="1"/>
  <c r="BC66" i="1"/>
  <c r="BC59" i="1"/>
  <c r="BC88" i="1"/>
  <c r="BC38" i="1"/>
  <c r="BC23" i="1"/>
  <c r="BC68" i="1"/>
  <c r="BC53" i="1"/>
  <c r="BC25" i="1"/>
  <c r="BC11" i="1"/>
  <c r="BC46" i="1"/>
  <c r="BC18" i="1"/>
  <c r="BC48" i="1"/>
  <c r="BC26" i="1"/>
  <c r="BC45" i="1"/>
  <c r="BC32" i="1"/>
  <c r="BC31" i="1"/>
  <c r="BC54" i="1"/>
  <c r="BC49" i="1"/>
  <c r="BC69" i="1"/>
  <c r="BC50" i="1"/>
  <c r="BC29" i="1"/>
  <c r="BC79" i="1"/>
  <c r="BC92" i="1"/>
  <c r="BC35" i="1"/>
  <c r="BC73" i="1"/>
  <c r="BC76" i="1"/>
  <c r="BC41" i="1"/>
  <c r="BC30" i="1"/>
  <c r="BC75" i="1"/>
  <c r="BC21" i="1"/>
  <c r="BC60" i="1"/>
  <c r="AB21" i="1"/>
  <c r="AB41" i="1"/>
  <c r="AB45" i="1"/>
  <c r="AB88" i="1"/>
  <c r="AB61" i="1"/>
  <c r="AB18" i="1"/>
  <c r="AB46" i="1"/>
  <c r="AB49" i="1"/>
  <c r="AB92" i="1"/>
  <c r="AB23" i="1"/>
  <c r="AB26" i="1"/>
  <c r="AB73" i="1"/>
  <c r="AB25" i="1"/>
  <c r="AB35" i="1"/>
  <c r="AB54" i="1"/>
  <c r="AB38" i="1"/>
  <c r="AB59" i="1"/>
  <c r="AB31" i="1"/>
  <c r="AB50" i="1"/>
  <c r="AB48" i="1"/>
  <c r="AB53" i="1"/>
  <c r="AB11" i="1"/>
  <c r="AB30" i="1"/>
  <c r="CF199" i="1"/>
  <c r="CG21" i="1"/>
  <c r="CG41" i="1"/>
  <c r="CG29" i="1"/>
  <c r="CG33" i="1"/>
  <c r="CG50" i="1"/>
  <c r="CG19" i="1"/>
  <c r="CG37" i="1"/>
  <c r="CG68" i="1"/>
  <c r="CG69" i="1"/>
  <c r="CG51" i="1"/>
  <c r="CG32" i="1"/>
  <c r="CG45" i="1"/>
  <c r="CG11" i="1"/>
  <c r="CG77" i="1"/>
  <c r="CG34" i="1"/>
  <c r="CG18" i="1"/>
  <c r="CG44" i="1"/>
  <c r="CG58" i="1"/>
  <c r="CG59" i="1"/>
  <c r="CG25" i="1"/>
  <c r="CG54" i="1"/>
  <c r="CG28" i="1"/>
  <c r="CG46" i="1"/>
  <c r="CG73" i="1"/>
  <c r="CG65" i="1"/>
  <c r="CG62" i="1"/>
  <c r="CG78" i="1"/>
  <c r="CG38" i="1"/>
  <c r="CG15" i="1"/>
  <c r="CG42" i="1"/>
  <c r="CG79" i="1"/>
  <c r="CG49" i="1"/>
  <c r="CG53" i="1"/>
  <c r="CG71" i="1"/>
  <c r="CG35" i="1"/>
  <c r="CG30" i="1"/>
  <c r="CG31" i="1"/>
  <c r="CG75" i="1"/>
  <c r="CG67" i="1"/>
  <c r="CG26" i="1"/>
  <c r="CG48" i="1"/>
  <c r="CG60" i="1"/>
  <c r="CG23" i="1"/>
  <c r="CG76" i="1"/>
  <c r="CG70" i="1"/>
  <c r="BC89" i="1"/>
  <c r="CG55" i="1"/>
  <c r="AB89" i="1"/>
  <c r="BC90" i="1"/>
  <c r="CG61" i="1"/>
  <c r="AB90" i="1"/>
  <c r="BC61" i="1"/>
  <c r="BB199" i="1"/>
  <c r="BC195" i="1" s="1"/>
  <c r="AB160" i="1"/>
  <c r="BC55" i="1"/>
  <c r="EI155" i="1" l="1"/>
  <c r="EI146" i="1"/>
  <c r="EI143" i="1"/>
  <c r="CG127" i="1"/>
  <c r="CG187" i="1"/>
  <c r="CG189" i="1"/>
  <c r="CG118" i="1"/>
  <c r="CG192" i="1"/>
  <c r="EI154" i="1"/>
  <c r="EI158" i="1"/>
  <c r="EI130" i="1"/>
  <c r="EI160" i="1"/>
  <c r="EI153" i="1"/>
  <c r="EI136" i="1"/>
  <c r="EI116" i="1"/>
  <c r="EI199" i="1"/>
  <c r="EI120" i="1"/>
  <c r="CG181" i="1"/>
  <c r="CG173" i="1"/>
  <c r="CG165" i="1"/>
  <c r="CG193" i="1"/>
  <c r="CG180" i="1"/>
  <c r="CG172" i="1"/>
  <c r="CG164" i="1"/>
  <c r="CG168" i="1"/>
  <c r="CG174" i="1"/>
  <c r="CG188" i="1"/>
  <c r="CG163" i="1"/>
  <c r="CG175" i="1"/>
  <c r="CG195" i="1"/>
  <c r="CG186" i="1"/>
  <c r="CG178" i="1"/>
  <c r="CG170" i="1"/>
  <c r="CG194" i="1"/>
  <c r="CG185" i="1"/>
  <c r="CG176" i="1"/>
  <c r="CG169" i="1"/>
  <c r="CG184" i="1"/>
  <c r="CG166" i="1"/>
  <c r="CG183" i="1"/>
  <c r="CG177" i="1"/>
  <c r="CG191" i="1"/>
  <c r="CG182" i="1"/>
  <c r="CG144" i="1"/>
  <c r="CG119" i="1"/>
  <c r="CG125" i="1"/>
  <c r="CG132" i="1"/>
  <c r="CG141" i="1"/>
  <c r="CG129" i="1"/>
  <c r="CG140" i="1"/>
  <c r="CG120" i="1"/>
  <c r="CG135" i="1"/>
  <c r="CG143" i="1"/>
  <c r="CG150" i="1"/>
  <c r="CG126" i="1"/>
  <c r="CG133" i="1"/>
  <c r="CG151" i="1"/>
  <c r="CG158" i="1"/>
  <c r="CG130" i="1"/>
  <c r="CG149" i="1"/>
  <c r="CG128" i="1"/>
  <c r="CG138" i="1"/>
  <c r="CG136" i="1"/>
  <c r="CG139" i="1"/>
  <c r="CG147" i="1"/>
  <c r="CG159" i="1"/>
  <c r="CG131" i="1"/>
  <c r="CG146" i="1"/>
  <c r="CG155" i="1"/>
  <c r="CG123" i="1"/>
  <c r="CG134" i="1"/>
  <c r="CG124" i="1"/>
  <c r="CG153" i="1"/>
  <c r="CG154" i="1"/>
  <c r="CG156" i="1"/>
  <c r="CG142" i="1"/>
  <c r="CG137" i="1"/>
  <c r="CG160" i="1"/>
  <c r="EH101" i="1"/>
  <c r="EH102" i="1" s="1"/>
  <c r="CF206" i="1"/>
  <c r="CF101" i="1" s="1"/>
  <c r="CF102" i="1" s="1"/>
  <c r="EI88" i="1"/>
  <c r="EI38" i="1"/>
  <c r="EI49" i="1"/>
  <c r="EI33" i="1"/>
  <c r="EI89" i="1"/>
  <c r="EI41" i="1"/>
  <c r="EI58" i="1"/>
  <c r="EI61" i="1"/>
  <c r="EI90" i="1"/>
  <c r="EI92" i="1"/>
  <c r="EI25" i="1"/>
  <c r="EI15" i="1"/>
  <c r="EI53" i="1"/>
  <c r="EI21" i="1"/>
  <c r="EI50" i="1"/>
  <c r="EI48" i="1"/>
  <c r="EI31" i="1"/>
  <c r="EI55" i="1"/>
  <c r="EI11" i="1"/>
  <c r="EI45" i="1"/>
  <c r="CG116" i="1"/>
  <c r="CG199" i="1"/>
  <c r="BC147" i="1"/>
  <c r="BC173" i="1"/>
  <c r="BB101" i="1"/>
  <c r="BB102" i="1" s="1"/>
  <c r="BC154" i="1"/>
  <c r="BC178" i="1"/>
  <c r="BC199" i="1"/>
  <c r="BC123" i="1"/>
  <c r="BC136" i="1"/>
  <c r="BC134" i="1"/>
  <c r="BC143" i="1"/>
  <c r="BC128" i="1"/>
  <c r="BC158" i="1"/>
  <c r="BC150" i="1"/>
  <c r="BC131" i="1"/>
  <c r="BC137" i="1"/>
  <c r="BC153" i="1"/>
  <c r="BC181" i="1"/>
  <c r="BC174" i="1"/>
  <c r="BC135" i="1"/>
  <c r="BC146" i="1"/>
  <c r="BC151" i="1"/>
  <c r="BC155" i="1"/>
  <c r="BC159" i="1"/>
  <c r="BC140" i="1"/>
  <c r="BC116" i="1"/>
  <c r="BC184" i="1"/>
  <c r="BC165" i="1"/>
  <c r="BC180" i="1"/>
  <c r="BC126" i="1"/>
  <c r="BC164" i="1"/>
  <c r="BC171" i="1"/>
  <c r="BC130" i="1"/>
  <c r="BC193" i="1"/>
  <c r="BC166" i="1"/>
  <c r="BC194" i="1"/>
  <c r="BC160" i="1"/>
</calcChain>
</file>

<file path=xl/sharedStrings.xml><?xml version="1.0" encoding="utf-8"?>
<sst xmlns="http://schemas.openxmlformats.org/spreadsheetml/2006/main" count="692" uniqueCount="204">
  <si>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</si>
  <si>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</si>
  <si>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</si>
  <si>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</si>
  <si>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</si>
  <si>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</si>
  <si>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</si>
  <si>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2021 - 2037</t>
  </si>
  <si>
    <t>Direct Contribution</t>
  </si>
  <si>
    <t>Matching Fund</t>
  </si>
  <si>
    <t>AMC</t>
  </si>
  <si>
    <r>
      <t>IFFIm</t>
    </r>
    <r>
      <rPr>
        <b/>
        <vertAlign val="superscript"/>
        <sz val="12"/>
        <color indexed="8"/>
        <rFont val="Calibri"/>
        <family val="2"/>
      </rPr>
      <t>2</t>
    </r>
  </si>
  <si>
    <t>GRAND TOTAL</t>
  </si>
  <si>
    <r>
      <t>% / 
Total Cont.</t>
    </r>
    <r>
      <rPr>
        <b/>
        <vertAlign val="superscript"/>
        <sz val="12"/>
        <color indexed="23"/>
        <rFont val="Calibri"/>
        <family val="2"/>
      </rPr>
      <t>3</t>
    </r>
  </si>
  <si>
    <r>
      <t>Direct Contribution</t>
    </r>
    <r>
      <rPr>
        <b/>
        <vertAlign val="superscript"/>
        <sz val="12"/>
        <color indexed="8"/>
        <rFont val="Calibri"/>
        <family val="2"/>
      </rPr>
      <t>4</t>
    </r>
  </si>
  <si>
    <r>
      <t>Matching Fund</t>
    </r>
    <r>
      <rPr>
        <b/>
        <vertAlign val="superscript"/>
        <sz val="12"/>
        <color indexed="8"/>
        <rFont val="Calibri"/>
        <family val="2"/>
      </rPr>
      <t>4</t>
    </r>
  </si>
  <si>
    <t>Total</t>
  </si>
  <si>
    <r>
      <t>[2016-20]</t>
    </r>
    <r>
      <rPr>
        <vertAlign val="superscript"/>
        <sz val="10"/>
        <color indexed="8"/>
        <rFont val="Calibri"/>
        <family val="2"/>
      </rPr>
      <t>4</t>
    </r>
    <r>
      <rPr>
        <sz val="10"/>
        <color indexed="8"/>
        <rFont val="Calibri"/>
        <family val="2"/>
      </rPr>
      <t xml:space="preserve"> </t>
    </r>
  </si>
  <si>
    <t>Donor governments and the European Commission</t>
  </si>
  <si>
    <t>Australia</t>
  </si>
  <si>
    <t>Brazil</t>
  </si>
  <si>
    <t>Canada</t>
  </si>
  <si>
    <t>China</t>
  </si>
  <si>
    <t>Denmark</t>
  </si>
  <si>
    <t>European Commission (EC)</t>
  </si>
  <si>
    <t>France</t>
  </si>
  <si>
    <t>Germany</t>
  </si>
  <si>
    <t>India</t>
  </si>
  <si>
    <t>Ireland</t>
  </si>
  <si>
    <t>Italy</t>
  </si>
  <si>
    <t>Japan</t>
  </si>
  <si>
    <t>Kingdom of Saudi Arabia</t>
  </si>
  <si>
    <t>Luxembourg</t>
  </si>
  <si>
    <t>Monaco</t>
  </si>
  <si>
    <t>Netherlands</t>
  </si>
  <si>
    <t>Norway</t>
  </si>
  <si>
    <t>Oman</t>
  </si>
  <si>
    <t>Qatar</t>
  </si>
  <si>
    <t>Republic of Korea</t>
  </si>
  <si>
    <t>Russia</t>
  </si>
  <si>
    <t>South Africa</t>
  </si>
  <si>
    <t>Spain</t>
  </si>
  <si>
    <t>Sweden</t>
  </si>
  <si>
    <t>Switzerland</t>
  </si>
  <si>
    <t>United Kingdom</t>
  </si>
  <si>
    <t>United States of America</t>
  </si>
  <si>
    <t>Donor governments and the European Commission TOTAL:</t>
  </si>
  <si>
    <t>Foundations, organisations and corporations</t>
  </si>
  <si>
    <t>Alwaleed Philanthropies</t>
  </si>
  <si>
    <t>Bill &amp; Melinda Gates Foundation</t>
  </si>
  <si>
    <t>His Highness Sheikh Mohamed bin Zayed Al Nahyan</t>
  </si>
  <si>
    <t>Sub-total:</t>
  </si>
  <si>
    <t>Audacious Alliance</t>
  </si>
  <si>
    <t>Children’s Investment Fund Foundation</t>
  </si>
  <si>
    <t>China Merchants Charitable Foundation</t>
  </si>
  <si>
    <t>Comic Relief</t>
  </si>
  <si>
    <t>ELMA Vaccines and Immunization Foundation</t>
  </si>
  <si>
    <t>Girl Effect</t>
  </si>
  <si>
    <t>IFPW</t>
  </si>
  <si>
    <t>"La Caixa" Foundation</t>
  </si>
  <si>
    <t>LDS Charities</t>
  </si>
  <si>
    <t>Lions Club International (LCIF)</t>
  </si>
  <si>
    <t>Reckitt Benckiser Group</t>
  </si>
  <si>
    <t>Red Nose Day Fund</t>
  </si>
  <si>
    <t>Unilever</t>
  </si>
  <si>
    <t>Other donors</t>
  </si>
  <si>
    <t>Foundations, organisations and corporations TOTAL:</t>
  </si>
  <si>
    <t>TOTAL PLEDGED:</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</si>
  <si>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</si>
  <si>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</si>
  <si>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</si>
  <si>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</si>
  <si>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</si>
  <si>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</si>
  <si>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t>TOTAL PROCEEDS:</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</si>
  <si>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</si>
  <si>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</si>
  <si>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</si>
  <si>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 rather than a percentage share of the expected need for the period</t>
    </r>
  </si>
  <si>
    <t>General Notes regarding reporting of US$ equivalents (for contributions made to Gavi in currencies other than US$)</t>
  </si>
  <si>
    <t>Direct Contributions (including Matching Fund)</t>
  </si>
  <si>
    <t>IFFIm contributions</t>
  </si>
  <si>
    <t>&gt; Where the contribution agreement has been signed:  contributions are expressed in US$ equivalents using the exchange rates at the time of signing the respective donor grant agreements</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</si>
  <si>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</si>
  <si>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</si>
  <si>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</si>
  <si>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t>
    </r>
  </si>
  <si>
    <r>
      <t>[2016-20]</t>
    </r>
    <r>
      <rPr>
        <vertAlign val="superscript"/>
        <sz val="10"/>
        <color indexed="8"/>
        <rFont val="Calibri"/>
        <family val="2"/>
      </rPr>
      <t>2</t>
    </r>
  </si>
  <si>
    <t>AUD</t>
  </si>
  <si>
    <t>USD</t>
  </si>
  <si>
    <t>CAD</t>
  </si>
  <si>
    <t>DKK</t>
  </si>
  <si>
    <t>EUR</t>
  </si>
  <si>
    <t>NOK</t>
  </si>
  <si>
    <t>SEK</t>
  </si>
  <si>
    <t>CHF</t>
  </si>
  <si>
    <t>GBP</t>
  </si>
  <si>
    <t>1 -  Some contributions may be received by Gavi in years different to those for which the pledges were made</t>
  </si>
  <si>
    <t>Contributions pledged (in support of Gavi for its role supporting the Polio Eradication and Endgame Strategic Plan 2013-2020)</t>
  </si>
  <si>
    <t>All amounts in US$ million</t>
  </si>
  <si>
    <r>
      <t>Contributions/Pledges</t>
    </r>
    <r>
      <rPr>
        <b/>
        <vertAlign val="superscript"/>
        <sz val="18"/>
        <color indexed="9"/>
        <rFont val="Calibri"/>
        <family val="2"/>
      </rPr>
      <t>1</t>
    </r>
  </si>
  <si>
    <r>
      <t>% / 
Total Cont.</t>
    </r>
    <r>
      <rPr>
        <b/>
        <vertAlign val="superscript"/>
        <sz val="12"/>
        <color indexed="23"/>
        <rFont val="Calibri"/>
        <family val="2"/>
      </rPr>
      <t>2</t>
    </r>
  </si>
  <si>
    <t>Proceeds to Gavi  (in support of Gavi for its role supporting the Polio Eradication and Endgame Strategic Plan 2013-2020)</t>
  </si>
  <si>
    <r>
      <t>% / 
Total Procd</t>
    </r>
    <r>
      <rPr>
        <b/>
        <vertAlign val="superscript"/>
        <sz val="12"/>
        <color indexed="23"/>
        <rFont val="Calibri"/>
        <family val="2"/>
      </rPr>
      <t>2</t>
    </r>
  </si>
  <si>
    <t>1-  Some contributions may be received by Gavi in years different to those for which the pledges were made</t>
  </si>
  <si>
    <r>
      <t xml:space="preserve">2 -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 rather than a percentage share of the expected need for the period</t>
    </r>
  </si>
  <si>
    <t>Direct Contributions</t>
  </si>
  <si>
    <t>Iceland</t>
  </si>
  <si>
    <r>
      <t>[2021-25]</t>
    </r>
    <r>
      <rPr>
        <vertAlign val="superscript"/>
        <sz val="10"/>
        <color indexed="8"/>
        <rFont val="Calibri"/>
        <family val="2"/>
      </rPr>
      <t>4</t>
    </r>
    <r>
      <rPr>
        <sz val="10"/>
        <color indexed="8"/>
        <rFont val="Calibri"/>
        <family val="2"/>
      </rPr>
      <t xml:space="preserve"> </t>
    </r>
  </si>
  <si>
    <r>
      <t>[2021-25]</t>
    </r>
    <r>
      <rPr>
        <vertAlign val="superscript"/>
        <sz val="10"/>
        <color indexed="8"/>
        <rFont val="Calibri"/>
        <family val="2"/>
      </rPr>
      <t>2</t>
    </r>
  </si>
  <si>
    <t>Kuwait</t>
  </si>
  <si>
    <t>2021-2025</t>
  </si>
  <si>
    <t>Al Ansari Exchange</t>
  </si>
  <si>
    <t>Mastercard</t>
  </si>
  <si>
    <t>Due to IFFIm’s nature as a frontloading vehicle, yearly contributions paid into IFFIm can differ significantly from yearly proceeds transferred to Gavi.</t>
  </si>
  <si>
    <t>General Notes regarding IFFIm contributions</t>
  </si>
  <si>
    <t>UBA Foundation</t>
  </si>
  <si>
    <r>
      <t>IFFIm</t>
    </r>
    <r>
      <rPr>
        <b/>
        <vertAlign val="superscript"/>
        <sz val="12"/>
        <color theme="1"/>
        <rFont val="Calibri"/>
        <family val="2"/>
        <scheme val="minor"/>
      </rPr>
      <t>3</t>
    </r>
  </si>
  <si>
    <t>Cameroon</t>
  </si>
  <si>
    <t>Finland</t>
  </si>
  <si>
    <t>Portugal</t>
  </si>
  <si>
    <t>Uganda</t>
  </si>
  <si>
    <t>Airtel</t>
  </si>
  <si>
    <t>Laerdal</t>
  </si>
  <si>
    <t>UPS</t>
  </si>
  <si>
    <t>Rockefeller Foundation</t>
  </si>
  <si>
    <t>"la Caixa" Foundation</t>
  </si>
  <si>
    <t>Burkina Faso</t>
  </si>
  <si>
    <t>Mauritius</t>
  </si>
  <si>
    <t>PCV AMC</t>
  </si>
  <si>
    <t>Transferwise</t>
  </si>
  <si>
    <t>Bhutan</t>
  </si>
  <si>
    <t>Greece</t>
  </si>
  <si>
    <t>New Zealand</t>
  </si>
  <si>
    <t>Reed Hastings and Patty Quillin</t>
  </si>
  <si>
    <t>TikTok</t>
  </si>
  <si>
    <t>Colombia</t>
  </si>
  <si>
    <t>Anonymous Foundation</t>
  </si>
  <si>
    <t>ISK</t>
  </si>
  <si>
    <t>NZD</t>
  </si>
  <si>
    <t>2026-2037</t>
  </si>
  <si>
    <t>[2016-20]</t>
  </si>
  <si>
    <t>2 - The columns "[2016-20]" and "[2021-25]" show Direct Contribution, Matching Fund and COVAX AMC pledge amounts for those donors who have yet to indicate how their pledge(s) should be allocated to (a) specific year(s) within this period</t>
  </si>
  <si>
    <t>4 - The columns "[2016-20]" and "[2021-25]" (Contributions pledged table) and "[2021-25]" (Proceeds to Gavi table) show Direct Contribution, Matching Fund and COVAX AMC pledge amounts for those donors who have yet to indicate how their pledge(s) should be allocated to (a) specific year(s) within these periods</t>
  </si>
  <si>
    <r>
      <t>COVAX AMC (IFFIm)</t>
    </r>
    <r>
      <rPr>
        <b/>
        <vertAlign val="superscript"/>
        <sz val="12"/>
        <color theme="1"/>
        <rFont val="Calibri"/>
        <family val="2"/>
        <scheme val="minor"/>
      </rPr>
      <t>4</t>
    </r>
  </si>
  <si>
    <t>PROCEEDS TO CEPI TOTAL:</t>
  </si>
  <si>
    <t>PROCEEDS TO CEPI</t>
  </si>
  <si>
    <t>TOTAL PROCEEDS, including CEPI:</t>
  </si>
  <si>
    <t>PLEDGES TO CEPI</t>
  </si>
  <si>
    <t>PLEDGES TO CEPI TOTAL:</t>
  </si>
  <si>
    <t>TOTAL PLEDGES, including CEPI:</t>
  </si>
  <si>
    <t>Niger</t>
  </si>
  <si>
    <t>11 - USD 9 million, from the Bill &amp; Melinda Gates Foundation’s funding to the Gavi Matching Fund, in cash contributions to Last Mile Health and Living Goods is matched by the Audacious Project with USD 9 million contributed directly to Last Mile Health and Living Goods for the implementation of the project.</t>
  </si>
  <si>
    <t>14 - TransferWise, a global technology company that specializes in moving money around the world, will waive all fees on donations to Gavi’s COVAX AMC on its money transfer platform, up to a total amount of US$ 7 million.</t>
  </si>
  <si>
    <t>10 - Matching Fund (Bill &amp; Melinda Gates Foundation): of the amounts matched, the following funds will be allocated for the COVAX AMC: UNICEF UK Soccer Aid programme (up to GBP 3m; equiv. USD 3.87m at 30 September 2020) and TikTok (USD 5m).</t>
  </si>
  <si>
    <r>
      <t>Received contributions</t>
    </r>
    <r>
      <rPr>
        <sz val="10"/>
        <color indexed="8"/>
        <rFont val="Calibri"/>
        <family val="2"/>
      </rPr>
      <t>:  non-US$ contributions for 2000-2019 are expressed in US$ equivalents using the exchange rates on the dates of receipt.  For 2014-2019 where contributions were hedged to mitigate currency risk exposure, these have been expressed using the rates applicable to the hedge agreement.</t>
    </r>
  </si>
  <si>
    <t>3 - The Bill &amp; Melinda Gates Foundation agreed to also provide up to $30.6m to Gavi to support the Government of India's rollout of IPV in 2015 and 2016</t>
  </si>
  <si>
    <r>
      <t>Future contributions</t>
    </r>
    <r>
      <rPr>
        <sz val="10"/>
        <color indexed="8"/>
        <rFont val="Calibri"/>
        <family val="2"/>
      </rPr>
      <t>: N/A (all contributions specifically ring-fenced for Gavi for its role supporting the Polio Eradication and Endgame Strategic Plan 2013-2020 were received prior to the end of 2019)</t>
    </r>
  </si>
  <si>
    <t>King Salman Humanitarian Aid and Relief Center (KSRelief)/Gamers without Borders</t>
  </si>
  <si>
    <r>
      <rPr>
        <u/>
        <sz val="10"/>
        <color indexed="8"/>
        <rFont val="Calibri"/>
        <family val="2"/>
      </rPr>
      <t>Received contributions</t>
    </r>
    <r>
      <rPr>
        <sz val="10"/>
        <color indexed="8"/>
        <rFont val="Calibri"/>
        <family val="2"/>
      </rPr>
      <t>:  non-US$ contributions for 2000-2020 are expressed in US$ equivalents using the exchange rates on the dates of receipt.  For 2014-2020 where contributions were hedged to mitigate currency risk exposure, these have been expressed using the rates applicable to the hedge agreement.</t>
    </r>
  </si>
  <si>
    <r>
      <rPr>
        <u/>
        <sz val="10"/>
        <color indexed="8"/>
        <rFont val="Calibri"/>
        <family val="2"/>
      </rPr>
      <t>Future contributions (for pledges made prior to the 4 June 2020 replenishment conference)</t>
    </r>
    <r>
      <rPr>
        <sz val="10"/>
        <color indexed="8"/>
        <rFont val="Calibri"/>
        <family val="2"/>
      </rPr>
      <t>: non-US$ Direct Contribution and Matching Fund pledges for years 2021 and beyond are expressed in US$ equivalents using the applicable 'forecast rates' from Bloomberg as at 31 December 2020 or using the rates applicable to any hedge agreement in place.</t>
    </r>
  </si>
  <si>
    <r>
      <rPr>
        <u/>
        <sz val="10"/>
        <color indexed="8"/>
        <rFont val="Calibri"/>
        <family val="2"/>
      </rPr>
      <t>Future contributions (for pledges at the 4 June 2020 replenishment conference)</t>
    </r>
    <r>
      <rPr>
        <sz val="10"/>
        <color indexed="8"/>
        <rFont val="Calibri"/>
        <family val="2"/>
      </rPr>
      <t>: non-US$ Direct Contribution and Matching Fund pledges for years 2021 and beyond are expressed in US$ equivalents using the spot rates from Bloomberg as at 31 Decmber 2020 or using the rates applicable to any hedge agreement in place.</t>
    </r>
  </si>
  <si>
    <r>
      <rPr>
        <u/>
        <sz val="10"/>
        <color indexed="8"/>
        <rFont val="Calibri"/>
        <family val="2"/>
      </rPr>
      <t>Received contributions</t>
    </r>
    <r>
      <rPr>
        <sz val="10"/>
        <color indexed="8"/>
        <rFont val="Calibri"/>
        <family val="2"/>
      </rPr>
      <t>:  non-US$ contributions for 2000-2020 are expressed in US$ equivalents as confirmed by the IBRD (World Bank)</t>
    </r>
  </si>
  <si>
    <r>
      <rPr>
        <u/>
        <sz val="10"/>
        <color indexed="8"/>
        <rFont val="Calibri"/>
        <family val="2"/>
      </rPr>
      <t>Future contributions</t>
    </r>
    <r>
      <rPr>
        <sz val="10"/>
        <color indexed="8"/>
        <rFont val="Calibri"/>
        <family val="2"/>
      </rPr>
      <t>:  non-US$ contributions for years 2021 and beyond are expressed in US$ equivalents as follows:</t>
    </r>
  </si>
  <si>
    <t>&gt; Where the contribution agreement has not yet been signed:  contributions are expressed in US$ equivalents using the applicable spot rates from Bloomberg as at 31 Decmber 2020</t>
  </si>
  <si>
    <t>While IFFIm grants are irrevocable and legally binding, they are subject to a Grant Payment Condition that can potentially reduce the amount due by the donor in the event that a Gavi-funded programme country is in protracted arrears with the International Monetary Fund. IFFIm donor grant payments made during 2020 were accordingly reduced by 0.5%, reflecting the number of these countries in arrears during that time.  However, as the number of these countries in protracted arrears with the IMF can evolve, Gavi is not taking any assumption on future grant reduction value and reports future grants payable in full as indicated in the respective grant agreements.</t>
  </si>
  <si>
    <t>Austria</t>
  </si>
  <si>
    <t>Belgium</t>
  </si>
  <si>
    <t>Estonia</t>
  </si>
  <si>
    <t>Singapore</t>
  </si>
  <si>
    <t>Shell International</t>
  </si>
  <si>
    <t xml:space="preserve">  Transferwise</t>
  </si>
  <si>
    <t>Includes pledges made through 31 December 2020</t>
  </si>
  <si>
    <t>Proceeds to Gavi from pledges made through 31 December 2020</t>
  </si>
  <si>
    <t>COVAX AMC</t>
  </si>
  <si>
    <r>
      <t>IFFIm</t>
    </r>
    <r>
      <rPr>
        <b/>
        <vertAlign val="superscript"/>
        <sz val="12"/>
        <color indexed="8"/>
        <rFont val="Calibri"/>
        <family val="2"/>
      </rPr>
      <t>5,6</t>
    </r>
  </si>
  <si>
    <t>COVAX AMC (IFFIm)</t>
  </si>
  <si>
    <r>
      <t>IFFIm</t>
    </r>
    <r>
      <rPr>
        <b/>
        <vertAlign val="superscript"/>
        <sz val="12"/>
        <color theme="1"/>
        <rFont val="Calibri"/>
        <family val="2"/>
        <scheme val="minor"/>
      </rPr>
      <t>5</t>
    </r>
  </si>
  <si>
    <r>
      <t>IFFIm</t>
    </r>
    <r>
      <rPr>
        <b/>
        <vertAlign val="superscript"/>
        <sz val="12"/>
        <color indexed="8"/>
        <rFont val="Calibri"/>
        <family val="2"/>
      </rPr>
      <t>5</t>
    </r>
  </si>
  <si>
    <t>5 -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</si>
  <si>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6 - In 2018, the Gavi Alliance Board approved Gavi supporting research and development of new vaccines by the Coalition for Epidemic Preparedness Innovations (CEPI) through an IFFIm transaction of NOK 600 million (US$ 66 million) to frontload an equivalent Norway grant for this purpose. Subsequently in 2020, the Gavi Alliance Board approved Gavi supporting research and development of new COVID-19 vaccines by CEPI, through a similar IFFIm arrangement. To date, IFFIm has raised US$ 206 million for this initiative supported by additional grants from Norway and Italy.</t>
  </si>
  <si>
    <t>7 - The Agence française de développement (AFD, French Development Agency), Gavi, the Vaccine Alliance and the Bill and Melinda Gates Foundation signed an innovative partnership worth €100 million over the 2016-2020 period. The partnership aims to increase vaccine coverage in six French-speaking countries of the Sahel region: Burkina Faso, Mali, Mauritania, Niger, Senegal and Chad.</t>
  </si>
  <si>
    <t>8 - Iceland prepaid its full USD 1m contribution in 2018, which covers the period from July 2018-June 2021</t>
  </si>
  <si>
    <t>9 - The US pledge of US$ 1.0 billion announced at the Berlin replenishment meeting is for the years 2015-2018 and includes US$ 800 million for 2016-2018. In addition to the pledge made in Berlin in 2015, the United States government has also provided an additional $20 million to Gavi to be used for an Ebola vaccine stockpile once a licensed vaccine becomes available.  The US pledge of $1.16 billion announced at the June 2020 replenishment meeting is for the years 2020-2023 and includes US$ 870 million for 2021-23.</t>
  </si>
  <si>
    <t>12 - Girl Effect is an investor and implementer in Gavi’s mission to drive increased uptake of the HPV vaccine.</t>
  </si>
  <si>
    <t>13 - Gavi is working with Mastercard to implement Wellness Pass (WP) – a platform for digitising paper-based immunisation records via a secure chip card and an application that enables seamless usage in challenging environments. This enables record portability and accurate treatment even in offline health centres. The solution shall be piloted in five countries starting in Mauritania in 2020. Gavi’s agreement with Mastercard covers the period 2019–2021.</t>
  </si>
  <si>
    <t>15 - Unilever provides resources to Gavi on a leveraged partnership project.</t>
  </si>
  <si>
    <t xml:space="preserve">16 - 'Other donors' includes contributions from:  1. Foundations: OPEC Fund for International Development (US$ 1.1m) and 2. Private Sector Organisations: Absolute Return for Kids (US$ 1.6m), Anglo American plc (US$ 3.0m), Dutch Postcode Lottery (US$ 3.2m) and JP Morgan (US$ 2.4m), in addition to other private sector donors. </t>
  </si>
  <si>
    <t>17 - In-kind contributions are not included in the foundations, organisations and corporations total above.  As of 31 December 2020, the following organisations have contributed (or pledged) in kind contributions: 1) for Gavi core programmes: Deutsche Post DHL Group, Girl Effect, Google.org, IFPW Foundation, Lions Club International Foundation, Orange SA, Philips, The Shifo Foundation, Tencent Holdings, Unilever, UPS Foundation and Vodafone; 2) for COVAX AMC: Citigroup Global Markets Limited.</t>
  </si>
  <si>
    <t>18 - Strategic deferrals refer to IFFIm proceeds initially planned to be disbursed during the current Strategic Period that have been reallocated to the next Strategic Period. A negative figure indicates an increase in funds to be disbursed in the next Strategic Period, while a positive figure indicates allocation of previously deferred funds within that year’s disbursements.</t>
  </si>
  <si>
    <r>
      <t>IFFIm Strategic Deferrals</t>
    </r>
    <r>
      <rPr>
        <vertAlign val="superscript"/>
        <sz val="11"/>
        <color indexed="8"/>
        <rFont val="Calibri"/>
        <family val="2"/>
      </rPr>
      <t>18</t>
    </r>
  </si>
  <si>
    <t>3 - In 2018, the Gavi Alliance Board approved Gavi supporting research and development of new vaccines by the Coalition for Epidemic Preparedness Innovations (CEPI) through an IFFIm transaction of NOK 600 million (US$ 66 million) to frontload an equivalent Norway grant for this purpose. Subsequently in 2020, the Gavi Alliance Board approved Gavi supporting research and development of new COVID-19 vaccines by CEPI, through a similar IFFIm arrangement. To date, IFFIm has raised US$ 206 million for this initiative supported by additional grants from Norway and Italy.</t>
  </si>
  <si>
    <t>4 - The Agence française de développement (AFD, French Development Agency), Gavi, the Vaccine Alliance and the Bill and Melinda Gates Foundation signed an innovative partnership worth €100 million over the 2016-2020 period. The partnership aims to increase vaccine coverage in six French-speaking countries of the Sahel region: Burkina Faso, Mali, Mauritania, Niger, Senegal and Chad.</t>
  </si>
  <si>
    <t>5 - Iceland prepaid its full USD 1m contribution in 2018, which covers the period from July 2018-June 2021</t>
  </si>
  <si>
    <t>6 - IFFIm figures stated for periods 2021-25 and 2016-2037 also include pledges for CEPI.</t>
  </si>
  <si>
    <t>7 - The US pledge of US$ 1.0 billion announced at the Berlin replenishment meeting is for the years 2015-2018 and includes US$ 800 million for 2016-2018. In addition to the pledge made in Berlin in 2015, the United States government has also provided an additional $20 million to Gavi to be used for an Ebola vaccine stockpile once a licensed vaccine becomes available.  The US pledge of $1.16 billion announced at the June 2020 replenishment meeting is for the years 2020-2023 and includes US$ 870 million for 2021-23.</t>
  </si>
  <si>
    <t>9 - Matching Fund (Bill &amp; Melinda Gates Foundation): of the amounts matched, the following funds will be allocated for the COVAX AMC: UNICEF UK Soccer Aid programme (up to GBP 3m; equiv. USD 3.87m at 30 September 2020) and TikTok (USD 5m).</t>
  </si>
  <si>
    <t>10 - USD 9 million, from the Bill &amp; Melinda Gates Foundation’s funding to the Gavi Matching Fund, in cash contributions to Last Mile Health and Living Goods is matched by the Audacious Project with USD 9 million contributed directly to Last Mile Health and Living Goods for the implementation of the project.</t>
  </si>
  <si>
    <t>11 - Girl Effect is an investor and implementer in Gavi’s mission to drive increased uptake of the HPV vaccine</t>
  </si>
  <si>
    <t>12 - MasterCard and Gavi are leveraging digital technologies, including biometrics (Unique digital ID) for immunisation recording and tracking while fostering financial inclusion through their Wellness Pass (WP) solution that will be implemented in 5 pilot countries starting in Mauritania.  This agreement with Mastercard covers the period 2019 through 2021.</t>
  </si>
  <si>
    <t>13 - TransferWise, a global technology company that specializes in moving money around the world, will waive all fees on donations to Gavi’s COVAX AMC on its money transfer platform, up to a total amount of US$ 7 million.</t>
  </si>
  <si>
    <t>14 - Unilever provides resources to Gavi on a leveraged partnership project</t>
  </si>
  <si>
    <t xml:space="preserve">15 - 'Other donors' Includes contributions from:  1. Foundations:  OPEC Fund for International Development (US$ 1.1m) and 2. Private sector organisations: A&amp;A Foundation (US$ 1m), Absolute Return for Kids (GBP 1m), Anglo American plc (US$ 3.0m), Dutch Postcode Lottery (EUR 2.5m), JP Morgan (GBP 1.5m), in addition to other private sector donors. </t>
  </si>
  <si>
    <t>8 -  In-kind contributions are not included in the foundations, organisations and corporations total above.  As of 31 December 2020, the following organisations have contributed (or pledged) in kind contributions: 1) for Gavi core programmes: Deutsche Post DHL Group, Girl Effect, Google.org, IFPW Foundation, Lions Club International Foundation, Orange SA, Philips, The Shifo Foundation, Tencent Holdings, Unilever, UPS Foundation and Vodafone; 2) for COVAX AMC: Citigroup Global Markets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</si>
</sst>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00000_-;\-* #,##0.000000_-;_-* &quot;&quot;??_-;_-@_-"/>
    <numFmt numFmtId="172" formatCode="_-* #,##0.0_-;\-* #,##0.0_-;_-* &quot;-&quot;??_-;_-@_-"/>
    <numFmt numFmtId="173" formatCode="_-\ #,##0_-;\-\ #,##0_-;_-\ &quot;&quot;??_-;_-@_-"/>
    <numFmt numFmtId="174" formatCode="#,##0_ ;\(#,##0\ \)"/>
    <numFmt numFmtId="175" formatCode="0.0"/>
    <numFmt numFmtId="176" formatCode="_-* #,##0.0_-;\-* #,##0.0_-;_-* &quot;&quot;??_-;_-@_-"/>
    <numFmt numFmtId="177" formatCode="_-* #,##0.00_-;\-* #,##0.00_-;_-* &quot;&quot;??_-;_-@_-"/>
  </numFmts>
  <fonts count="54"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sz val="11"/>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52">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right/>
      <top style="thin">
        <color theme="1" tint="0.499984740745262"/>
      </top>
      <bottom style="thin">
        <color theme="1" tint="0.499984740745262"/>
      </bottom>
      <diagonal/>
    </border>
    <border>
      <left style="thin">
        <color theme="0"/>
      </left>
      <right/>
      <top style="thin">
        <color theme="1" tint="0.499984740745262"/>
      </top>
      <bottom style="thin">
        <color theme="1" tint="0.499984740745262"/>
      </bottom>
      <diagonal/>
    </border>
    <border>
      <left style="thin">
        <color theme="0"/>
      </left>
      <right/>
      <top style="thin">
        <color indexed="64"/>
      </top>
      <bottom style="medium">
        <color indexed="64"/>
      </bottom>
      <diagonal/>
    </border>
    <border>
      <left/>
      <right/>
      <top style="thin">
        <color theme="1" tint="0.499984740745262"/>
      </top>
      <bottom style="thin">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style="medium">
        <color indexed="64"/>
      </right>
      <top style="thin">
        <color theme="0"/>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98">
    <xf numFmtId="0" fontId="0" fillId="0" borderId="0" xfId="0"/>
    <xf numFmtId="0" fontId="0" fillId="33" borderId="0" xfId="0" applyFill="1"/>
    <xf numFmtId="0" fontId="30" fillId="33" borderId="0" xfId="0" applyFont="1" applyFill="1"/>
    <xf numFmtId="0" fontId="0" fillId="33" borderId="0" xfId="0" applyFont="1" applyFill="1"/>
    <xf numFmtId="0" fontId="0" fillId="0" borderId="0" xfId="0" applyFill="1"/>
    <xf numFmtId="0" fontId="0" fillId="0" borderId="0" xfId="0"/>
    <xf numFmtId="165" fontId="27" fillId="0" borderId="0" xfId="0" applyNumberFormat="1" applyFont="1"/>
    <xf numFmtId="0" fontId="0" fillId="0" borderId="0" xfId="0"/>
    <xf numFmtId="0" fontId="31" fillId="33" borderId="0" xfId="0" applyFont="1" applyFill="1" applyBorder="1"/>
    <xf numFmtId="0" fontId="0" fillId="0" borderId="0" xfId="0"/>
    <xf numFmtId="0" fontId="0" fillId="0" borderId="0" xfId="0"/>
    <xf numFmtId="0" fontId="27" fillId="0" borderId="0" xfId="0" applyFont="1"/>
    <xf numFmtId="0" fontId="0" fillId="0" borderId="0" xfId="0" applyFill="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3" fontId="0" fillId="0" borderId="0" xfId="0" applyNumberFormat="1"/>
    <xf numFmtId="0" fontId="33" fillId="33" borderId="0" xfId="0" applyFont="1" applyFill="1"/>
    <xf numFmtId="0" fontId="34" fillId="35" borderId="0" xfId="0" applyFont="1" applyFill="1" applyBorder="1" applyAlignment="1">
      <alignment horizontal="center"/>
    </xf>
    <xf numFmtId="0" fontId="34" fillId="35" borderId="22" xfId="0" applyFont="1" applyFill="1" applyBorder="1" applyAlignment="1">
      <alignment horizontal="center"/>
    </xf>
    <xf numFmtId="0" fontId="0" fillId="0" borderId="0" xfId="0" applyFill="1" applyBorder="1"/>
    <xf numFmtId="0" fontId="31" fillId="35" borderId="22" xfId="0" applyFont="1" applyFill="1" applyBorder="1" applyAlignment="1">
      <alignment horizontal="center"/>
    </xf>
    <xf numFmtId="0" fontId="30" fillId="35" borderId="23" xfId="0" applyFont="1" applyFill="1" applyBorder="1" applyAlignment="1">
      <alignment horizontal="center" vertical="center" wrapText="1"/>
    </xf>
    <xf numFmtId="0" fontId="27" fillId="0" borderId="0" xfId="0" applyFont="1" applyFill="1" applyBorder="1" applyAlignment="1">
      <alignment horizontal="center"/>
    </xf>
    <xf numFmtId="0" fontId="30" fillId="35" borderId="24" xfId="0" applyFont="1" applyFill="1" applyBorder="1" applyAlignment="1">
      <alignment horizontal="center" wrapText="1"/>
    </xf>
    <xf numFmtId="0" fontId="33" fillId="0" borderId="0" xfId="0" applyFont="1" applyFill="1" applyBorder="1" applyAlignment="1">
      <alignment vertical="center"/>
    </xf>
    <xf numFmtId="0" fontId="33" fillId="0" borderId="25" xfId="0" applyFont="1" applyFill="1" applyBorder="1" applyAlignment="1">
      <alignment vertical="center"/>
    </xf>
    <xf numFmtId="0" fontId="0" fillId="33" borderId="0" xfId="0" applyFill="1" applyAlignment="1">
      <alignment vertical="center"/>
    </xf>
    <xf numFmtId="0" fontId="31" fillId="35" borderId="0" xfId="0" applyFont="1" applyFill="1" applyBorder="1" applyAlignment="1">
      <alignment horizontal="center"/>
    </xf>
    <xf numFmtId="0" fontId="30" fillId="35" borderId="26" xfId="0" applyFont="1" applyFill="1" applyBorder="1" applyAlignment="1">
      <alignment horizontal="center" wrapText="1"/>
    </xf>
    <xf numFmtId="0" fontId="0" fillId="0" borderId="0" xfId="0"/>
    <xf numFmtId="168" fontId="27" fillId="0" borderId="0" xfId="0" applyNumberFormat="1" applyFont="1" applyFill="1"/>
    <xf numFmtId="168" fontId="0" fillId="0" borderId="27" xfId="0" applyNumberFormat="1" applyFont="1" applyFill="1" applyBorder="1"/>
    <xf numFmtId="168" fontId="0" fillId="0" borderId="0" xfId="0" applyNumberFormat="1" applyFill="1"/>
    <xf numFmtId="168" fontId="0" fillId="0" borderId="28" xfId="0" applyNumberFormat="1" applyFont="1" applyFill="1" applyBorder="1"/>
    <xf numFmtId="0" fontId="0" fillId="0" borderId="0" xfId="0" applyAlignment="1">
      <alignment vertical="center"/>
    </xf>
    <xf numFmtId="0" fontId="30" fillId="35" borderId="26" xfId="0" applyFont="1" applyFill="1" applyBorder="1" applyAlignment="1">
      <alignment horizontal="center" vertical="center" wrapText="1"/>
    </xf>
    <xf numFmtId="168" fontId="31" fillId="0" borderId="29" xfId="0" applyNumberFormat="1" applyFont="1" applyFill="1" applyBorder="1"/>
    <xf numFmtId="168" fontId="31" fillId="0" borderId="30" xfId="0" applyNumberFormat="1" applyFont="1" applyFill="1" applyBorder="1"/>
    <xf numFmtId="168" fontId="31" fillId="0" borderId="31" xfId="0" applyNumberFormat="1" applyFont="1" applyFill="1" applyBorder="1"/>
    <xf numFmtId="0" fontId="31" fillId="33" borderId="0" xfId="0" applyFont="1" applyFill="1" applyAlignment="1">
      <alignment horizontal="right"/>
    </xf>
    <xf numFmtId="0" fontId="25" fillId="0" borderId="0" xfId="0" applyFont="1"/>
    <xf numFmtId="168" fontId="35" fillId="0" borderId="32" xfId="0" applyNumberFormat="1" applyFont="1" applyFill="1" applyBorder="1"/>
    <xf numFmtId="169" fontId="35" fillId="0" borderId="32" xfId="0" applyNumberFormat="1" applyFont="1" applyFill="1" applyBorder="1"/>
    <xf numFmtId="0" fontId="34" fillId="0" borderId="0" xfId="0" applyFont="1"/>
    <xf numFmtId="0" fontId="34" fillId="33" borderId="0" xfId="0" applyFont="1" applyFill="1"/>
    <xf numFmtId="0" fontId="36" fillId="0" borderId="0" xfId="0" applyFont="1" applyFill="1"/>
    <xf numFmtId="168" fontId="37" fillId="0" borderId="33" xfId="0" applyNumberFormat="1" applyFont="1" applyFill="1" applyBorder="1" applyAlignment="1">
      <alignment wrapText="1"/>
    </xf>
    <xf numFmtId="170" fontId="38" fillId="0" borderId="34" xfId="0" applyNumberFormat="1" applyFont="1" applyFill="1" applyBorder="1"/>
    <xf numFmtId="168" fontId="31" fillId="0" borderId="35" xfId="0" applyNumberFormat="1" applyFont="1" applyFill="1" applyBorder="1"/>
    <xf numFmtId="168" fontId="0" fillId="0" borderId="25" xfId="0" applyNumberFormat="1" applyFont="1" applyFill="1" applyBorder="1"/>
    <xf numFmtId="168" fontId="39" fillId="0" borderId="1" xfId="0" applyNumberFormat="1" applyFont="1" applyFill="1" applyBorder="1"/>
    <xf numFmtId="168" fontId="27" fillId="35" borderId="36" xfId="0" applyNumberFormat="1" applyFont="1" applyFill="1" applyBorder="1" applyAlignment="1">
      <alignment wrapText="1"/>
    </xf>
    <xf numFmtId="168" fontId="39" fillId="0" borderId="37" xfId="0" applyNumberFormat="1" applyFont="1" applyFill="1" applyBorder="1"/>
    <xf numFmtId="168" fontId="27" fillId="0" borderId="38" xfId="0" applyNumberFormat="1" applyFont="1" applyFill="1" applyBorder="1" applyAlignment="1">
      <alignment wrapText="1"/>
    </xf>
    <xf numFmtId="168" fontId="30" fillId="0" borderId="2" xfId="0" applyNumberFormat="1" applyFont="1" applyFill="1" applyBorder="1"/>
    <xf numFmtId="168" fontId="30" fillId="35" borderId="39" xfId="0" applyNumberFormat="1" applyFont="1" applyFill="1" applyBorder="1" applyAlignment="1">
      <alignment wrapText="1"/>
    </xf>
    <xf numFmtId="170" fontId="37" fillId="0" borderId="34" xfId="0" applyNumberFormat="1" applyFont="1" applyFill="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0" fontId="27" fillId="34" borderId="37" xfId="0" applyFont="1" applyFill="1" applyBorder="1" applyAlignment="1">
      <alignment horizontal="left" wrapText="1"/>
    </xf>
    <xf numFmtId="0" fontId="27" fillId="34" borderId="40" xfId="0" applyFont="1" applyFill="1" applyBorder="1" applyAlignment="1">
      <alignment horizontal="left" wrapText="1"/>
    </xf>
    <xf numFmtId="168" fontId="34" fillId="0" borderId="0" xfId="0" applyNumberFormat="1" applyFont="1" applyFill="1" applyBorder="1"/>
    <xf numFmtId="0" fontId="40" fillId="0" borderId="0" xfId="0" applyFont="1"/>
    <xf numFmtId="168" fontId="40" fillId="0" borderId="27" xfId="0" applyNumberFormat="1" applyFont="1" applyFill="1" applyBorder="1"/>
    <xf numFmtId="9" fontId="40" fillId="0" borderId="28" xfId="278" applyFont="1" applyFill="1" applyBorder="1"/>
    <xf numFmtId="9" fontId="40" fillId="0" borderId="25" xfId="278" applyFont="1" applyFill="1" applyBorder="1"/>
    <xf numFmtId="9" fontId="40" fillId="0" borderId="27" xfId="278" applyFont="1" applyFill="1" applyBorder="1"/>
    <xf numFmtId="9" fontId="41" fillId="0" borderId="38" xfId="278" applyFont="1" applyFill="1" applyBorder="1" applyAlignment="1">
      <alignment wrapText="1"/>
    </xf>
    <xf numFmtId="9" fontId="40" fillId="0" borderId="0" xfId="278" applyFont="1"/>
    <xf numFmtId="0" fontId="40" fillId="33" borderId="0" xfId="0" applyFont="1" applyFill="1"/>
    <xf numFmtId="168" fontId="41" fillId="0" borderId="0" xfId="0" applyNumberFormat="1" applyFont="1" applyFill="1" applyBorder="1" applyAlignment="1">
      <alignment wrapText="1"/>
    </xf>
    <xf numFmtId="0" fontId="42" fillId="35" borderId="0" xfId="0" applyFont="1" applyFill="1" applyBorder="1" applyAlignment="1">
      <alignment horizontal="center" vertical="center"/>
    </xf>
    <xf numFmtId="0" fontId="40" fillId="0" borderId="0" xfId="0" applyFont="1" applyFill="1"/>
    <xf numFmtId="0" fontId="43" fillId="36" borderId="0" xfId="0" applyFont="1" applyFill="1" applyBorder="1" applyAlignment="1">
      <alignment horizontal="center" vertical="center"/>
    </xf>
    <xf numFmtId="0" fontId="41" fillId="35" borderId="0" xfId="0" applyFont="1" applyFill="1" applyBorder="1" applyAlignment="1">
      <alignment horizontal="center" vertical="center" wrapText="1"/>
    </xf>
    <xf numFmtId="168" fontId="27" fillId="35" borderId="41"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42" xfId="278" applyFont="1" applyFill="1" applyBorder="1" applyAlignment="1">
      <alignment wrapText="1"/>
    </xf>
    <xf numFmtId="168" fontId="30" fillId="35" borderId="5" xfId="0" applyNumberFormat="1" applyFont="1" applyFill="1" applyBorder="1" applyAlignment="1">
      <alignment wrapText="1"/>
    </xf>
    <xf numFmtId="9" fontId="44" fillId="35" borderId="43" xfId="278" applyFont="1" applyFill="1" applyBorder="1" applyAlignment="1">
      <alignment wrapText="1"/>
    </xf>
    <xf numFmtId="0" fontId="45" fillId="33" borderId="0" xfId="0" applyFont="1" applyFill="1"/>
    <xf numFmtId="0" fontId="31" fillId="0" borderId="0" xfId="0" applyFont="1" applyFill="1" applyBorder="1"/>
    <xf numFmtId="0" fontId="0" fillId="34" borderId="20" xfId="0" applyFill="1" applyBorder="1" applyAlignment="1">
      <alignment horizontal="center" wrapText="1"/>
    </xf>
    <xf numFmtId="168" fontId="0" fillId="0" borderId="0" xfId="0" applyNumberFormat="1"/>
    <xf numFmtId="171" fontId="0" fillId="0" borderId="0" xfId="0" applyNumberFormat="1"/>
    <xf numFmtId="168" fontId="0" fillId="33" borderId="0" xfId="0" applyNumberFormat="1" applyFill="1"/>
    <xf numFmtId="0" fontId="46" fillId="0" borderId="0" xfId="0" applyFont="1" applyFill="1"/>
    <xf numFmtId="0" fontId="47" fillId="0" borderId="0" xfId="0" applyFont="1" applyFill="1"/>
    <xf numFmtId="0" fontId="31" fillId="0" borderId="0" xfId="0" quotePrefix="1" applyFont="1" applyFill="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8" fillId="0" borderId="0" xfId="0" applyFont="1"/>
    <xf numFmtId="170" fontId="41" fillId="0" borderId="0" xfId="0" applyNumberFormat="1" applyFont="1" applyFill="1" applyBorder="1"/>
    <xf numFmtId="170" fontId="38" fillId="0" borderId="0" xfId="0" applyNumberFormat="1" applyFont="1" applyFill="1" applyBorder="1"/>
    <xf numFmtId="0" fontId="31" fillId="33" borderId="0" xfId="0" quotePrefix="1" applyFont="1" applyFill="1" applyBorder="1" applyAlignment="1">
      <alignment wrapText="1"/>
    </xf>
    <xf numFmtId="0" fontId="0" fillId="33" borderId="0" xfId="0" applyFill="1" applyAlignment="1">
      <alignment horizontal="right"/>
    </xf>
    <xf numFmtId="164" fontId="13" fillId="0" borderId="0" xfId="28" applyFont="1"/>
    <xf numFmtId="172" fontId="13" fillId="0" borderId="0" xfId="28" applyNumberFormat="1" applyFont="1"/>
    <xf numFmtId="173" fontId="31" fillId="0" borderId="31" xfId="0" applyNumberFormat="1" applyFont="1" applyFill="1" applyBorder="1"/>
    <xf numFmtId="174" fontId="31" fillId="0" borderId="31" xfId="0" applyNumberFormat="1" applyFont="1" applyFill="1" applyBorder="1"/>
    <xf numFmtId="174" fontId="0" fillId="0" borderId="27" xfId="0" applyNumberFormat="1" applyFont="1" applyFill="1" applyBorder="1"/>
    <xf numFmtId="0" fontId="31" fillId="0" borderId="0" xfId="0" applyFont="1" applyFill="1" applyAlignment="1"/>
    <xf numFmtId="0" fontId="49" fillId="0" borderId="0" xfId="0" applyFont="1"/>
    <xf numFmtId="0" fontId="49" fillId="33" borderId="0" xfId="0" applyFont="1" applyFill="1"/>
    <xf numFmtId="164" fontId="49" fillId="0" borderId="0" xfId="0" applyNumberFormat="1" applyFont="1"/>
    <xf numFmtId="175" fontId="50" fillId="0" borderId="0" xfId="0" applyNumberFormat="1" applyFont="1"/>
    <xf numFmtId="0" fontId="49" fillId="33" borderId="0" xfId="0" applyFont="1" applyFill="1" applyAlignment="1">
      <alignment horizontal="right"/>
    </xf>
    <xf numFmtId="164" fontId="49" fillId="33" borderId="0" xfId="28" applyFont="1" applyFill="1"/>
    <xf numFmtId="175" fontId="49" fillId="0" borderId="0" xfId="0" applyNumberFormat="1" applyFont="1"/>
    <xf numFmtId="168" fontId="31" fillId="0" borderId="0" xfId="0" applyNumberFormat="1" applyFont="1" applyFill="1" applyBorder="1"/>
    <xf numFmtId="168" fontId="0" fillId="0" borderId="0" xfId="0" applyNumberFormat="1" applyFont="1" applyFill="1" applyBorder="1"/>
    <xf numFmtId="0" fontId="31" fillId="33" borderId="0" xfId="0" applyFont="1" applyFill="1" applyAlignment="1">
      <alignment horizontal="left" wrapText="1"/>
    </xf>
    <xf numFmtId="0" fontId="30" fillId="35" borderId="0" xfId="0" applyFont="1" applyFill="1" applyBorder="1" applyAlignment="1">
      <alignment horizontal="center" vertical="center" wrapText="1"/>
    </xf>
    <xf numFmtId="0" fontId="30" fillId="35" borderId="44"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horizontal="left" wrapText="1"/>
    </xf>
    <xf numFmtId="0" fontId="31" fillId="33" borderId="0" xfId="0" applyFont="1" applyFill="1" applyAlignment="1">
      <alignment vertical="center"/>
    </xf>
    <xf numFmtId="0" fontId="31" fillId="33" borderId="0" xfId="0" applyFont="1" applyFill="1" applyAlignment="1">
      <alignment vertical="center"/>
    </xf>
    <xf numFmtId="9" fontId="41" fillId="35" borderId="3" xfId="278" applyNumberFormat="1" applyFont="1" applyFill="1" applyBorder="1" applyAlignment="1">
      <alignment wrapText="1"/>
    </xf>
    <xf numFmtId="9" fontId="40" fillId="0" borderId="27" xfId="278" applyNumberFormat="1" applyFont="1" applyFill="1" applyBorder="1"/>
    <xf numFmtId="9" fontId="41" fillId="35" borderId="42" xfId="278" applyNumberFormat="1" applyFont="1" applyFill="1" applyBorder="1" applyAlignment="1">
      <alignment wrapText="1"/>
    </xf>
    <xf numFmtId="0" fontId="31" fillId="0" borderId="0" xfId="0" quotePrefix="1" applyFont="1" applyFill="1" applyAlignment="1">
      <alignment wrapText="1"/>
    </xf>
    <xf numFmtId="0" fontId="45" fillId="0" borderId="0" xfId="0" applyFont="1" applyAlignment="1">
      <alignment horizontal="left" indent="4"/>
    </xf>
    <xf numFmtId="0" fontId="39" fillId="0" borderId="0" xfId="0" applyFont="1" applyAlignment="1">
      <alignment horizontal="left" indent="4"/>
    </xf>
    <xf numFmtId="0" fontId="31" fillId="0" borderId="0" xfId="0" applyFont="1" applyAlignment="1">
      <alignment horizontal="left" indent="2"/>
    </xf>
    <xf numFmtId="9" fontId="41" fillId="0" borderId="38" xfId="278" applyNumberFormat="1" applyFont="1" applyFill="1" applyBorder="1" applyAlignment="1">
      <alignment wrapText="1"/>
    </xf>
    <xf numFmtId="0" fontId="1" fillId="0" borderId="0" xfId="0" applyFont="1" applyAlignment="1">
      <alignment horizontal="left" indent="4"/>
    </xf>
    <xf numFmtId="0" fontId="31" fillId="33" borderId="0" xfId="0" applyFont="1" applyFill="1" applyAlignment="1">
      <alignment horizontal="left" wrapText="1"/>
    </xf>
    <xf numFmtId="0" fontId="30" fillId="35" borderId="44" xfId="0" applyFont="1" applyFill="1" applyBorder="1" applyAlignment="1">
      <alignment horizontal="center" vertical="center" wrapText="1"/>
    </xf>
    <xf numFmtId="0" fontId="31" fillId="33" borderId="0" xfId="0" applyFont="1" applyFill="1" applyAlignment="1">
      <alignment vertical="center"/>
    </xf>
    <xf numFmtId="176" fontId="31" fillId="0" borderId="31" xfId="0" applyNumberFormat="1" applyFont="1" applyFill="1" applyBorder="1"/>
    <xf numFmtId="0" fontId="30" fillId="35" borderId="44" xfId="0" applyFont="1" applyFill="1" applyBorder="1" applyAlignment="1">
      <alignment horizontal="center" vertical="center" wrapText="1"/>
    </xf>
    <xf numFmtId="0" fontId="31" fillId="33" borderId="0" xfId="0" applyFont="1" applyFill="1" applyAlignment="1">
      <alignment horizontal="left" wrapText="1"/>
    </xf>
    <xf numFmtId="0" fontId="30" fillId="35" borderId="44" xfId="0" applyFont="1" applyFill="1" applyBorder="1" applyAlignment="1">
      <alignment horizontal="center" vertical="center" wrapText="1"/>
    </xf>
    <xf numFmtId="0" fontId="31" fillId="33" borderId="0" xfId="0" applyFont="1" applyFill="1" applyAlignment="1">
      <alignment vertical="center"/>
    </xf>
    <xf numFmtId="0" fontId="31" fillId="33" borderId="0" xfId="0" applyFont="1" applyFill="1" applyAlignment="1">
      <alignment horizontal="left" wrapText="1"/>
    </xf>
    <xf numFmtId="0" fontId="31" fillId="33" borderId="0" xfId="0" applyFont="1" applyFill="1" applyAlignment="1">
      <alignment horizontal="left" wrapText="1"/>
    </xf>
    <xf numFmtId="0" fontId="31" fillId="33" borderId="0" xfId="0" applyFont="1" applyFill="1" applyAlignment="1">
      <alignment horizontal="left" wrapText="1"/>
    </xf>
    <xf numFmtId="0" fontId="31" fillId="0" borderId="0" xfId="0" applyFont="1" applyFill="1" applyAlignment="1">
      <alignment horizontal="left" indent="6"/>
    </xf>
    <xf numFmtId="0" fontId="31" fillId="0" borderId="0" xfId="0" applyFont="1" applyFill="1" applyAlignment="1">
      <alignment horizontal="left" indent="4"/>
    </xf>
    <xf numFmtId="0" fontId="31" fillId="0" borderId="0" xfId="0" applyFont="1" applyFill="1" applyBorder="1" applyAlignment="1">
      <alignment wrapText="1"/>
    </xf>
    <xf numFmtId="9" fontId="40" fillId="0" borderId="28" xfId="278" applyNumberFormat="1" applyFont="1" applyFill="1" applyBorder="1"/>
    <xf numFmtId="0" fontId="30" fillId="0" borderId="6" xfId="0" applyFont="1" applyFill="1" applyBorder="1" applyAlignment="1">
      <alignment horizontal="left" vertical="center" wrapText="1"/>
    </xf>
    <xf numFmtId="174" fontId="27" fillId="0" borderId="27" xfId="0" applyNumberFormat="1" applyFont="1" applyFill="1" applyBorder="1"/>
    <xf numFmtId="0" fontId="31" fillId="33" borderId="0" xfId="0" applyFont="1" applyFill="1" applyAlignment="1">
      <alignment vertical="center"/>
    </xf>
    <xf numFmtId="0" fontId="1" fillId="0" borderId="0" xfId="0" applyFont="1" applyFill="1" applyAlignment="1">
      <alignment horizontal="left" indent="4"/>
    </xf>
    <xf numFmtId="0" fontId="31" fillId="0" borderId="0" xfId="0" quotePrefix="1" applyFont="1" applyFill="1" applyBorder="1" applyAlignment="1">
      <alignment wrapText="1"/>
    </xf>
    <xf numFmtId="177" fontId="0" fillId="0" borderId="0" xfId="0" applyNumberFormat="1"/>
    <xf numFmtId="43" fontId="0" fillId="0" borderId="0" xfId="0" applyNumberFormat="1"/>
    <xf numFmtId="9" fontId="0" fillId="0" borderId="0" xfId="278" applyFont="1"/>
    <xf numFmtId="0" fontId="31" fillId="33" borderId="0" xfId="0" applyFont="1" applyFill="1" applyAlignment="1">
      <alignment vertical="center"/>
    </xf>
    <xf numFmtId="0" fontId="31" fillId="33" borderId="0" xfId="0" applyFont="1" applyFill="1" applyAlignment="1">
      <alignment horizontal="right" vertical="center"/>
    </xf>
    <xf numFmtId="0" fontId="31" fillId="33" borderId="0" xfId="0" applyFont="1" applyFill="1" applyAlignment="1">
      <alignment horizontal="left" wrapText="1"/>
    </xf>
    <xf numFmtId="0" fontId="31" fillId="33" borderId="0" xfId="0" applyFont="1" applyFill="1" applyAlignment="1">
      <alignment horizontal="left"/>
    </xf>
    <xf numFmtId="0" fontId="0" fillId="0" borderId="0" xfId="0" applyAlignment="1">
      <alignment horizontal="left"/>
    </xf>
    <xf numFmtId="0" fontId="33" fillId="35" borderId="0" xfId="0" applyFont="1" applyFill="1" applyBorder="1" applyAlignment="1">
      <alignment horizontal="center" vertical="center"/>
    </xf>
    <xf numFmtId="0" fontId="30" fillId="35" borderId="45" xfId="0" applyFont="1" applyFill="1" applyBorder="1" applyAlignment="1">
      <alignment horizontal="center" vertical="center" wrapText="1"/>
    </xf>
    <xf numFmtId="0" fontId="30" fillId="35" borderId="25"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44" fillId="35" borderId="47" xfId="0" applyFont="1" applyFill="1" applyBorder="1" applyAlignment="1">
      <alignment horizontal="center" vertical="center" wrapText="1"/>
    </xf>
    <xf numFmtId="0" fontId="44" fillId="35" borderId="48" xfId="0" applyFont="1" applyFill="1" applyBorder="1" applyAlignment="1">
      <alignment horizontal="center" vertical="center" wrapText="1"/>
    </xf>
    <xf numFmtId="0" fontId="30" fillId="35" borderId="49" xfId="0" applyFont="1" applyFill="1" applyBorder="1" applyAlignment="1">
      <alignment horizontal="center" vertical="center" wrapText="1"/>
    </xf>
    <xf numFmtId="0" fontId="30" fillId="35" borderId="50" xfId="0" applyFont="1" applyFill="1" applyBorder="1" applyAlignment="1">
      <alignment horizontal="center" vertical="center" wrapText="1"/>
    </xf>
    <xf numFmtId="0" fontId="30" fillId="35" borderId="45" xfId="0" applyFont="1" applyFill="1" applyBorder="1" applyAlignment="1">
      <alignment horizontal="center" vertical="center"/>
    </xf>
    <xf numFmtId="0" fontId="30" fillId="35" borderId="25" xfId="0" applyFont="1" applyFill="1" applyBorder="1" applyAlignment="1">
      <alignment horizontal="center" vertical="center"/>
    </xf>
    <xf numFmtId="0" fontId="30" fillId="35" borderId="24" xfId="0" applyFont="1" applyFill="1" applyBorder="1" applyAlignment="1">
      <alignment horizontal="center" vertical="center"/>
    </xf>
    <xf numFmtId="0" fontId="33" fillId="35" borderId="46" xfId="0" applyFont="1" applyFill="1" applyBorder="1" applyAlignment="1">
      <alignment horizontal="center" vertical="center"/>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1" fillId="33" borderId="0" xfId="0" applyFont="1" applyFill="1" applyBorder="1" applyAlignment="1">
      <alignment horizontal="left" wrapText="1"/>
    </xf>
    <xf numFmtId="0" fontId="31" fillId="0" borderId="0" xfId="0" applyFont="1" applyFill="1" applyAlignment="1">
      <alignment horizontal="left" wrapText="1"/>
    </xf>
    <xf numFmtId="0" fontId="46" fillId="0" borderId="0" xfId="0" applyFont="1" applyFill="1" applyAlignment="1">
      <alignment horizontal="left" wrapText="1"/>
    </xf>
    <xf numFmtId="0" fontId="52" fillId="36" borderId="0" xfId="0" applyFont="1" applyFill="1" applyBorder="1" applyAlignment="1">
      <alignment horizontal="center" vertical="center"/>
    </xf>
    <xf numFmtId="0" fontId="27" fillId="35" borderId="0" xfId="0" applyFont="1" applyFill="1" applyBorder="1" applyAlignment="1">
      <alignment horizontal="center" vertical="center" wrapText="1"/>
    </xf>
    <xf numFmtId="0" fontId="51" fillId="34" borderId="27" xfId="0" applyFont="1" applyFill="1" applyBorder="1" applyAlignment="1">
      <alignment horizontal="left" vertical="center" wrapText="1"/>
    </xf>
    <xf numFmtId="0" fontId="51" fillId="34" borderId="20" xfId="0" applyFont="1" applyFill="1" applyBorder="1" applyAlignment="1">
      <alignment horizontal="left" vertical="center" wrapText="1"/>
    </xf>
    <xf numFmtId="0" fontId="31" fillId="0" borderId="0" xfId="0" quotePrefix="1" applyFont="1" applyFill="1" applyAlignment="1">
      <alignment horizontal="left" wrapText="1" indent="4"/>
    </xf>
    <xf numFmtId="0" fontId="31" fillId="0" borderId="0" xfId="0" applyFont="1" applyFill="1" applyBorder="1" applyAlignment="1">
      <alignment horizontal="left" wrapText="1"/>
    </xf>
    <xf numFmtId="0" fontId="31" fillId="0" borderId="0" xfId="0" quotePrefix="1" applyFont="1" applyFill="1" applyAlignment="1">
      <alignment horizontal="left" wrapText="1" indent="6"/>
    </xf>
    <xf numFmtId="0" fontId="31" fillId="33" borderId="0" xfId="0" quotePrefix="1" applyFont="1" applyFill="1" applyBorder="1" applyAlignment="1">
      <alignment horizontal="left" wrapText="1" indent="4"/>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0" fillId="35" borderId="51" xfId="0" applyFont="1" applyFill="1" applyBorder="1" applyAlignment="1">
      <alignment horizontal="center" vertical="center"/>
    </xf>
    <xf numFmtId="0" fontId="31" fillId="33" borderId="0" xfId="0" applyFont="1" applyFill="1" applyAlignment="1">
      <alignment horizontal="right" vertical="center"/>
    </xf>
    <xf numFmtId="0" fontId="0" fillId="34" borderId="21" xfId="0" applyFill="1" applyBorder="1" applyAlignment="1">
      <alignment horizontal="left" vertical="center" wrapText="1" indent="1"/>
    </xf>
    <xf numFmtId="0" fontId="0" fillId="34" borderId="27" xfId="0" applyFill="1" applyBorder="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Border="1" applyAlignment="1">
      <alignment horizontal="center" wrapText="1"/>
    </xf>
    <xf numFmtId="0" fontId="30" fillId="34" borderId="27" xfId="0" applyFont="1" applyFill="1" applyBorder="1" applyAlignment="1">
      <alignment horizontal="center" wrapText="1"/>
    </xf>
    <xf numFmtId="0" fontId="31" fillId="33" borderId="0" xfId="0" applyFont="1" applyFill="1" applyAlignment="1">
      <alignment horizontal="left" wrapText="1"/>
    </xf>
    <xf numFmtId="0" fontId="0" fillId="34" borderId="0" xfId="0" applyFill="1" applyBorder="1" applyAlignment="1">
      <alignment horizontal="left" vertical="center" wrapText="1" indent="1"/>
    </xf>
    <xf numFmtId="0" fontId="31" fillId="33" borderId="0" xfId="0" applyFont="1" applyFill="1" applyAlignment="1">
      <alignment vertical="center"/>
    </xf>
    <xf numFmtId="0" fontId="0" fillId="34" borderId="21" xfId="0" applyFill="1" applyBorder="1" applyAlignment="1">
      <alignment horizontal="left" vertical="center" wrapText="1"/>
    </xf>
    <xf numFmtId="0" fontId="0" fillId="34" borderId="27" xfId="0" applyFill="1" applyBorder="1" applyAlignment="1">
      <alignment horizontal="left" vertical="center" wrapTex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19050</xdr:rowOff>
    </xdr:from>
    <xdr:to>
      <xdr:col>2</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0</xdr:row>
      <xdr:rowOff>19050</xdr:rowOff>
    </xdr:from>
    <xdr:to>
      <xdr:col>2</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3073" name="Picture 1">
          <a:extLst>
            <a:ext uri="{FF2B5EF4-FFF2-40B4-BE49-F238E27FC236}">
              <a16:creationId xmlns:a16="http://schemas.microsoft.com/office/drawing/2014/main" id="{4AFF51E9-AD11-41CA-8D3C-6BCB19594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M254"/>
  <sheetViews>
    <sheetView showGridLines="0" tabSelected="1" zoomScale="80" zoomScaleNormal="80" workbookViewId="0">
      <pane xSplit="3" ySplit="9" topLeftCell="D10" activePane="bottomRight" state="frozen"/>
      <selection pane="topRight" activeCell="C1" sqref="C1"/>
      <selection pane="bottomLeft" activeCell="A12" sqref="A12"/>
      <selection pane="bottomRight" activeCell="D10" sqref="D10"/>
    </sheetView>
  </sheetViews>
  <sheetFormatPr defaultRowHeight="15" outlineLevelCol="1" x14ac:dyDescent="0.25"/>
  <cols>
    <col min="1" max="1" width="1.85546875" style="32" customWidth="1"/>
    <col min="2" max="2" width="3.7109375" style="1" customWidth="1"/>
    <col min="3" max="3" width="44.7109375" customWidth="1"/>
    <col min="4" max="4" width="2.28515625" style="10" customWidth="1"/>
    <col min="5" max="15" width="10.42578125" hidden="1" customWidth="1" outlineLevel="1"/>
    <col min="16" max="16" width="13.85546875" style="5" customWidth="1" collapsed="1"/>
    <col min="17" max="17" width="10.5703125" style="10" hidden="1" customWidth="1" outlineLevel="1"/>
    <col min="18" max="19" width="9.140625" hidden="1" customWidth="1" outlineLevel="1"/>
    <col min="20" max="20" width="9.140625" customWidth="1" collapsed="1"/>
    <col min="21" max="21" width="10.5703125" style="9" hidden="1" customWidth="1" outlineLevel="1"/>
    <col min="22" max="25" width="9.140625" hidden="1" customWidth="1" outlineLevel="1"/>
    <col min="26" max="26" width="9.5703125" customWidth="1" collapsed="1"/>
    <col min="27" max="27" width="10.5703125" style="10" customWidth="1"/>
    <col min="28" max="28" width="7.42578125" style="65" customWidth="1"/>
    <col min="29" max="29" width="2.28515625" style="10" customWidth="1"/>
    <col min="30" max="30" width="10.140625" style="10" hidden="1" customWidth="1" outlineLevel="1"/>
    <col min="31" max="34" width="10.140625" hidden="1" customWidth="1" outlineLevel="1"/>
    <col min="35" max="35" width="14" customWidth="1" collapsed="1"/>
    <col min="36" max="36" width="10.5703125" style="5" hidden="1" customWidth="1" outlineLevel="1"/>
    <col min="37" max="40" width="9.140625" hidden="1" customWidth="1" outlineLevel="1"/>
    <col min="41" max="41" width="10.42578125" customWidth="1" collapsed="1"/>
    <col min="42" max="42" width="10.5703125" style="7" hidden="1" customWidth="1" outlineLevel="1"/>
    <col min="43" max="46" width="9.140625" hidden="1" customWidth="1" outlineLevel="1"/>
    <col min="47" max="47" width="9" customWidth="1" collapsed="1"/>
    <col min="48" max="48" width="10.5703125" style="9" hidden="1" customWidth="1" outlineLevel="1"/>
    <col min="49" max="52" width="9.140625" hidden="1" customWidth="1" outlineLevel="1"/>
    <col min="53" max="53" width="9.140625" customWidth="1" collapsed="1"/>
    <col min="54" max="54" width="10.5703125" style="10" customWidth="1"/>
    <col min="55" max="55" width="7.42578125" style="65" customWidth="1"/>
    <col min="56" max="56" width="2.28515625" style="10" customWidth="1"/>
    <col min="57" max="57" width="10.7109375" style="10" hidden="1" customWidth="1" outlineLevel="1"/>
    <col min="58" max="59" width="10.7109375" hidden="1" customWidth="1" outlineLevel="1"/>
    <col min="60" max="61" width="10.7109375" style="10" hidden="1" customWidth="1" outlineLevel="1"/>
    <col min="62" max="62" width="10.7109375" style="32" hidden="1" customWidth="1" outlineLevel="1"/>
    <col min="63" max="63" width="14.5703125" style="10" customWidth="1" collapsed="1"/>
    <col min="64" max="64" width="10.5703125" hidden="1" customWidth="1" outlineLevel="1"/>
    <col min="65" max="65" width="9.140625" hidden="1" customWidth="1" outlineLevel="1"/>
    <col min="66" max="68" width="9.140625" style="32" hidden="1" customWidth="1" outlineLevel="1"/>
    <col min="69" max="69" width="11.28515625" customWidth="1" collapsed="1"/>
    <col min="70" max="70" width="10.5703125" hidden="1" customWidth="1" outlineLevel="1"/>
    <col min="71" max="74" width="9.140625" hidden="1" customWidth="1" outlineLevel="1"/>
    <col min="75" max="75" width="9.140625" customWidth="1" collapsed="1"/>
    <col min="76" max="76" width="9.140625" style="32" hidden="1" customWidth="1" outlineLevel="1"/>
    <col min="77" max="77" width="10.5703125" style="32" customWidth="1" collapsed="1"/>
    <col min="78" max="78" width="10.5703125" style="9" hidden="1" customWidth="1" outlineLevel="1"/>
    <col min="79" max="82" width="9.140625" hidden="1" customWidth="1" outlineLevel="1"/>
    <col min="83" max="83" width="9.7109375" customWidth="1" collapsed="1"/>
    <col min="84" max="84" width="10.5703125" style="10" customWidth="1"/>
    <col min="85" max="85" width="7.42578125" style="65" customWidth="1"/>
    <col min="86" max="86" width="2.28515625" style="10" customWidth="1"/>
    <col min="87" max="92" width="10.7109375" style="32" hidden="1" customWidth="1" outlineLevel="1"/>
    <col min="93" max="93" width="14.5703125" style="32" customWidth="1" collapsed="1"/>
    <col min="94" max="94" width="10.5703125" style="32" hidden="1" customWidth="1" outlineLevel="1"/>
    <col min="95" max="98" width="9.140625" style="32" hidden="1" customWidth="1" outlineLevel="1"/>
    <col min="99" max="99" width="10.7109375" style="32" hidden="1" customWidth="1" outlineLevel="1"/>
    <col min="100" max="100" width="12.5703125" style="32" customWidth="1" collapsed="1"/>
    <col min="101" max="101" width="10.5703125" style="32" hidden="1" customWidth="1" outlineLevel="1"/>
    <col min="102" max="102" width="9.140625" style="32" hidden="1" customWidth="1" outlineLevel="1"/>
    <col min="103" max="103" width="11.85546875" style="32" customWidth="1" collapsed="1"/>
    <col min="104" max="108" width="10.5703125" style="32" hidden="1" customWidth="1" outlineLevel="1"/>
    <col min="109" max="109" width="13" style="32" customWidth="1" collapsed="1"/>
    <col min="110" max="110" width="10.5703125" style="32" hidden="1" customWidth="1" outlineLevel="1"/>
    <col min="111" max="113" width="9.140625" style="32" hidden="1" customWidth="1" outlineLevel="1"/>
    <col min="114" max="114" width="10" style="32" hidden="1" customWidth="1" outlineLevel="1"/>
    <col min="115" max="115" width="11.85546875" style="32" customWidth="1" collapsed="1"/>
    <col min="116" max="116" width="10.5703125" style="32" customWidth="1"/>
    <col min="117" max="117" width="7.42578125" style="65" customWidth="1"/>
    <col min="118" max="118" width="2.28515625" style="32" customWidth="1"/>
    <col min="119" max="119" width="10.5703125" style="32" hidden="1" customWidth="1" outlineLevel="1"/>
    <col min="120" max="123" width="9.140625" style="32" hidden="1" customWidth="1" outlineLevel="1"/>
    <col min="124" max="124" width="13.140625" style="32" customWidth="1" collapsed="1"/>
    <col min="125" max="125" width="10.5703125" style="10" hidden="1" customWidth="1" outlineLevel="1"/>
    <col min="126" max="136" width="9.140625" hidden="1" customWidth="1" outlineLevel="1"/>
    <col min="137" max="137" width="10.85546875" customWidth="1" collapsed="1"/>
    <col min="138" max="138" width="10.5703125" customWidth="1"/>
    <col min="139" max="139" width="7.42578125" style="65" customWidth="1"/>
    <col min="140" max="140" width="4.140625" customWidth="1"/>
  </cols>
  <sheetData>
    <row r="1" spans="1:140" s="10" customFormat="1" ht="66" customHeight="1" x14ac:dyDescent="0.25">
      <c r="A1" s="32"/>
      <c r="B1" s="32"/>
      <c r="C1" s="32"/>
      <c r="D1" s="43"/>
      <c r="E1" s="32"/>
      <c r="F1" s="32"/>
      <c r="G1" s="32"/>
      <c r="H1" s="32"/>
      <c r="I1" s="32"/>
      <c r="J1" s="32"/>
      <c r="K1" s="32"/>
      <c r="L1" s="32"/>
      <c r="M1" s="32"/>
      <c r="N1" s="32"/>
      <c r="O1" s="32"/>
      <c r="P1" s="32"/>
      <c r="Q1" s="32"/>
      <c r="R1" s="32"/>
      <c r="S1" s="32"/>
      <c r="T1" s="32"/>
      <c r="U1" s="32"/>
      <c r="V1" s="32"/>
      <c r="W1" s="32"/>
      <c r="X1" s="32"/>
      <c r="Y1" s="32"/>
      <c r="Z1" s="32"/>
      <c r="AA1" s="32"/>
      <c r="AB1" s="65"/>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65"/>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65"/>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65"/>
      <c r="DN1" s="32"/>
      <c r="DO1" s="32"/>
      <c r="DP1" s="32"/>
      <c r="DQ1" s="32"/>
      <c r="DR1" s="32"/>
      <c r="DS1" s="32"/>
      <c r="DT1" s="32"/>
      <c r="DU1" s="32"/>
      <c r="DV1" s="32"/>
      <c r="DW1" s="32"/>
      <c r="DX1" s="32"/>
      <c r="DY1" s="32"/>
      <c r="DZ1" s="32"/>
      <c r="EA1" s="32"/>
      <c r="EB1" s="32"/>
      <c r="EC1" s="32"/>
      <c r="ED1" s="32"/>
      <c r="EE1" s="32"/>
      <c r="EF1" s="32"/>
      <c r="EG1" s="32"/>
      <c r="EH1" s="32"/>
      <c r="EI1" s="65"/>
      <c r="EJ1" s="32"/>
    </row>
    <row r="2" spans="1:140" ht="26.25" customHeight="1" x14ac:dyDescent="0.45">
      <c r="B2" s="32"/>
      <c r="C2" s="17" t="s">
        <v>0</v>
      </c>
      <c r="D2" s="1"/>
      <c r="E2" s="1"/>
      <c r="F2" s="1"/>
      <c r="G2" s="1"/>
      <c r="H2" s="1"/>
      <c r="I2" s="1"/>
      <c r="J2" s="1"/>
      <c r="K2" s="1"/>
      <c r="L2" s="1"/>
      <c r="M2" s="1"/>
      <c r="N2" s="32"/>
      <c r="O2" s="32"/>
      <c r="P2" s="32"/>
      <c r="Q2" s="32"/>
      <c r="R2" s="32"/>
      <c r="S2" s="32"/>
      <c r="T2" s="32"/>
      <c r="U2" s="32"/>
      <c r="V2" s="32"/>
      <c r="W2" s="32"/>
      <c r="X2" s="32"/>
      <c r="Y2" s="32"/>
      <c r="Z2" s="32"/>
      <c r="AA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D2" s="32"/>
      <c r="BE2" s="32"/>
      <c r="BF2" s="32"/>
      <c r="BG2" s="32"/>
      <c r="BH2" s="32"/>
      <c r="BI2" s="32"/>
      <c r="BK2" s="32"/>
      <c r="BL2" s="32"/>
      <c r="BM2" s="32"/>
      <c r="BQ2" s="32"/>
      <c r="BR2" s="32"/>
      <c r="BS2" s="32"/>
      <c r="BT2" s="32"/>
      <c r="BU2" s="32"/>
      <c r="BV2" s="32"/>
      <c r="BW2" s="32"/>
      <c r="BZ2" s="32"/>
      <c r="CA2" s="32"/>
      <c r="CB2" s="32"/>
      <c r="CC2" s="32"/>
      <c r="CD2" s="32"/>
      <c r="CE2" s="32"/>
      <c r="CF2" s="32"/>
      <c r="CH2" s="32"/>
      <c r="DU2" s="32"/>
      <c r="DV2" s="32"/>
      <c r="DW2" s="32"/>
      <c r="DX2" s="32"/>
      <c r="DY2" s="32"/>
      <c r="DZ2" s="32"/>
      <c r="EA2" s="32"/>
      <c r="EB2" s="32"/>
      <c r="EC2" s="32"/>
      <c r="ED2" s="32"/>
      <c r="EE2" s="32"/>
      <c r="EF2" s="32"/>
      <c r="EG2" s="32"/>
      <c r="EH2" s="32"/>
      <c r="EJ2" s="32"/>
    </row>
    <row r="3" spans="1:140" ht="18.75" x14ac:dyDescent="0.3">
      <c r="B3" s="32"/>
      <c r="C3" s="19" t="s">
        <v>172</v>
      </c>
      <c r="D3" s="3"/>
      <c r="E3" s="1"/>
      <c r="F3" s="1"/>
      <c r="G3" s="1"/>
      <c r="H3" s="1"/>
      <c r="I3" s="1"/>
      <c r="J3" s="1"/>
      <c r="K3" s="1"/>
      <c r="L3" s="1"/>
      <c r="M3" s="1"/>
      <c r="N3" s="32"/>
      <c r="O3" s="32"/>
      <c r="P3" s="32"/>
      <c r="Q3" s="32"/>
      <c r="R3" s="32"/>
      <c r="S3" s="32"/>
      <c r="T3" s="32"/>
      <c r="U3" s="32"/>
      <c r="V3" s="32"/>
      <c r="W3" s="32"/>
      <c r="X3" s="32"/>
      <c r="Y3" s="32"/>
      <c r="Z3" s="32"/>
      <c r="AA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D3" s="32"/>
      <c r="BE3" s="32"/>
      <c r="BF3" s="32"/>
      <c r="BG3" s="32"/>
      <c r="BH3" s="32"/>
      <c r="BI3" s="32"/>
      <c r="BK3" s="32"/>
      <c r="BL3" s="32"/>
      <c r="BM3" s="32"/>
      <c r="BQ3" s="32"/>
      <c r="BR3" s="32"/>
      <c r="BS3" s="32"/>
      <c r="BT3" s="32"/>
      <c r="BU3" s="32"/>
      <c r="BV3" s="32"/>
      <c r="BW3" s="32"/>
      <c r="BZ3" s="32"/>
      <c r="CA3" s="32"/>
      <c r="CB3" s="32"/>
      <c r="CC3" s="32"/>
      <c r="CD3" s="32"/>
      <c r="CE3" s="32"/>
      <c r="CF3" s="32"/>
      <c r="CH3" s="32"/>
      <c r="DU3" s="32"/>
      <c r="DV3" s="32"/>
      <c r="DW3" s="32"/>
      <c r="DX3" s="32"/>
      <c r="DY3" s="32"/>
      <c r="DZ3" s="32"/>
      <c r="EA3" s="32"/>
      <c r="EB3" s="32"/>
      <c r="EC3" s="32"/>
      <c r="ED3" s="32"/>
      <c r="EE3" s="32"/>
      <c r="EF3" s="32"/>
      <c r="EG3" s="32"/>
      <c r="EH3" s="32"/>
      <c r="EJ3" s="32"/>
    </row>
    <row r="4" spans="1:140" ht="21" x14ac:dyDescent="0.35">
      <c r="B4" s="32"/>
      <c r="C4" s="2" t="s">
        <v>1</v>
      </c>
      <c r="D4" s="3"/>
      <c r="E4" s="1"/>
      <c r="F4" s="1"/>
      <c r="G4" s="1"/>
      <c r="H4" s="1"/>
      <c r="I4" s="1"/>
      <c r="J4" s="1"/>
      <c r="K4" s="1"/>
      <c r="L4" s="1"/>
      <c r="M4" s="1"/>
      <c r="N4" s="32"/>
      <c r="O4" s="32"/>
      <c r="P4" s="32"/>
      <c r="Q4" s="32"/>
      <c r="R4" s="32"/>
      <c r="S4" s="32"/>
      <c r="T4" s="32"/>
      <c r="U4" s="32"/>
      <c r="V4" s="32"/>
      <c r="W4" s="32"/>
      <c r="X4" s="32"/>
      <c r="Y4" s="32"/>
      <c r="Z4" s="32"/>
      <c r="AA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D4" s="32"/>
      <c r="BE4" s="32"/>
      <c r="BF4" s="32"/>
      <c r="BG4" s="32"/>
      <c r="BH4" s="32"/>
      <c r="BI4" s="32"/>
      <c r="BK4" s="32"/>
      <c r="BL4" s="32"/>
      <c r="BM4" s="32"/>
      <c r="BQ4" s="32"/>
      <c r="BR4" s="32"/>
      <c r="BS4" s="32"/>
      <c r="BT4" s="32"/>
      <c r="BU4" s="32"/>
      <c r="BV4" s="32"/>
      <c r="BW4" s="32"/>
      <c r="BZ4" s="32"/>
      <c r="CA4" s="32"/>
      <c r="CB4" s="32"/>
      <c r="CC4" s="32"/>
      <c r="CD4" s="32"/>
      <c r="CE4" s="32"/>
      <c r="CF4" s="32"/>
      <c r="CH4" s="32"/>
      <c r="DU4" s="32"/>
      <c r="DV4" s="32"/>
      <c r="DW4" s="32"/>
      <c r="DX4" s="32"/>
      <c r="DY4" s="32"/>
      <c r="DZ4" s="32"/>
      <c r="EA4" s="32"/>
      <c r="EB4" s="32"/>
      <c r="EC4" s="32"/>
      <c r="ED4" s="32"/>
      <c r="EE4" s="32"/>
      <c r="EF4" s="32"/>
      <c r="EG4" s="32"/>
      <c r="EH4" s="32"/>
      <c r="EJ4" s="32"/>
    </row>
    <row r="5" spans="1:140" s="32" customFormat="1" ht="15.75" x14ac:dyDescent="0.25">
      <c r="C5" s="2"/>
      <c r="D5" s="3"/>
      <c r="E5" s="1"/>
      <c r="F5" s="1"/>
      <c r="G5" s="1"/>
      <c r="H5" s="1"/>
      <c r="I5" s="1"/>
      <c r="J5" s="1"/>
      <c r="K5" s="1"/>
      <c r="L5" s="1"/>
      <c r="M5" s="1"/>
      <c r="AB5" s="65"/>
      <c r="BC5" s="65"/>
      <c r="CG5" s="65"/>
      <c r="DM5" s="65"/>
      <c r="EI5" s="65"/>
    </row>
    <row r="6" spans="1:140" ht="26.25" x14ac:dyDescent="0.25">
      <c r="B6" s="32"/>
      <c r="C6" s="178" t="s">
        <v>2</v>
      </c>
      <c r="D6" s="1"/>
      <c r="E6" s="176" t="s">
        <v>3</v>
      </c>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c r="EC6" s="176"/>
      <c r="ED6" s="176"/>
      <c r="EE6" s="176"/>
      <c r="EF6" s="176"/>
      <c r="EG6" s="176"/>
      <c r="EH6" s="176"/>
      <c r="EI6" s="76"/>
      <c r="EJ6" s="32"/>
    </row>
    <row r="7" spans="1:140" s="37" customFormat="1" ht="18.75" customHeight="1" thickBot="1" x14ac:dyDescent="0.3">
      <c r="C7" s="179"/>
      <c r="D7" s="29"/>
      <c r="E7" s="170" t="s">
        <v>4</v>
      </c>
      <c r="F7" s="170"/>
      <c r="G7" s="170"/>
      <c r="H7" s="170"/>
      <c r="I7" s="170"/>
      <c r="J7" s="170"/>
      <c r="K7" s="170"/>
      <c r="L7" s="170"/>
      <c r="M7" s="170"/>
      <c r="N7" s="170"/>
      <c r="O7" s="170"/>
      <c r="P7" s="170"/>
      <c r="Q7" s="170"/>
      <c r="R7" s="170"/>
      <c r="S7" s="170"/>
      <c r="T7" s="170"/>
      <c r="U7" s="170"/>
      <c r="V7" s="170"/>
      <c r="W7" s="170"/>
      <c r="X7" s="170"/>
      <c r="Y7" s="170"/>
      <c r="Z7" s="170"/>
      <c r="AA7" s="159"/>
      <c r="AB7" s="159"/>
      <c r="AC7" s="28"/>
      <c r="AD7" s="170" t="s">
        <v>5</v>
      </c>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27"/>
      <c r="BE7" s="170" t="s">
        <v>6</v>
      </c>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I7" s="170" t="s">
        <v>111</v>
      </c>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O7" s="159" t="s">
        <v>140</v>
      </c>
      <c r="DP7" s="159"/>
      <c r="DQ7" s="159"/>
      <c r="DR7" s="159"/>
      <c r="DS7" s="159"/>
      <c r="DT7" s="159"/>
      <c r="DU7" s="159"/>
      <c r="DV7" s="159"/>
      <c r="DW7" s="159"/>
      <c r="DX7" s="159"/>
      <c r="DY7" s="159"/>
      <c r="DZ7" s="159"/>
      <c r="EA7" s="159"/>
      <c r="EB7" s="159"/>
      <c r="EC7" s="159"/>
      <c r="ED7" s="159"/>
      <c r="EE7" s="159"/>
      <c r="EF7" s="159"/>
      <c r="EG7" s="159"/>
      <c r="EH7" s="159"/>
      <c r="EI7" s="159"/>
    </row>
    <row r="8" spans="1:140" s="10" customFormat="1" ht="32.25" customHeight="1" x14ac:dyDescent="0.25">
      <c r="A8" s="32"/>
      <c r="B8" s="32"/>
      <c r="C8" s="179"/>
      <c r="D8" s="1"/>
      <c r="E8" s="161" t="s">
        <v>8</v>
      </c>
      <c r="F8" s="161"/>
      <c r="G8" s="161"/>
      <c r="H8" s="161"/>
      <c r="I8" s="161"/>
      <c r="J8" s="161"/>
      <c r="K8" s="161"/>
      <c r="L8" s="161"/>
      <c r="M8" s="161"/>
      <c r="N8" s="161"/>
      <c r="O8" s="161"/>
      <c r="P8" s="162"/>
      <c r="Q8" s="160" t="s">
        <v>129</v>
      </c>
      <c r="R8" s="161"/>
      <c r="S8" s="161"/>
      <c r="T8" s="162"/>
      <c r="U8" s="167" t="s">
        <v>11</v>
      </c>
      <c r="V8" s="168"/>
      <c r="W8" s="168"/>
      <c r="X8" s="168"/>
      <c r="Y8" s="168"/>
      <c r="Z8" s="169"/>
      <c r="AA8" s="171" t="s">
        <v>12</v>
      </c>
      <c r="AB8" s="163" t="s">
        <v>13</v>
      </c>
      <c r="AC8" s="25"/>
      <c r="AD8" s="161" t="s">
        <v>8</v>
      </c>
      <c r="AE8" s="161"/>
      <c r="AF8" s="161"/>
      <c r="AG8" s="161"/>
      <c r="AH8" s="161"/>
      <c r="AI8" s="162"/>
      <c r="AJ8" s="160" t="s">
        <v>9</v>
      </c>
      <c r="AK8" s="161"/>
      <c r="AL8" s="161"/>
      <c r="AM8" s="161"/>
      <c r="AN8" s="161"/>
      <c r="AO8" s="162"/>
      <c r="AP8" s="160" t="s">
        <v>129</v>
      </c>
      <c r="AQ8" s="161"/>
      <c r="AR8" s="161"/>
      <c r="AS8" s="161"/>
      <c r="AT8" s="161"/>
      <c r="AU8" s="162"/>
      <c r="AV8" s="167" t="s">
        <v>11</v>
      </c>
      <c r="AW8" s="168"/>
      <c r="AX8" s="168"/>
      <c r="AY8" s="168"/>
      <c r="AZ8" s="168"/>
      <c r="BA8" s="169"/>
      <c r="BB8" s="171" t="s">
        <v>12</v>
      </c>
      <c r="BC8" s="163" t="s">
        <v>13</v>
      </c>
      <c r="BD8" s="25"/>
      <c r="BE8" s="161" t="s">
        <v>14</v>
      </c>
      <c r="BF8" s="161"/>
      <c r="BG8" s="161"/>
      <c r="BH8" s="161"/>
      <c r="BI8" s="161"/>
      <c r="BJ8" s="161"/>
      <c r="BK8" s="162"/>
      <c r="BL8" s="160" t="s">
        <v>9</v>
      </c>
      <c r="BM8" s="161"/>
      <c r="BN8" s="161"/>
      <c r="BO8" s="161"/>
      <c r="BP8" s="161"/>
      <c r="BQ8" s="162"/>
      <c r="BR8" s="160" t="s">
        <v>129</v>
      </c>
      <c r="BS8" s="161"/>
      <c r="BT8" s="161"/>
      <c r="BU8" s="161"/>
      <c r="BV8" s="161"/>
      <c r="BW8" s="162"/>
      <c r="BX8" s="160" t="s">
        <v>174</v>
      </c>
      <c r="BY8" s="162"/>
      <c r="BZ8" s="167" t="s">
        <v>175</v>
      </c>
      <c r="CA8" s="168"/>
      <c r="CB8" s="168"/>
      <c r="CC8" s="168"/>
      <c r="CD8" s="168"/>
      <c r="CE8" s="169"/>
      <c r="CF8" s="171" t="s">
        <v>12</v>
      </c>
      <c r="CG8" s="163" t="s">
        <v>13</v>
      </c>
      <c r="CH8" s="25"/>
      <c r="CI8" s="161" t="s">
        <v>14</v>
      </c>
      <c r="CJ8" s="161"/>
      <c r="CK8" s="161"/>
      <c r="CL8" s="161"/>
      <c r="CM8" s="161"/>
      <c r="CN8" s="161"/>
      <c r="CO8" s="162"/>
      <c r="CP8" s="160" t="s">
        <v>15</v>
      </c>
      <c r="CQ8" s="161"/>
      <c r="CR8" s="161"/>
      <c r="CS8" s="161"/>
      <c r="CT8" s="161"/>
      <c r="CU8" s="161"/>
      <c r="CV8" s="162"/>
      <c r="CW8" s="160" t="s">
        <v>174</v>
      </c>
      <c r="CX8" s="161"/>
      <c r="CY8" s="162"/>
      <c r="CZ8" s="160" t="s">
        <v>176</v>
      </c>
      <c r="DA8" s="161"/>
      <c r="DB8" s="161"/>
      <c r="DC8" s="161"/>
      <c r="DD8" s="161"/>
      <c r="DE8" s="162"/>
      <c r="DF8" s="167" t="s">
        <v>177</v>
      </c>
      <c r="DG8" s="168"/>
      <c r="DH8" s="168"/>
      <c r="DI8" s="168"/>
      <c r="DJ8" s="168"/>
      <c r="DK8" s="169"/>
      <c r="DL8" s="171" t="s">
        <v>12</v>
      </c>
      <c r="DM8" s="163" t="s">
        <v>13</v>
      </c>
      <c r="DN8" s="25"/>
      <c r="DO8" s="160" t="s">
        <v>176</v>
      </c>
      <c r="DP8" s="161"/>
      <c r="DQ8" s="161"/>
      <c r="DR8" s="161"/>
      <c r="DS8" s="161"/>
      <c r="DT8" s="162"/>
      <c r="DU8" s="167" t="s">
        <v>178</v>
      </c>
      <c r="DV8" s="168"/>
      <c r="DW8" s="168"/>
      <c r="DX8" s="168"/>
      <c r="DY8" s="168"/>
      <c r="DZ8" s="168"/>
      <c r="EA8" s="168"/>
      <c r="EB8" s="168"/>
      <c r="EC8" s="168"/>
      <c r="ED8" s="168"/>
      <c r="EE8" s="168"/>
      <c r="EF8" s="168"/>
      <c r="EG8" s="169"/>
      <c r="EH8" s="171" t="s">
        <v>12</v>
      </c>
      <c r="EI8" s="163" t="s">
        <v>13</v>
      </c>
      <c r="EJ8" s="32"/>
    </row>
    <row r="9" spans="1:140" s="10" customFormat="1" ht="20.25" customHeight="1" x14ac:dyDescent="0.25">
      <c r="A9" s="32"/>
      <c r="B9" s="32"/>
      <c r="C9" s="179"/>
      <c r="D9" s="1"/>
      <c r="E9" s="30">
        <v>2000</v>
      </c>
      <c r="F9" s="30">
        <v>2001</v>
      </c>
      <c r="G9" s="30">
        <v>2002</v>
      </c>
      <c r="H9" s="30">
        <v>2003</v>
      </c>
      <c r="I9" s="30">
        <v>2004</v>
      </c>
      <c r="J9" s="30">
        <v>2005</v>
      </c>
      <c r="K9" s="30">
        <v>2006</v>
      </c>
      <c r="L9" s="30">
        <v>2007</v>
      </c>
      <c r="M9" s="30">
        <v>2008</v>
      </c>
      <c r="N9" s="30">
        <v>2009</v>
      </c>
      <c r="O9" s="30">
        <v>2010</v>
      </c>
      <c r="P9" s="117" t="s">
        <v>16</v>
      </c>
      <c r="Q9" s="23">
        <v>2008</v>
      </c>
      <c r="R9" s="30">
        <v>2009</v>
      </c>
      <c r="S9" s="30">
        <v>2010</v>
      </c>
      <c r="T9" s="137" t="s">
        <v>16</v>
      </c>
      <c r="U9" s="23">
        <v>2006</v>
      </c>
      <c r="V9" s="30">
        <v>2007</v>
      </c>
      <c r="W9" s="30">
        <v>2008</v>
      </c>
      <c r="X9" s="30">
        <v>2009</v>
      </c>
      <c r="Y9" s="30">
        <v>2010</v>
      </c>
      <c r="Z9" s="116" t="s">
        <v>16</v>
      </c>
      <c r="AA9" s="172"/>
      <c r="AB9" s="164"/>
      <c r="AC9" s="22"/>
      <c r="AD9" s="30">
        <v>2011</v>
      </c>
      <c r="AE9" s="30">
        <v>2012</v>
      </c>
      <c r="AF9" s="30">
        <v>2013</v>
      </c>
      <c r="AG9" s="30">
        <v>2014</v>
      </c>
      <c r="AH9" s="30">
        <v>2015</v>
      </c>
      <c r="AI9" s="117" t="s">
        <v>16</v>
      </c>
      <c r="AJ9" s="23">
        <v>2011</v>
      </c>
      <c r="AK9" s="30">
        <v>2012</v>
      </c>
      <c r="AL9" s="30">
        <v>2013</v>
      </c>
      <c r="AM9" s="30">
        <v>2014</v>
      </c>
      <c r="AN9" s="30">
        <v>2015</v>
      </c>
      <c r="AO9" s="117" t="s">
        <v>16</v>
      </c>
      <c r="AP9" s="23">
        <v>2011</v>
      </c>
      <c r="AQ9" s="30">
        <v>2012</v>
      </c>
      <c r="AR9" s="30">
        <v>2013</v>
      </c>
      <c r="AS9" s="30">
        <v>2014</v>
      </c>
      <c r="AT9" s="30">
        <v>2015</v>
      </c>
      <c r="AU9" s="117" t="s">
        <v>16</v>
      </c>
      <c r="AV9" s="23">
        <v>2011</v>
      </c>
      <c r="AW9" s="30">
        <v>2012</v>
      </c>
      <c r="AX9" s="30">
        <v>2013</v>
      </c>
      <c r="AY9" s="30">
        <v>2014</v>
      </c>
      <c r="AZ9" s="30">
        <v>2015</v>
      </c>
      <c r="BA9" s="117" t="s">
        <v>16</v>
      </c>
      <c r="BB9" s="172"/>
      <c r="BC9" s="164"/>
      <c r="BD9" s="22"/>
      <c r="BE9" s="30">
        <v>2016</v>
      </c>
      <c r="BF9" s="30">
        <v>2017</v>
      </c>
      <c r="BG9" s="30">
        <v>2018</v>
      </c>
      <c r="BH9" s="30">
        <v>2019</v>
      </c>
      <c r="BI9" s="30">
        <v>2020</v>
      </c>
      <c r="BJ9" s="30" t="s">
        <v>17</v>
      </c>
      <c r="BK9" s="117" t="s">
        <v>16</v>
      </c>
      <c r="BL9" s="23">
        <v>2016</v>
      </c>
      <c r="BM9" s="30">
        <v>2017</v>
      </c>
      <c r="BN9" s="30">
        <v>2018</v>
      </c>
      <c r="BO9" s="30">
        <v>2019</v>
      </c>
      <c r="BP9" s="30">
        <v>2020</v>
      </c>
      <c r="BQ9" s="117" t="s">
        <v>16</v>
      </c>
      <c r="BR9" s="23">
        <v>2016</v>
      </c>
      <c r="BS9" s="30">
        <v>2017</v>
      </c>
      <c r="BT9" s="30">
        <v>2018</v>
      </c>
      <c r="BU9" s="30">
        <v>2019</v>
      </c>
      <c r="BV9" s="30">
        <v>2020</v>
      </c>
      <c r="BW9" s="117" t="s">
        <v>16</v>
      </c>
      <c r="BX9" s="30">
        <v>2020</v>
      </c>
      <c r="BY9" s="135" t="s">
        <v>16</v>
      </c>
      <c r="BZ9" s="23">
        <v>2016</v>
      </c>
      <c r="CA9" s="30">
        <v>2017</v>
      </c>
      <c r="CB9" s="30">
        <v>2018</v>
      </c>
      <c r="CC9" s="30">
        <v>2019</v>
      </c>
      <c r="CD9" s="30">
        <v>2020</v>
      </c>
      <c r="CE9" s="117" t="s">
        <v>16</v>
      </c>
      <c r="CF9" s="172"/>
      <c r="CG9" s="164"/>
      <c r="CH9" s="22"/>
      <c r="CI9" s="30">
        <v>2021</v>
      </c>
      <c r="CJ9" s="30">
        <v>2022</v>
      </c>
      <c r="CK9" s="30">
        <v>2023</v>
      </c>
      <c r="CL9" s="30">
        <v>2024</v>
      </c>
      <c r="CM9" s="30">
        <v>2025</v>
      </c>
      <c r="CN9" s="30" t="s">
        <v>108</v>
      </c>
      <c r="CO9" s="132" t="s">
        <v>16</v>
      </c>
      <c r="CP9" s="23">
        <v>2021</v>
      </c>
      <c r="CQ9" s="30">
        <v>2022</v>
      </c>
      <c r="CR9" s="30">
        <v>2023</v>
      </c>
      <c r="CS9" s="30">
        <v>2024</v>
      </c>
      <c r="CT9" s="30">
        <v>2025</v>
      </c>
      <c r="CU9" s="30" t="s">
        <v>108</v>
      </c>
      <c r="CV9" s="132" t="s">
        <v>16</v>
      </c>
      <c r="CW9" s="23">
        <v>2021</v>
      </c>
      <c r="CX9" s="30" t="s">
        <v>108</v>
      </c>
      <c r="CY9" s="132" t="s">
        <v>16</v>
      </c>
      <c r="CZ9" s="23">
        <v>2021</v>
      </c>
      <c r="DA9" s="30">
        <v>2022</v>
      </c>
      <c r="DB9" s="30">
        <v>2023</v>
      </c>
      <c r="DC9" s="30">
        <v>2024</v>
      </c>
      <c r="DD9" s="30">
        <v>2025</v>
      </c>
      <c r="DE9" s="137" t="s">
        <v>16</v>
      </c>
      <c r="DF9" s="23">
        <v>2021</v>
      </c>
      <c r="DG9" s="30">
        <v>2022</v>
      </c>
      <c r="DH9" s="30">
        <v>2023</v>
      </c>
      <c r="DI9" s="30">
        <v>2024</v>
      </c>
      <c r="DJ9" s="30">
        <v>2025</v>
      </c>
      <c r="DK9" s="132" t="s">
        <v>16</v>
      </c>
      <c r="DL9" s="172"/>
      <c r="DM9" s="164"/>
      <c r="DN9" s="22"/>
      <c r="DO9" s="23">
        <v>2026</v>
      </c>
      <c r="DP9" s="30">
        <v>2027</v>
      </c>
      <c r="DQ9" s="30">
        <v>2028</v>
      </c>
      <c r="DR9" s="30">
        <v>2029</v>
      </c>
      <c r="DS9" s="30">
        <v>2030</v>
      </c>
      <c r="DT9" s="137" t="s">
        <v>16</v>
      </c>
      <c r="DU9" s="23">
        <v>2026</v>
      </c>
      <c r="DV9" s="30">
        <v>2027</v>
      </c>
      <c r="DW9" s="30">
        <v>2028</v>
      </c>
      <c r="DX9" s="30">
        <v>2029</v>
      </c>
      <c r="DY9" s="30">
        <v>2030</v>
      </c>
      <c r="DZ9" s="30">
        <v>2031</v>
      </c>
      <c r="EA9" s="30">
        <v>2032</v>
      </c>
      <c r="EB9" s="30">
        <v>2033</v>
      </c>
      <c r="EC9" s="30">
        <v>2034</v>
      </c>
      <c r="ED9" s="30">
        <v>2035</v>
      </c>
      <c r="EE9" s="30">
        <v>2036</v>
      </c>
      <c r="EF9" s="30">
        <v>2037</v>
      </c>
      <c r="EG9" s="117" t="s">
        <v>16</v>
      </c>
      <c r="EH9" s="172"/>
      <c r="EI9" s="164"/>
      <c r="EJ9" s="32"/>
    </row>
    <row r="10" spans="1:140" ht="30" x14ac:dyDescent="0.25">
      <c r="B10" s="32"/>
      <c r="C10" s="14" t="s">
        <v>18</v>
      </c>
      <c r="D10" s="1"/>
      <c r="E10" s="39"/>
      <c r="F10" s="39"/>
      <c r="G10" s="39"/>
      <c r="H10" s="39"/>
      <c r="I10" s="39"/>
      <c r="J10" s="39"/>
      <c r="K10" s="39"/>
      <c r="L10" s="39"/>
      <c r="M10" s="39"/>
      <c r="N10" s="39"/>
      <c r="O10" s="39"/>
      <c r="P10" s="34"/>
      <c r="Q10" s="39"/>
      <c r="R10" s="39"/>
      <c r="S10" s="39"/>
      <c r="T10" s="34"/>
      <c r="U10" s="39"/>
      <c r="V10" s="39"/>
      <c r="W10" s="39"/>
      <c r="X10" s="39"/>
      <c r="Y10" s="39"/>
      <c r="Z10" s="34"/>
      <c r="AA10" s="34"/>
      <c r="AB10" s="66"/>
      <c r="AC10" s="35"/>
      <c r="AD10" s="39"/>
      <c r="AE10" s="39"/>
      <c r="AF10" s="39"/>
      <c r="AG10" s="39"/>
      <c r="AH10" s="39"/>
      <c r="AI10" s="34"/>
      <c r="AJ10" s="39"/>
      <c r="AK10" s="39"/>
      <c r="AL10" s="39"/>
      <c r="AM10" s="39"/>
      <c r="AN10" s="39"/>
      <c r="AO10" s="34"/>
      <c r="AP10" s="39"/>
      <c r="AQ10" s="39"/>
      <c r="AR10" s="39"/>
      <c r="AS10" s="39"/>
      <c r="AT10" s="39"/>
      <c r="AU10" s="34"/>
      <c r="AV10" s="39"/>
      <c r="AW10" s="39"/>
      <c r="AX10" s="39"/>
      <c r="AY10" s="39"/>
      <c r="AZ10" s="39"/>
      <c r="BA10" s="34"/>
      <c r="BB10" s="34"/>
      <c r="BC10" s="66"/>
      <c r="BD10" s="35"/>
      <c r="BE10" s="39"/>
      <c r="BF10" s="39"/>
      <c r="BG10" s="39"/>
      <c r="BH10" s="39"/>
      <c r="BI10" s="39"/>
      <c r="BJ10" s="39"/>
      <c r="BK10" s="34"/>
      <c r="BL10" s="39"/>
      <c r="BM10" s="39"/>
      <c r="BN10" s="39"/>
      <c r="BO10" s="39"/>
      <c r="BP10" s="39"/>
      <c r="BQ10" s="34"/>
      <c r="BR10" s="39"/>
      <c r="BS10" s="39"/>
      <c r="BT10" s="39"/>
      <c r="BU10" s="39"/>
      <c r="BV10" s="39"/>
      <c r="BW10" s="34"/>
      <c r="BX10" s="39"/>
      <c r="BY10" s="34"/>
      <c r="BZ10" s="39"/>
      <c r="CA10" s="39"/>
      <c r="CB10" s="39"/>
      <c r="CC10" s="39"/>
      <c r="CD10" s="39"/>
      <c r="CE10" s="34"/>
      <c r="CF10" s="34"/>
      <c r="CG10" s="66"/>
      <c r="CH10" s="35"/>
      <c r="CI10" s="39"/>
      <c r="CJ10" s="39"/>
      <c r="CK10" s="39"/>
      <c r="CL10" s="39"/>
      <c r="CM10" s="39"/>
      <c r="CN10" s="39"/>
      <c r="CO10" s="34"/>
      <c r="CP10" s="39"/>
      <c r="CQ10" s="39"/>
      <c r="CR10" s="39"/>
      <c r="CS10" s="39"/>
      <c r="CT10" s="39"/>
      <c r="CU10" s="39"/>
      <c r="CV10" s="34"/>
      <c r="CW10" s="39"/>
      <c r="CX10" s="39"/>
      <c r="CY10" s="34"/>
      <c r="CZ10" s="39"/>
      <c r="DA10" s="39"/>
      <c r="DB10" s="39"/>
      <c r="DC10" s="39"/>
      <c r="DD10" s="39"/>
      <c r="DE10" s="34"/>
      <c r="DF10" s="39"/>
      <c r="DG10" s="39"/>
      <c r="DH10" s="39"/>
      <c r="DI10" s="39"/>
      <c r="DJ10" s="39"/>
      <c r="DK10" s="34"/>
      <c r="DL10" s="34"/>
      <c r="DM10" s="66"/>
      <c r="DN10" s="35"/>
      <c r="DO10" s="39"/>
      <c r="DP10" s="39"/>
      <c r="DQ10" s="39"/>
      <c r="DR10" s="39"/>
      <c r="DS10" s="39"/>
      <c r="DT10" s="34"/>
      <c r="DU10" s="39"/>
      <c r="DV10" s="39"/>
      <c r="DW10" s="39"/>
      <c r="DX10" s="39"/>
      <c r="DY10" s="39"/>
      <c r="DZ10" s="39"/>
      <c r="EA10" s="39"/>
      <c r="EB10" s="39"/>
      <c r="EC10" s="39"/>
      <c r="ED10" s="39"/>
      <c r="EE10" s="39"/>
      <c r="EF10" s="39"/>
      <c r="EG10" s="34"/>
      <c r="EH10" s="34"/>
      <c r="EI10" s="66"/>
      <c r="EJ10" s="32"/>
    </row>
    <row r="11" spans="1:140" ht="16.149999999999999" customHeight="1" x14ac:dyDescent="0.25">
      <c r="B11" s="157"/>
      <c r="C11" s="15" t="s">
        <v>19</v>
      </c>
      <c r="D11" s="1"/>
      <c r="E11" s="41"/>
      <c r="F11" s="41"/>
      <c r="G11" s="41"/>
      <c r="H11" s="41"/>
      <c r="I11" s="41"/>
      <c r="J11" s="41"/>
      <c r="K11" s="41">
        <v>5</v>
      </c>
      <c r="L11" s="41">
        <v>5</v>
      </c>
      <c r="M11" s="41">
        <v>5</v>
      </c>
      <c r="N11" s="41">
        <v>5</v>
      </c>
      <c r="O11" s="41">
        <v>8.6</v>
      </c>
      <c r="P11" s="36">
        <f>SUM(E11:O11)</f>
        <v>28.6</v>
      </c>
      <c r="Q11" s="41"/>
      <c r="R11" s="41"/>
      <c r="S11" s="41"/>
      <c r="T11" s="36">
        <f>SUM(Q11:S11)</f>
        <v>0</v>
      </c>
      <c r="U11" s="41"/>
      <c r="V11" s="41"/>
      <c r="W11" s="41"/>
      <c r="X11" s="41"/>
      <c r="Y11" s="41"/>
      <c r="Z11" s="36">
        <f>SUM(U11:Y11)</f>
        <v>0</v>
      </c>
      <c r="AA11" s="36">
        <f t="shared" ref="AA11:AA54" si="0">SUM(P11,T11,Z11)</f>
        <v>28.6</v>
      </c>
      <c r="AB11" s="67">
        <f t="shared" ref="AB11:AB55" si="1">IF(AA11=0,"",AA11/$AA$92)</f>
        <v>6.8192207860722654E-3</v>
      </c>
      <c r="AC11" s="35"/>
      <c r="AD11" s="41">
        <v>48.843999999999994</v>
      </c>
      <c r="AE11" s="41">
        <v>77.095500000000001</v>
      </c>
      <c r="AF11" s="41">
        <v>73.462999999999994</v>
      </c>
      <c r="AG11" s="41">
        <v>42.825000000000003</v>
      </c>
      <c r="AH11" s="41"/>
      <c r="AI11" s="36">
        <f>SUM(AD11:AH11)</f>
        <v>242.22749999999996</v>
      </c>
      <c r="AJ11" s="41"/>
      <c r="AK11" s="41"/>
      <c r="AL11" s="41"/>
      <c r="AM11" s="41"/>
      <c r="AN11" s="41"/>
      <c r="AO11" s="36">
        <f>SUM(AJ11:AN11)</f>
        <v>0</v>
      </c>
      <c r="AP11" s="41"/>
      <c r="AQ11" s="41"/>
      <c r="AR11" s="41"/>
      <c r="AS11" s="41"/>
      <c r="AT11" s="41"/>
      <c r="AU11" s="36">
        <f>SUM(AP11:AT11)</f>
        <v>0</v>
      </c>
      <c r="AV11" s="41">
        <v>2.946415</v>
      </c>
      <c r="AW11" s="41">
        <v>4.7394619999999996</v>
      </c>
      <c r="AX11" s="41">
        <v>4.5286347500000002</v>
      </c>
      <c r="AY11" s="41">
        <v>4.2766597500000003</v>
      </c>
      <c r="AZ11" s="41">
        <v>11.67831125</v>
      </c>
      <c r="BA11" s="36">
        <f>SUM(AV11:AZ11)</f>
        <v>28.16948275</v>
      </c>
      <c r="BB11" s="36">
        <f>SUM(AI11,AO11,AU11,BA11)</f>
        <v>270.39698274999995</v>
      </c>
      <c r="BC11" s="67">
        <f t="shared" ref="BC11:BC55" si="2">IF(BB11=0,"",BB11/$BB$92)</f>
        <v>3.6559939691850347E-2</v>
      </c>
      <c r="BD11" s="35"/>
      <c r="BE11" s="41">
        <v>37.579124999999998</v>
      </c>
      <c r="BF11" s="41">
        <v>1.8520000000000001</v>
      </c>
      <c r="BG11" s="41">
        <v>13.65175</v>
      </c>
      <c r="BH11" s="41">
        <v>42.722787500000003</v>
      </c>
      <c r="BI11" s="41">
        <v>61.181124999999994</v>
      </c>
      <c r="BJ11" s="41"/>
      <c r="BK11" s="36">
        <f t="shared" ref="BK11:BK54" si="3">SUM(BE11:BJ11)</f>
        <v>156.98678749999999</v>
      </c>
      <c r="BL11" s="41"/>
      <c r="BM11" s="41"/>
      <c r="BN11" s="41"/>
      <c r="BO11" s="41"/>
      <c r="BP11" s="41"/>
      <c r="BQ11" s="36">
        <f t="shared" ref="BQ11:BQ54" si="4">SUM(BL11:BP11)</f>
        <v>0</v>
      </c>
      <c r="BR11" s="41"/>
      <c r="BS11" s="41"/>
      <c r="BT11" s="41"/>
      <c r="BU11" s="41"/>
      <c r="BV11" s="41"/>
      <c r="BW11" s="36">
        <f>SUM(BR11:BV11)</f>
        <v>0</v>
      </c>
      <c r="BX11" s="41"/>
      <c r="BY11" s="36">
        <f>SUM(BX11)</f>
        <v>0</v>
      </c>
      <c r="BZ11" s="41">
        <v>16.530488818919999</v>
      </c>
      <c r="CA11" s="41">
        <v>15.943245025</v>
      </c>
      <c r="CB11" s="41">
        <v>15.391856935</v>
      </c>
      <c r="CC11" s="41">
        <v>14.692679324999999</v>
      </c>
      <c r="CD11" s="41">
        <v>14.14415395</v>
      </c>
      <c r="CE11" s="36">
        <f t="shared" ref="CE11:CE54" si="5">SUM(BZ11:CD11)</f>
        <v>76.702424053919998</v>
      </c>
      <c r="CF11" s="36">
        <f t="shared" ref="CF11:CF54" si="6">SUM(BK11,BQ11,BW11,CE11,BY11)</f>
        <v>233.68921155391999</v>
      </c>
      <c r="CG11" s="67">
        <f t="shared" ref="CG11:CG55" si="7">IF(CF11=0,"",CF11/$CF$92)</f>
        <v>2.5249428334352716E-2</v>
      </c>
      <c r="CH11" s="35"/>
      <c r="CI11" s="41"/>
      <c r="CJ11" s="41"/>
      <c r="CK11" s="41"/>
      <c r="CL11" s="41"/>
      <c r="CM11" s="41"/>
      <c r="CN11" s="41">
        <v>221.18699999999998</v>
      </c>
      <c r="CO11" s="36">
        <f t="shared" ref="CO11:CO26" si="8">SUM(CI11:CN11)</f>
        <v>221.18699999999998</v>
      </c>
      <c r="CP11" s="41"/>
      <c r="CQ11" s="41"/>
      <c r="CR11" s="41"/>
      <c r="CS11" s="41"/>
      <c r="CT11" s="41"/>
      <c r="CU11" s="41"/>
      <c r="CV11" s="36">
        <f t="shared" ref="CV11:CV26" si="9">SUM(CP11:CU11)</f>
        <v>0</v>
      </c>
      <c r="CW11" s="41">
        <v>30.436250235399999</v>
      </c>
      <c r="CX11" s="41"/>
      <c r="CY11" s="36">
        <f t="shared" ref="CY11:CY54" si="10">SUM(CW11:CX11)</f>
        <v>30.436250235399999</v>
      </c>
      <c r="CZ11" s="41"/>
      <c r="DA11" s="41"/>
      <c r="DB11" s="41"/>
      <c r="DC11" s="41"/>
      <c r="DD11" s="41"/>
      <c r="DE11" s="36">
        <f>SUM(CZ11:DD11)</f>
        <v>0</v>
      </c>
      <c r="DF11" s="41">
        <v>14.850899999999999</v>
      </c>
      <c r="DG11" s="41">
        <v>14.850899999999999</v>
      </c>
      <c r="DH11" s="41">
        <v>14.850899999999999</v>
      </c>
      <c r="DI11" s="41">
        <v>14.850899999999999</v>
      </c>
      <c r="DJ11" s="41">
        <v>14.850899999999999</v>
      </c>
      <c r="DK11" s="36">
        <f t="shared" ref="DK11:DK54" si="11">SUM(DF11:DJ11)</f>
        <v>74.254499999999993</v>
      </c>
      <c r="DL11" s="36">
        <f t="shared" ref="DL11:DL54" si="12">SUM(CO11,CV11,CY11,DK11,DE11)</f>
        <v>325.87775023539996</v>
      </c>
      <c r="DM11" s="67">
        <f t="shared" ref="DM11:DM55" si="13">IF(DL11=0,"",DL11/$DL$92)</f>
        <v>2.6683311044349001E-2</v>
      </c>
      <c r="DN11" s="35"/>
      <c r="DO11" s="41"/>
      <c r="DP11" s="41"/>
      <c r="DQ11" s="41"/>
      <c r="DR11" s="41"/>
      <c r="DS11" s="41"/>
      <c r="DT11" s="36">
        <f t="shared" ref="DT11:DT54" si="14">SUM(DO11:DS11)</f>
        <v>0</v>
      </c>
      <c r="DU11" s="41">
        <v>14.850899999999999</v>
      </c>
      <c r="DV11" s="41">
        <v>14.850899999999999</v>
      </c>
      <c r="DW11" s="41">
        <v>14.850899999999999</v>
      </c>
      <c r="DX11" s="41">
        <v>14.850899999999999</v>
      </c>
      <c r="DY11" s="41">
        <v>14.850899999999999</v>
      </c>
      <c r="DZ11" s="41"/>
      <c r="EA11" s="41"/>
      <c r="EB11" s="41"/>
      <c r="EC11" s="41"/>
      <c r="ED11" s="41"/>
      <c r="EE11" s="41"/>
      <c r="EF11" s="41"/>
      <c r="EG11" s="36">
        <f t="shared" ref="EG11:EG54" si="15">SUM(DU11:EF11)</f>
        <v>74.254499999999993</v>
      </c>
      <c r="EH11" s="36">
        <f>SUM(EG11,DT11)</f>
        <v>74.254499999999993</v>
      </c>
      <c r="EI11" s="67">
        <f t="shared" ref="EI11:EI55" si="16">IF(EH11=0,"",EH11/$EH$92)</f>
        <v>5.4668512476912075E-2</v>
      </c>
      <c r="EJ11" s="32"/>
    </row>
    <row r="12" spans="1:140" s="32" customFormat="1" x14ac:dyDescent="0.25">
      <c r="B12" s="157"/>
      <c r="C12" s="15" t="s">
        <v>166</v>
      </c>
      <c r="D12" s="1"/>
      <c r="E12" s="41"/>
      <c r="F12" s="41"/>
      <c r="G12" s="41"/>
      <c r="H12" s="41"/>
      <c r="I12" s="41"/>
      <c r="J12" s="41"/>
      <c r="K12" s="41"/>
      <c r="L12" s="41"/>
      <c r="M12" s="41"/>
      <c r="N12" s="41"/>
      <c r="O12" s="41"/>
      <c r="P12" s="36">
        <f t="shared" ref="P12" si="17">SUM(E12:O12)</f>
        <v>0</v>
      </c>
      <c r="Q12" s="41"/>
      <c r="R12" s="41"/>
      <c r="S12" s="41"/>
      <c r="T12" s="36">
        <f t="shared" ref="T12" si="18">SUM(Q12:S12)</f>
        <v>0</v>
      </c>
      <c r="U12" s="41"/>
      <c r="V12" s="41"/>
      <c r="W12" s="41"/>
      <c r="X12" s="41"/>
      <c r="Y12" s="41"/>
      <c r="Z12" s="36">
        <f>SUM(U12:Y12)</f>
        <v>0</v>
      </c>
      <c r="AA12" s="36">
        <f t="shared" si="0"/>
        <v>0</v>
      </c>
      <c r="AB12" s="67" t="str">
        <f t="shared" si="1"/>
        <v/>
      </c>
      <c r="AC12" s="35"/>
      <c r="AD12" s="41"/>
      <c r="AE12" s="41"/>
      <c r="AF12" s="41"/>
      <c r="AG12" s="41"/>
      <c r="AH12" s="41"/>
      <c r="AI12" s="36">
        <f t="shared" ref="AI12" si="19">SUM(AD12:AH12)</f>
        <v>0</v>
      </c>
      <c r="AJ12" s="41"/>
      <c r="AK12" s="41"/>
      <c r="AL12" s="41"/>
      <c r="AM12" s="41"/>
      <c r="AN12" s="41"/>
      <c r="AO12" s="36">
        <f t="shared" ref="AO12" si="20">SUM(AJ12:AN12)</f>
        <v>0</v>
      </c>
      <c r="AP12" s="41"/>
      <c r="AQ12" s="41"/>
      <c r="AR12" s="41"/>
      <c r="AS12" s="41"/>
      <c r="AT12" s="41"/>
      <c r="AU12" s="36">
        <f t="shared" ref="AU12" si="21">SUM(AP12:AT12)</f>
        <v>0</v>
      </c>
      <c r="AV12" s="41"/>
      <c r="AW12" s="41"/>
      <c r="AX12" s="41"/>
      <c r="AY12" s="41"/>
      <c r="AZ12" s="41"/>
      <c r="BA12" s="36">
        <f>SUM(AV12:AZ12)</f>
        <v>0</v>
      </c>
      <c r="BB12" s="36">
        <f>SUM(AI12,AO12,AU12,BA12)</f>
        <v>0</v>
      </c>
      <c r="BC12" s="67" t="str">
        <f t="shared" si="2"/>
        <v/>
      </c>
      <c r="BD12" s="35"/>
      <c r="BE12" s="41"/>
      <c r="BF12" s="41"/>
      <c r="BG12" s="41"/>
      <c r="BH12" s="41"/>
      <c r="BI12" s="41"/>
      <c r="BJ12" s="41"/>
      <c r="BK12" s="36">
        <f t="shared" si="3"/>
        <v>0</v>
      </c>
      <c r="BL12" s="41"/>
      <c r="BM12" s="41"/>
      <c r="BN12" s="41"/>
      <c r="BO12" s="41"/>
      <c r="BP12" s="41"/>
      <c r="BQ12" s="36">
        <f t="shared" si="4"/>
        <v>0</v>
      </c>
      <c r="BR12" s="41"/>
      <c r="BS12" s="41"/>
      <c r="BT12" s="41"/>
      <c r="BU12" s="41"/>
      <c r="BV12" s="41"/>
      <c r="BW12" s="36">
        <f t="shared" ref="BW12" si="22">SUM(BR12:BV12)</f>
        <v>0</v>
      </c>
      <c r="BX12" s="41"/>
      <c r="BY12" s="36">
        <f t="shared" ref="BY12" si="23">SUM(BX12)</f>
        <v>0</v>
      </c>
      <c r="BZ12" s="41"/>
      <c r="CA12" s="41"/>
      <c r="CB12" s="41"/>
      <c r="CC12" s="41"/>
      <c r="CD12" s="41"/>
      <c r="CE12" s="36">
        <f t="shared" si="5"/>
        <v>0</v>
      </c>
      <c r="CF12" s="36">
        <f t="shared" si="6"/>
        <v>0</v>
      </c>
      <c r="CG12" s="67" t="str">
        <f t="shared" si="7"/>
        <v/>
      </c>
      <c r="CH12" s="35"/>
      <c r="CI12" s="41"/>
      <c r="CJ12" s="41"/>
      <c r="CK12" s="41"/>
      <c r="CL12" s="41"/>
      <c r="CM12" s="41"/>
      <c r="CN12" s="41"/>
      <c r="CO12" s="36">
        <f t="shared" ref="CO12" si="24">SUM(CI12:CN12)</f>
        <v>0</v>
      </c>
      <c r="CP12" s="41"/>
      <c r="CQ12" s="41"/>
      <c r="CR12" s="41"/>
      <c r="CS12" s="41"/>
      <c r="CT12" s="41"/>
      <c r="CU12" s="41"/>
      <c r="CV12" s="36">
        <f t="shared" ref="CV12" si="25">SUM(CP12:CU12)</f>
        <v>0</v>
      </c>
      <c r="CW12" s="41">
        <v>2.9279999999999999</v>
      </c>
      <c r="CX12" s="41"/>
      <c r="CY12" s="36">
        <f t="shared" si="10"/>
        <v>2.9279999999999999</v>
      </c>
      <c r="CZ12" s="41"/>
      <c r="DA12" s="41"/>
      <c r="DB12" s="41"/>
      <c r="DC12" s="41"/>
      <c r="DD12" s="41"/>
      <c r="DE12" s="36">
        <f t="shared" ref="DE12:DE54" si="26">SUM(CZ12:DD12)</f>
        <v>0</v>
      </c>
      <c r="DF12" s="41"/>
      <c r="DG12" s="41"/>
      <c r="DH12" s="41"/>
      <c r="DI12" s="41"/>
      <c r="DJ12" s="41"/>
      <c r="DK12" s="36">
        <f t="shared" si="11"/>
        <v>0</v>
      </c>
      <c r="DL12" s="36">
        <f t="shared" si="12"/>
        <v>2.9279999999999999</v>
      </c>
      <c r="DM12" s="67">
        <f t="shared" si="13"/>
        <v>2.3974860106717032E-4</v>
      </c>
      <c r="DN12" s="35"/>
      <c r="DO12" s="41"/>
      <c r="DP12" s="41"/>
      <c r="DQ12" s="41"/>
      <c r="DR12" s="41"/>
      <c r="DS12" s="41"/>
      <c r="DT12" s="36">
        <f t="shared" si="14"/>
        <v>0</v>
      </c>
      <c r="DU12" s="41"/>
      <c r="DV12" s="41"/>
      <c r="DW12" s="41"/>
      <c r="DX12" s="41"/>
      <c r="DY12" s="41"/>
      <c r="DZ12" s="41"/>
      <c r="EA12" s="41"/>
      <c r="EB12" s="41"/>
      <c r="EC12" s="41"/>
      <c r="ED12" s="41"/>
      <c r="EE12" s="41"/>
      <c r="EF12" s="41"/>
      <c r="EG12" s="36">
        <f t="shared" si="15"/>
        <v>0</v>
      </c>
      <c r="EH12" s="36">
        <f t="shared" ref="EH12" si="27">SUM(EG12,DT12)</f>
        <v>0</v>
      </c>
      <c r="EI12" s="67" t="str">
        <f t="shared" si="16"/>
        <v/>
      </c>
    </row>
    <row r="13" spans="1:140" s="32" customFormat="1" x14ac:dyDescent="0.25">
      <c r="B13" s="157"/>
      <c r="C13" s="15" t="s">
        <v>167</v>
      </c>
      <c r="D13" s="1"/>
      <c r="E13" s="41"/>
      <c r="F13" s="41"/>
      <c r="G13" s="41"/>
      <c r="H13" s="41"/>
      <c r="I13" s="41"/>
      <c r="J13" s="41"/>
      <c r="K13" s="41"/>
      <c r="L13" s="41"/>
      <c r="M13" s="41"/>
      <c r="N13" s="41"/>
      <c r="O13" s="41"/>
      <c r="P13" s="36">
        <f t="shared" ref="P13" si="28">SUM(E13:O13)</f>
        <v>0</v>
      </c>
      <c r="Q13" s="41"/>
      <c r="R13" s="41"/>
      <c r="S13" s="41"/>
      <c r="T13" s="36">
        <f t="shared" ref="T13" si="29">SUM(Q13:S13)</f>
        <v>0</v>
      </c>
      <c r="U13" s="41"/>
      <c r="V13" s="41"/>
      <c r="W13" s="41"/>
      <c r="X13" s="41"/>
      <c r="Y13" s="41"/>
      <c r="Z13" s="36">
        <f>SUM(U13:Y13)</f>
        <v>0</v>
      </c>
      <c r="AA13" s="36">
        <f t="shared" ref="AA13" si="30">SUM(P13,T13,Z13)</f>
        <v>0</v>
      </c>
      <c r="AB13" s="67" t="str">
        <f t="shared" si="1"/>
        <v/>
      </c>
      <c r="AC13" s="35"/>
      <c r="AD13" s="41"/>
      <c r="AE13" s="41"/>
      <c r="AF13" s="41"/>
      <c r="AG13" s="41"/>
      <c r="AH13" s="41"/>
      <c r="AI13" s="36">
        <f t="shared" ref="AI13" si="31">SUM(AD13:AH13)</f>
        <v>0</v>
      </c>
      <c r="AJ13" s="41"/>
      <c r="AK13" s="41"/>
      <c r="AL13" s="41"/>
      <c r="AM13" s="41"/>
      <c r="AN13" s="41"/>
      <c r="AO13" s="36">
        <f t="shared" ref="AO13" si="32">SUM(AJ13:AN13)</f>
        <v>0</v>
      </c>
      <c r="AP13" s="41"/>
      <c r="AQ13" s="41"/>
      <c r="AR13" s="41"/>
      <c r="AS13" s="41"/>
      <c r="AT13" s="41"/>
      <c r="AU13" s="36">
        <f t="shared" ref="AU13" si="33">SUM(AP13:AT13)</f>
        <v>0</v>
      </c>
      <c r="AV13" s="41"/>
      <c r="AW13" s="41"/>
      <c r="AX13" s="41"/>
      <c r="AY13" s="41"/>
      <c r="AZ13" s="41"/>
      <c r="BA13" s="36">
        <f>SUM(AV13:AZ13)</f>
        <v>0</v>
      </c>
      <c r="BB13" s="36">
        <f>SUM(AI13,AO13,AU13,BA13)</f>
        <v>0</v>
      </c>
      <c r="BC13" s="67" t="str">
        <f t="shared" si="2"/>
        <v/>
      </c>
      <c r="BD13" s="35"/>
      <c r="BE13" s="41"/>
      <c r="BF13" s="41"/>
      <c r="BG13" s="41"/>
      <c r="BH13" s="41"/>
      <c r="BI13" s="41"/>
      <c r="BJ13" s="41"/>
      <c r="BK13" s="36">
        <f t="shared" ref="BK13" si="34">SUM(BE13:BJ13)</f>
        <v>0</v>
      </c>
      <c r="BL13" s="41"/>
      <c r="BM13" s="41"/>
      <c r="BN13" s="41"/>
      <c r="BO13" s="41"/>
      <c r="BP13" s="41"/>
      <c r="BQ13" s="36">
        <f t="shared" ref="BQ13" si="35">SUM(BL13:BP13)</f>
        <v>0</v>
      </c>
      <c r="BR13" s="41"/>
      <c r="BS13" s="41"/>
      <c r="BT13" s="41"/>
      <c r="BU13" s="41"/>
      <c r="BV13" s="41"/>
      <c r="BW13" s="36">
        <f t="shared" ref="BW13" si="36">SUM(BR13:BV13)</f>
        <v>0</v>
      </c>
      <c r="BX13" s="41"/>
      <c r="BY13" s="36">
        <f t="shared" ref="BY13" si="37">SUM(BX13)</f>
        <v>0</v>
      </c>
      <c r="BZ13" s="41"/>
      <c r="CA13" s="41"/>
      <c r="CB13" s="41"/>
      <c r="CC13" s="41"/>
      <c r="CD13" s="41"/>
      <c r="CE13" s="36">
        <f t="shared" ref="CE13" si="38">SUM(BZ13:CD13)</f>
        <v>0</v>
      </c>
      <c r="CF13" s="36">
        <f t="shared" ref="CF13" si="39">SUM(BK13,BQ13,BW13,CE13,BY13)</f>
        <v>0</v>
      </c>
      <c r="CG13" s="67" t="str">
        <f t="shared" si="7"/>
        <v/>
      </c>
      <c r="CH13" s="35"/>
      <c r="CI13" s="41"/>
      <c r="CJ13" s="41"/>
      <c r="CK13" s="41"/>
      <c r="CL13" s="41"/>
      <c r="CM13" s="41"/>
      <c r="CN13" s="41"/>
      <c r="CO13" s="36">
        <f t="shared" si="8"/>
        <v>0</v>
      </c>
      <c r="CP13" s="41"/>
      <c r="CQ13" s="41"/>
      <c r="CR13" s="41"/>
      <c r="CS13" s="41"/>
      <c r="CT13" s="41"/>
      <c r="CU13" s="41"/>
      <c r="CV13" s="36">
        <f t="shared" si="9"/>
        <v>0</v>
      </c>
      <c r="CW13" s="41">
        <v>4.88</v>
      </c>
      <c r="CX13" s="41"/>
      <c r="CY13" s="36">
        <f t="shared" ref="CY13" si="40">SUM(CW13:CX13)</f>
        <v>4.88</v>
      </c>
      <c r="CZ13" s="41"/>
      <c r="DA13" s="41"/>
      <c r="DB13" s="41"/>
      <c r="DC13" s="41"/>
      <c r="DD13" s="41"/>
      <c r="DE13" s="36">
        <f t="shared" si="26"/>
        <v>0</v>
      </c>
      <c r="DF13" s="41"/>
      <c r="DG13" s="41"/>
      <c r="DH13" s="41"/>
      <c r="DI13" s="41"/>
      <c r="DJ13" s="41"/>
      <c r="DK13" s="36">
        <f t="shared" ref="DK13" si="41">SUM(DF13:DJ13)</f>
        <v>0</v>
      </c>
      <c r="DL13" s="36">
        <f t="shared" ref="DL13" si="42">SUM(CO13,CV13,CY13,DK13,DE13)</f>
        <v>4.88</v>
      </c>
      <c r="DM13" s="67">
        <f t="shared" si="13"/>
        <v>3.9958100177861717E-4</v>
      </c>
      <c r="DN13" s="35"/>
      <c r="DO13" s="41"/>
      <c r="DP13" s="41"/>
      <c r="DQ13" s="41"/>
      <c r="DR13" s="41"/>
      <c r="DS13" s="41"/>
      <c r="DT13" s="36">
        <f t="shared" ref="DT13" si="43">SUM(DO13:DS13)</f>
        <v>0</v>
      </c>
      <c r="DU13" s="41"/>
      <c r="DV13" s="41"/>
      <c r="DW13" s="41"/>
      <c r="DX13" s="41"/>
      <c r="DY13" s="41"/>
      <c r="DZ13" s="41"/>
      <c r="EA13" s="41"/>
      <c r="EB13" s="41"/>
      <c r="EC13" s="41"/>
      <c r="ED13" s="41"/>
      <c r="EE13" s="41"/>
      <c r="EF13" s="41"/>
      <c r="EG13" s="36">
        <f t="shared" ref="EG13" si="44">SUM(DU13:EF13)</f>
        <v>0</v>
      </c>
      <c r="EH13" s="36">
        <f t="shared" ref="EH13" si="45">SUM(EG13,DT13)</f>
        <v>0</v>
      </c>
      <c r="EI13" s="67" t="str">
        <f t="shared" si="16"/>
        <v/>
      </c>
    </row>
    <row r="14" spans="1:140" s="32" customFormat="1" x14ac:dyDescent="0.25">
      <c r="B14" s="157"/>
      <c r="C14" s="15" t="s">
        <v>131</v>
      </c>
      <c r="D14" s="1"/>
      <c r="E14" s="41"/>
      <c r="F14" s="41"/>
      <c r="G14" s="41"/>
      <c r="H14" s="41"/>
      <c r="I14" s="41"/>
      <c r="J14" s="41"/>
      <c r="K14" s="41"/>
      <c r="L14" s="41"/>
      <c r="M14" s="41"/>
      <c r="N14" s="41"/>
      <c r="O14" s="41"/>
      <c r="P14" s="36">
        <f t="shared" ref="P14" si="46">SUM(E14:O14)</f>
        <v>0</v>
      </c>
      <c r="Q14" s="41"/>
      <c r="R14" s="41"/>
      <c r="S14" s="41"/>
      <c r="T14" s="36">
        <f t="shared" ref="T14" si="47">SUM(Q14:S14)</f>
        <v>0</v>
      </c>
      <c r="U14" s="41"/>
      <c r="V14" s="41"/>
      <c r="W14" s="41"/>
      <c r="X14" s="41"/>
      <c r="Y14" s="41"/>
      <c r="Z14" s="36">
        <f>SUM(U14:Y14)</f>
        <v>0</v>
      </c>
      <c r="AA14" s="36">
        <f t="shared" si="0"/>
        <v>0</v>
      </c>
      <c r="AB14" s="67" t="str">
        <f t="shared" si="1"/>
        <v/>
      </c>
      <c r="AC14" s="35"/>
      <c r="AD14" s="41"/>
      <c r="AE14" s="41"/>
      <c r="AF14" s="41"/>
      <c r="AG14" s="41"/>
      <c r="AH14" s="41"/>
      <c r="AI14" s="36">
        <f t="shared" ref="AI14" si="48">SUM(AD14:AH14)</f>
        <v>0</v>
      </c>
      <c r="AJ14" s="41"/>
      <c r="AK14" s="41"/>
      <c r="AL14" s="41"/>
      <c r="AM14" s="41"/>
      <c r="AN14" s="41"/>
      <c r="AO14" s="36">
        <f t="shared" ref="AO14" si="49">SUM(AJ14:AN14)</f>
        <v>0</v>
      </c>
      <c r="AP14" s="41"/>
      <c r="AQ14" s="41"/>
      <c r="AR14" s="41"/>
      <c r="AS14" s="41"/>
      <c r="AT14" s="41"/>
      <c r="AU14" s="36">
        <f t="shared" ref="AU14" si="50">SUM(AP14:AT14)</f>
        <v>0</v>
      </c>
      <c r="AV14" s="41"/>
      <c r="AW14" s="41"/>
      <c r="AX14" s="41"/>
      <c r="AY14" s="41"/>
      <c r="AZ14" s="41"/>
      <c r="BA14" s="36">
        <f>SUM(AV14:AZ14)</f>
        <v>0</v>
      </c>
      <c r="BB14" s="36">
        <f>SUM(AI14,AO14,AU14,BA14)</f>
        <v>0</v>
      </c>
      <c r="BC14" s="67" t="str">
        <f t="shared" si="2"/>
        <v/>
      </c>
      <c r="BD14" s="35"/>
      <c r="BE14" s="41"/>
      <c r="BF14" s="41"/>
      <c r="BG14" s="41"/>
      <c r="BH14" s="41"/>
      <c r="BI14" s="41"/>
      <c r="BJ14" s="41"/>
      <c r="BK14" s="36">
        <f t="shared" si="3"/>
        <v>0</v>
      </c>
      <c r="BL14" s="41"/>
      <c r="BM14" s="41"/>
      <c r="BN14" s="41"/>
      <c r="BO14" s="41"/>
      <c r="BP14" s="41"/>
      <c r="BQ14" s="36">
        <f t="shared" si="4"/>
        <v>0</v>
      </c>
      <c r="BR14" s="41"/>
      <c r="BS14" s="41"/>
      <c r="BT14" s="41"/>
      <c r="BU14" s="41"/>
      <c r="BV14" s="41"/>
      <c r="BW14" s="36">
        <f t="shared" ref="BW14" si="51">SUM(BR14:BV14)</f>
        <v>0</v>
      </c>
      <c r="BX14" s="41"/>
      <c r="BY14" s="36">
        <f t="shared" ref="BY14" si="52">SUM(BX14)</f>
        <v>0</v>
      </c>
      <c r="BZ14" s="41"/>
      <c r="CA14" s="41"/>
      <c r="CB14" s="41"/>
      <c r="CC14" s="41"/>
      <c r="CD14" s="41"/>
      <c r="CE14" s="36">
        <f t="shared" si="5"/>
        <v>0</v>
      </c>
      <c r="CF14" s="36">
        <f t="shared" si="6"/>
        <v>0</v>
      </c>
      <c r="CG14" s="67" t="str">
        <f t="shared" si="7"/>
        <v/>
      </c>
      <c r="CH14" s="35"/>
      <c r="CI14" s="41"/>
      <c r="CJ14" s="41"/>
      <c r="CK14" s="41"/>
      <c r="CL14" s="41"/>
      <c r="CM14" s="41"/>
      <c r="CN14" s="41"/>
      <c r="CO14" s="36">
        <f t="shared" ref="CO14" si="53">SUM(CI14:CN14)</f>
        <v>0</v>
      </c>
      <c r="CP14" s="41"/>
      <c r="CQ14" s="41"/>
      <c r="CR14" s="41"/>
      <c r="CS14" s="41"/>
      <c r="CT14" s="41"/>
      <c r="CU14" s="41"/>
      <c r="CV14" s="36">
        <f t="shared" ref="CV14" si="54">SUM(CP14:CU14)</f>
        <v>0</v>
      </c>
      <c r="CW14" s="41">
        <v>5.0000000000000001E-3</v>
      </c>
      <c r="CX14" s="41"/>
      <c r="CY14" s="36">
        <f t="shared" si="10"/>
        <v>5.0000000000000001E-3</v>
      </c>
      <c r="CZ14" s="41"/>
      <c r="DA14" s="41"/>
      <c r="DB14" s="41"/>
      <c r="DC14" s="41"/>
      <c r="DD14" s="41"/>
      <c r="DE14" s="36">
        <f t="shared" si="26"/>
        <v>0</v>
      </c>
      <c r="DF14" s="41"/>
      <c r="DG14" s="41"/>
      <c r="DH14" s="41"/>
      <c r="DI14" s="41"/>
      <c r="DJ14" s="41"/>
      <c r="DK14" s="36">
        <f t="shared" si="11"/>
        <v>0</v>
      </c>
      <c r="DL14" s="36">
        <f t="shared" si="12"/>
        <v>5.0000000000000001E-3</v>
      </c>
      <c r="DM14" s="67">
        <f t="shared" si="13"/>
        <v>4.0940676411743564E-7</v>
      </c>
      <c r="DN14" s="35"/>
      <c r="DO14" s="41"/>
      <c r="DP14" s="41"/>
      <c r="DQ14" s="41"/>
      <c r="DR14" s="41"/>
      <c r="DS14" s="41"/>
      <c r="DT14" s="36">
        <f t="shared" si="14"/>
        <v>0</v>
      </c>
      <c r="DU14" s="41"/>
      <c r="DV14" s="41"/>
      <c r="DW14" s="41"/>
      <c r="DX14" s="41"/>
      <c r="DY14" s="41"/>
      <c r="DZ14" s="41"/>
      <c r="EA14" s="41"/>
      <c r="EB14" s="41"/>
      <c r="EC14" s="41"/>
      <c r="ED14" s="41"/>
      <c r="EE14" s="41"/>
      <c r="EF14" s="41"/>
      <c r="EG14" s="36">
        <f t="shared" si="15"/>
        <v>0</v>
      </c>
      <c r="EH14" s="36">
        <f t="shared" ref="EH14:EH54" si="55">SUM(EG14,DT14)</f>
        <v>0</v>
      </c>
      <c r="EI14" s="67" t="str">
        <f t="shared" si="16"/>
        <v/>
      </c>
    </row>
    <row r="15" spans="1:140" ht="14.45" customHeight="1" x14ac:dyDescent="0.25">
      <c r="B15" s="157"/>
      <c r="C15" s="15" t="s">
        <v>20</v>
      </c>
      <c r="D15" s="1"/>
      <c r="E15" s="41"/>
      <c r="F15" s="41"/>
      <c r="G15" s="41"/>
      <c r="H15" s="41"/>
      <c r="I15" s="41"/>
      <c r="J15" s="41"/>
      <c r="K15" s="41"/>
      <c r="L15" s="41"/>
      <c r="M15" s="41"/>
      <c r="N15" s="41"/>
      <c r="O15" s="41"/>
      <c r="P15" s="36">
        <f t="shared" ref="P15:P54" si="56">SUM(E15:O15)</f>
        <v>0</v>
      </c>
      <c r="Q15" s="41"/>
      <c r="R15" s="41"/>
      <c r="S15" s="41"/>
      <c r="T15" s="36">
        <f t="shared" ref="T15:T54" si="57">SUM(Q15:S15)</f>
        <v>0</v>
      </c>
      <c r="U15" s="41"/>
      <c r="V15" s="41"/>
      <c r="W15" s="41"/>
      <c r="X15" s="41"/>
      <c r="Y15" s="41"/>
      <c r="Z15" s="36">
        <f t="shared" ref="Z15:Z54" si="58">SUM(U15:Y15)</f>
        <v>0</v>
      </c>
      <c r="AA15" s="36">
        <f t="shared" si="0"/>
        <v>0</v>
      </c>
      <c r="AB15" s="67" t="str">
        <f t="shared" si="1"/>
        <v/>
      </c>
      <c r="AC15" s="35"/>
      <c r="AD15" s="41"/>
      <c r="AE15" s="41"/>
      <c r="AF15" s="41"/>
      <c r="AG15" s="41"/>
      <c r="AH15" s="41"/>
      <c r="AI15" s="36">
        <f t="shared" ref="AI15:AI54" si="59">SUM(AD15:AH15)</f>
        <v>0</v>
      </c>
      <c r="AJ15" s="41"/>
      <c r="AK15" s="41"/>
      <c r="AL15" s="41"/>
      <c r="AM15" s="41"/>
      <c r="AN15" s="41"/>
      <c r="AO15" s="36">
        <f t="shared" ref="AO15:AO54" si="60">SUM(AJ15:AN15)</f>
        <v>0</v>
      </c>
      <c r="AP15" s="41"/>
      <c r="AQ15" s="41"/>
      <c r="AR15" s="41"/>
      <c r="AS15" s="41"/>
      <c r="AT15" s="41"/>
      <c r="AU15" s="36">
        <f t="shared" ref="AU15:AU54" si="61">SUM(AP15:AT15)</f>
        <v>0</v>
      </c>
      <c r="AV15" s="41"/>
      <c r="AW15" s="41"/>
      <c r="AX15" s="41"/>
      <c r="AY15" s="41"/>
      <c r="AZ15" s="41">
        <v>0</v>
      </c>
      <c r="BA15" s="36">
        <f t="shared" ref="BA15:BA54" si="62">SUM(AV15:AZ15)</f>
        <v>0</v>
      </c>
      <c r="BB15" s="36">
        <f t="shared" ref="BB15:BB54" si="63">SUM(AI15,AO15,AU15,BA15)</f>
        <v>0</v>
      </c>
      <c r="BC15" s="67" t="str">
        <f t="shared" si="2"/>
        <v/>
      </c>
      <c r="BD15" s="35"/>
      <c r="BE15" s="41"/>
      <c r="BF15" s="41"/>
      <c r="BG15" s="41"/>
      <c r="BH15" s="41"/>
      <c r="BI15" s="41"/>
      <c r="BJ15" s="41"/>
      <c r="BK15" s="36">
        <f t="shared" si="3"/>
        <v>0</v>
      </c>
      <c r="BL15" s="41"/>
      <c r="BM15" s="41"/>
      <c r="BN15" s="41"/>
      <c r="BO15" s="41"/>
      <c r="BP15" s="41"/>
      <c r="BQ15" s="36">
        <f t="shared" si="4"/>
        <v>0</v>
      </c>
      <c r="BR15" s="41"/>
      <c r="BS15" s="41"/>
      <c r="BT15" s="41"/>
      <c r="BU15" s="41"/>
      <c r="BV15" s="41"/>
      <c r="BW15" s="36">
        <f t="shared" ref="BW15:BW54" si="64">SUM(BR15:BV15)</f>
        <v>0</v>
      </c>
      <c r="BX15" s="41"/>
      <c r="BY15" s="36">
        <f t="shared" ref="BY15:BY54" si="65">SUM(BX15)</f>
        <v>0</v>
      </c>
      <c r="BZ15" s="41">
        <v>0</v>
      </c>
      <c r="CA15" s="41">
        <v>0</v>
      </c>
      <c r="CB15" s="41">
        <v>0.98499999999999999</v>
      </c>
      <c r="CC15" s="41">
        <v>1.96987</v>
      </c>
      <c r="CD15" s="41"/>
      <c r="CE15" s="36">
        <f t="shared" si="5"/>
        <v>2.9548700000000001</v>
      </c>
      <c r="CF15" s="36">
        <f t="shared" si="6"/>
        <v>2.9548700000000001</v>
      </c>
      <c r="CG15" s="67">
        <f t="shared" si="7"/>
        <v>3.1926496651778062E-4</v>
      </c>
      <c r="CH15" s="35"/>
      <c r="CI15" s="41"/>
      <c r="CJ15" s="41"/>
      <c r="CK15" s="41"/>
      <c r="CL15" s="41"/>
      <c r="CM15" s="41"/>
      <c r="CN15" s="41"/>
      <c r="CO15" s="36">
        <f t="shared" si="8"/>
        <v>0</v>
      </c>
      <c r="CP15" s="41"/>
      <c r="CQ15" s="41"/>
      <c r="CR15" s="41"/>
      <c r="CS15" s="41"/>
      <c r="CT15" s="41"/>
      <c r="CU15" s="41"/>
      <c r="CV15" s="36">
        <f t="shared" si="9"/>
        <v>0</v>
      </c>
      <c r="CW15" s="41"/>
      <c r="CX15" s="41"/>
      <c r="CY15" s="36">
        <f t="shared" si="10"/>
        <v>0</v>
      </c>
      <c r="CZ15" s="41"/>
      <c r="DA15" s="41"/>
      <c r="DB15" s="41"/>
      <c r="DC15" s="41"/>
      <c r="DD15" s="41"/>
      <c r="DE15" s="36">
        <f t="shared" si="26"/>
        <v>0</v>
      </c>
      <c r="DF15" s="41">
        <v>1</v>
      </c>
      <c r="DG15" s="41">
        <v>1</v>
      </c>
      <c r="DH15" s="41">
        <v>1</v>
      </c>
      <c r="DI15" s="41">
        <v>1</v>
      </c>
      <c r="DJ15" s="41">
        <v>1</v>
      </c>
      <c r="DK15" s="36">
        <f t="shared" si="11"/>
        <v>5</v>
      </c>
      <c r="DL15" s="36">
        <f t="shared" si="12"/>
        <v>5</v>
      </c>
      <c r="DM15" s="67">
        <f t="shared" si="13"/>
        <v>4.0940676411743563E-4</v>
      </c>
      <c r="DN15" s="35"/>
      <c r="DO15" s="41"/>
      <c r="DP15" s="41"/>
      <c r="DQ15" s="41"/>
      <c r="DR15" s="41"/>
      <c r="DS15" s="41"/>
      <c r="DT15" s="36">
        <f t="shared" si="14"/>
        <v>0</v>
      </c>
      <c r="DU15" s="41">
        <v>1</v>
      </c>
      <c r="DV15" s="41">
        <v>1</v>
      </c>
      <c r="DW15" s="41">
        <v>1</v>
      </c>
      <c r="DX15" s="41">
        <v>1</v>
      </c>
      <c r="DY15" s="41">
        <v>1</v>
      </c>
      <c r="DZ15" s="41">
        <v>1</v>
      </c>
      <c r="EA15" s="41">
        <v>1</v>
      </c>
      <c r="EB15" s="41">
        <v>1</v>
      </c>
      <c r="EC15" s="41">
        <v>1</v>
      </c>
      <c r="ED15" s="41">
        <v>1</v>
      </c>
      <c r="EE15" s="41">
        <v>1</v>
      </c>
      <c r="EF15" s="41">
        <v>1</v>
      </c>
      <c r="EG15" s="36">
        <f t="shared" si="15"/>
        <v>12</v>
      </c>
      <c r="EH15" s="36">
        <f t="shared" si="55"/>
        <v>12</v>
      </c>
      <c r="EI15" s="67">
        <f t="shared" si="16"/>
        <v>8.834779706589432E-3</v>
      </c>
      <c r="EJ15" s="32"/>
    </row>
    <row r="16" spans="1:140" s="32" customFormat="1" x14ac:dyDescent="0.25">
      <c r="B16" s="157"/>
      <c r="C16" s="15" t="s">
        <v>127</v>
      </c>
      <c r="D16" s="1"/>
      <c r="E16" s="41"/>
      <c r="F16" s="41"/>
      <c r="G16" s="41"/>
      <c r="H16" s="41"/>
      <c r="I16" s="41"/>
      <c r="J16" s="41"/>
      <c r="K16" s="41"/>
      <c r="L16" s="41"/>
      <c r="M16" s="41"/>
      <c r="N16" s="41"/>
      <c r="O16" s="41"/>
      <c r="P16" s="36">
        <f t="shared" si="56"/>
        <v>0</v>
      </c>
      <c r="Q16" s="41"/>
      <c r="R16" s="41"/>
      <c r="S16" s="41"/>
      <c r="T16" s="36">
        <f t="shared" si="57"/>
        <v>0</v>
      </c>
      <c r="U16" s="41"/>
      <c r="V16" s="41"/>
      <c r="W16" s="41"/>
      <c r="X16" s="41"/>
      <c r="Y16" s="41"/>
      <c r="Z16" s="36">
        <f>SUM(U16:Y16)</f>
        <v>0</v>
      </c>
      <c r="AA16" s="36">
        <f t="shared" si="0"/>
        <v>0</v>
      </c>
      <c r="AB16" s="67" t="str">
        <f t="shared" si="1"/>
        <v/>
      </c>
      <c r="AC16" s="35"/>
      <c r="AD16" s="41"/>
      <c r="AE16" s="41"/>
      <c r="AF16" s="41"/>
      <c r="AG16" s="41"/>
      <c r="AH16" s="41"/>
      <c r="AI16" s="36">
        <f t="shared" si="59"/>
        <v>0</v>
      </c>
      <c r="AJ16" s="41"/>
      <c r="AK16" s="41"/>
      <c r="AL16" s="41"/>
      <c r="AM16" s="41"/>
      <c r="AN16" s="41"/>
      <c r="AO16" s="36">
        <f t="shared" si="60"/>
        <v>0</v>
      </c>
      <c r="AP16" s="41"/>
      <c r="AQ16" s="41"/>
      <c r="AR16" s="41"/>
      <c r="AS16" s="41"/>
      <c r="AT16" s="41"/>
      <c r="AU16" s="36">
        <f t="shared" si="61"/>
        <v>0</v>
      </c>
      <c r="AV16" s="41"/>
      <c r="AW16" s="41"/>
      <c r="AX16" s="41"/>
      <c r="AY16" s="41"/>
      <c r="AZ16" s="41"/>
      <c r="BA16" s="36">
        <f>SUM(AV16:AZ16)</f>
        <v>0</v>
      </c>
      <c r="BB16" s="36">
        <f>SUM(AI16,AO16,AU16,BA16)</f>
        <v>0</v>
      </c>
      <c r="BC16" s="67" t="str">
        <f t="shared" si="2"/>
        <v/>
      </c>
      <c r="BD16" s="35"/>
      <c r="BE16" s="41"/>
      <c r="BF16" s="41"/>
      <c r="BG16" s="41"/>
      <c r="BH16" s="41"/>
      <c r="BI16" s="41"/>
      <c r="BJ16" s="41"/>
      <c r="BK16" s="36">
        <f t="shared" si="3"/>
        <v>0</v>
      </c>
      <c r="BL16" s="41"/>
      <c r="BM16" s="41"/>
      <c r="BN16" s="41"/>
      <c r="BO16" s="41"/>
      <c r="BP16" s="41"/>
      <c r="BQ16" s="36">
        <f t="shared" si="4"/>
        <v>0</v>
      </c>
      <c r="BR16" s="41"/>
      <c r="BS16" s="41"/>
      <c r="BT16" s="41"/>
      <c r="BU16" s="41"/>
      <c r="BV16" s="41"/>
      <c r="BW16" s="36">
        <f t="shared" si="64"/>
        <v>0</v>
      </c>
      <c r="BX16" s="41"/>
      <c r="BY16" s="36">
        <f t="shared" si="65"/>
        <v>0</v>
      </c>
      <c r="BZ16" s="41"/>
      <c r="CA16" s="41"/>
      <c r="CB16" s="41"/>
      <c r="CC16" s="41"/>
      <c r="CD16" s="41"/>
      <c r="CE16" s="36">
        <f t="shared" si="5"/>
        <v>0</v>
      </c>
      <c r="CF16" s="36">
        <f t="shared" si="6"/>
        <v>0</v>
      </c>
      <c r="CG16" s="67" t="str">
        <f t="shared" si="7"/>
        <v/>
      </c>
      <c r="CH16" s="35"/>
      <c r="CI16" s="41"/>
      <c r="CJ16" s="41"/>
      <c r="CK16" s="41"/>
      <c r="CL16" s="41"/>
      <c r="CM16" s="41"/>
      <c r="CN16" s="41">
        <v>1</v>
      </c>
      <c r="CO16" s="36">
        <f t="shared" ref="CO16" si="66">SUM(CI16:CN16)</f>
        <v>1</v>
      </c>
      <c r="CP16" s="41"/>
      <c r="CQ16" s="41"/>
      <c r="CR16" s="41"/>
      <c r="CS16" s="41"/>
      <c r="CT16" s="41"/>
      <c r="CU16" s="41"/>
      <c r="CV16" s="36">
        <f t="shared" ref="CV16" si="67">SUM(CP16:CU16)</f>
        <v>0</v>
      </c>
      <c r="CW16" s="41"/>
      <c r="CX16" s="41"/>
      <c r="CY16" s="36">
        <f t="shared" si="10"/>
        <v>0</v>
      </c>
      <c r="CZ16" s="41"/>
      <c r="DA16" s="41"/>
      <c r="DB16" s="41"/>
      <c r="DC16" s="41"/>
      <c r="DD16" s="41"/>
      <c r="DE16" s="36">
        <f t="shared" si="26"/>
        <v>0</v>
      </c>
      <c r="DF16" s="41"/>
      <c r="DG16" s="41"/>
      <c r="DH16" s="41"/>
      <c r="DI16" s="41"/>
      <c r="DJ16" s="41"/>
      <c r="DK16" s="36">
        <f t="shared" si="11"/>
        <v>0</v>
      </c>
      <c r="DL16" s="36">
        <f t="shared" si="12"/>
        <v>1</v>
      </c>
      <c r="DM16" s="67">
        <f t="shared" si="13"/>
        <v>8.1881352823487126E-5</v>
      </c>
      <c r="DN16" s="35"/>
      <c r="DO16" s="41"/>
      <c r="DP16" s="41"/>
      <c r="DQ16" s="41"/>
      <c r="DR16" s="41"/>
      <c r="DS16" s="41"/>
      <c r="DT16" s="36">
        <f t="shared" si="14"/>
        <v>0</v>
      </c>
      <c r="DU16" s="41"/>
      <c r="DV16" s="41"/>
      <c r="DW16" s="41"/>
      <c r="DX16" s="41"/>
      <c r="DY16" s="41"/>
      <c r="DZ16" s="41"/>
      <c r="EA16" s="41"/>
      <c r="EB16" s="41"/>
      <c r="EC16" s="41"/>
      <c r="ED16" s="41"/>
      <c r="EE16" s="41"/>
      <c r="EF16" s="41"/>
      <c r="EG16" s="36">
        <f t="shared" si="15"/>
        <v>0</v>
      </c>
      <c r="EH16" s="36">
        <f t="shared" si="55"/>
        <v>0</v>
      </c>
      <c r="EI16" s="67" t="str">
        <f t="shared" si="16"/>
        <v/>
      </c>
    </row>
    <row r="17" spans="2:140" s="32" customFormat="1" x14ac:dyDescent="0.25">
      <c r="B17" s="157"/>
      <c r="C17" s="15" t="s">
        <v>118</v>
      </c>
      <c r="D17" s="1"/>
      <c r="E17" s="41"/>
      <c r="F17" s="41"/>
      <c r="G17" s="41"/>
      <c r="H17" s="41"/>
      <c r="I17" s="41"/>
      <c r="J17" s="41"/>
      <c r="K17" s="41"/>
      <c r="L17" s="41"/>
      <c r="M17" s="41"/>
      <c r="N17" s="41"/>
      <c r="O17" s="41"/>
      <c r="P17" s="36">
        <f t="shared" ref="P17" si="68">SUM(E17:O17)</f>
        <v>0</v>
      </c>
      <c r="Q17" s="41"/>
      <c r="R17" s="41"/>
      <c r="S17" s="41"/>
      <c r="T17" s="36">
        <f t="shared" ref="T17" si="69">SUM(Q17:S17)</f>
        <v>0</v>
      </c>
      <c r="U17" s="41"/>
      <c r="V17" s="41"/>
      <c r="W17" s="41"/>
      <c r="X17" s="41"/>
      <c r="Y17" s="41"/>
      <c r="Z17" s="36">
        <f>SUM(U17:Y17)</f>
        <v>0</v>
      </c>
      <c r="AA17" s="36">
        <f t="shared" si="0"/>
        <v>0</v>
      </c>
      <c r="AB17" s="67" t="str">
        <f t="shared" si="1"/>
        <v/>
      </c>
      <c r="AC17" s="35"/>
      <c r="AD17" s="41"/>
      <c r="AE17" s="41"/>
      <c r="AF17" s="41"/>
      <c r="AG17" s="41"/>
      <c r="AH17" s="41"/>
      <c r="AI17" s="36">
        <f t="shared" ref="AI17" si="70">SUM(AD17:AH17)</f>
        <v>0</v>
      </c>
      <c r="AJ17" s="41"/>
      <c r="AK17" s="41"/>
      <c r="AL17" s="41"/>
      <c r="AM17" s="41"/>
      <c r="AN17" s="41"/>
      <c r="AO17" s="36">
        <f t="shared" ref="AO17" si="71">SUM(AJ17:AN17)</f>
        <v>0</v>
      </c>
      <c r="AP17" s="41"/>
      <c r="AQ17" s="41"/>
      <c r="AR17" s="41"/>
      <c r="AS17" s="41"/>
      <c r="AT17" s="41"/>
      <c r="AU17" s="36">
        <f t="shared" ref="AU17" si="72">SUM(AP17:AT17)</f>
        <v>0</v>
      </c>
      <c r="AV17" s="41"/>
      <c r="AW17" s="41"/>
      <c r="AX17" s="41"/>
      <c r="AY17" s="41"/>
      <c r="AZ17" s="41"/>
      <c r="BA17" s="36">
        <f>SUM(AV17:AZ17)</f>
        <v>0</v>
      </c>
      <c r="BB17" s="36">
        <f>SUM(AI17,AO17,AU17,BA17)</f>
        <v>0</v>
      </c>
      <c r="BC17" s="67" t="str">
        <f t="shared" si="2"/>
        <v/>
      </c>
      <c r="BD17" s="35"/>
      <c r="BE17" s="41"/>
      <c r="BF17" s="41"/>
      <c r="BG17" s="41"/>
      <c r="BH17" s="41"/>
      <c r="BI17" s="41"/>
      <c r="BJ17" s="41"/>
      <c r="BK17" s="36">
        <f t="shared" ref="BK17" si="73">SUM(BE17:BJ17)</f>
        <v>0</v>
      </c>
      <c r="BL17" s="41"/>
      <c r="BM17" s="41"/>
      <c r="BN17" s="41"/>
      <c r="BO17" s="41"/>
      <c r="BP17" s="41"/>
      <c r="BQ17" s="36">
        <f t="shared" ref="BQ17" si="74">SUM(BL17:BP17)</f>
        <v>0</v>
      </c>
      <c r="BR17" s="41"/>
      <c r="BS17" s="41"/>
      <c r="BT17" s="41"/>
      <c r="BU17" s="41"/>
      <c r="BV17" s="41"/>
      <c r="BW17" s="36">
        <f t="shared" ref="BW17" si="75">SUM(BR17:BV17)</f>
        <v>0</v>
      </c>
      <c r="BX17" s="41"/>
      <c r="BY17" s="36">
        <f t="shared" si="65"/>
        <v>0</v>
      </c>
      <c r="BZ17" s="41"/>
      <c r="CA17" s="41"/>
      <c r="CB17" s="41"/>
      <c r="CC17" s="41"/>
      <c r="CD17" s="41"/>
      <c r="CE17" s="36">
        <f t="shared" ref="CE17" si="76">SUM(BZ17:CD17)</f>
        <v>0</v>
      </c>
      <c r="CF17" s="36">
        <f t="shared" si="6"/>
        <v>0</v>
      </c>
      <c r="CG17" s="67" t="str">
        <f t="shared" si="7"/>
        <v/>
      </c>
      <c r="CH17" s="35"/>
      <c r="CI17" s="41"/>
      <c r="CJ17" s="41"/>
      <c r="CK17" s="41"/>
      <c r="CL17" s="41"/>
      <c r="CM17" s="41"/>
      <c r="CN17" s="41">
        <v>1</v>
      </c>
      <c r="CO17" s="36">
        <f t="shared" si="8"/>
        <v>1</v>
      </c>
      <c r="CP17" s="41"/>
      <c r="CQ17" s="41"/>
      <c r="CR17" s="41"/>
      <c r="CS17" s="41"/>
      <c r="CT17" s="41"/>
      <c r="CU17" s="41"/>
      <c r="CV17" s="36">
        <f t="shared" si="9"/>
        <v>0</v>
      </c>
      <c r="CW17" s="41"/>
      <c r="CX17" s="41"/>
      <c r="CY17" s="36">
        <f t="shared" si="10"/>
        <v>0</v>
      </c>
      <c r="CZ17" s="41"/>
      <c r="DA17" s="41"/>
      <c r="DB17" s="41"/>
      <c r="DC17" s="41"/>
      <c r="DD17" s="41"/>
      <c r="DE17" s="36">
        <f t="shared" si="26"/>
        <v>0</v>
      </c>
      <c r="DF17" s="41"/>
      <c r="DG17" s="41"/>
      <c r="DH17" s="41"/>
      <c r="DI17" s="41"/>
      <c r="DJ17" s="41"/>
      <c r="DK17" s="36">
        <f t="shared" ref="DK17" si="77">SUM(DF17:DJ17)</f>
        <v>0</v>
      </c>
      <c r="DL17" s="36">
        <f t="shared" si="12"/>
        <v>1</v>
      </c>
      <c r="DM17" s="67">
        <f t="shared" si="13"/>
        <v>8.1881352823487126E-5</v>
      </c>
      <c r="DN17" s="35"/>
      <c r="DO17" s="41"/>
      <c r="DP17" s="41"/>
      <c r="DQ17" s="41"/>
      <c r="DR17" s="41"/>
      <c r="DS17" s="41"/>
      <c r="DT17" s="36">
        <f t="shared" si="14"/>
        <v>0</v>
      </c>
      <c r="DU17" s="41"/>
      <c r="DV17" s="41"/>
      <c r="DW17" s="41"/>
      <c r="DX17" s="41"/>
      <c r="DY17" s="41"/>
      <c r="DZ17" s="41"/>
      <c r="EA17" s="41"/>
      <c r="EB17" s="41"/>
      <c r="EC17" s="41"/>
      <c r="ED17" s="41"/>
      <c r="EE17" s="41"/>
      <c r="EF17" s="41"/>
      <c r="EG17" s="36">
        <f t="shared" ref="EG17" si="78">SUM(DU17:EF17)</f>
        <v>0</v>
      </c>
      <c r="EH17" s="36">
        <f t="shared" si="55"/>
        <v>0</v>
      </c>
      <c r="EI17" s="67" t="str">
        <f t="shared" si="16"/>
        <v/>
      </c>
    </row>
    <row r="18" spans="2:140" x14ac:dyDescent="0.25">
      <c r="B18" s="157"/>
      <c r="C18" s="15" t="s">
        <v>21</v>
      </c>
      <c r="D18" s="1"/>
      <c r="E18" s="41"/>
      <c r="F18" s="41"/>
      <c r="G18" s="41">
        <v>1.8803559999999999</v>
      </c>
      <c r="H18" s="41">
        <v>4.7554210000000001</v>
      </c>
      <c r="I18" s="41">
        <v>9.0627340000000007</v>
      </c>
      <c r="J18" s="41">
        <v>130.868641</v>
      </c>
      <c r="K18" s="41">
        <v>5.1903110000000003</v>
      </c>
      <c r="L18" s="41"/>
      <c r="M18" s="41"/>
      <c r="N18" s="41"/>
      <c r="O18" s="41"/>
      <c r="P18" s="36">
        <f t="shared" si="56"/>
        <v>151.757463</v>
      </c>
      <c r="Q18" s="41"/>
      <c r="R18" s="41">
        <v>105.29757653</v>
      </c>
      <c r="S18" s="41">
        <v>19.768595999999999</v>
      </c>
      <c r="T18" s="36">
        <f t="shared" si="57"/>
        <v>125.06617253</v>
      </c>
      <c r="U18" s="41"/>
      <c r="V18" s="41"/>
      <c r="W18" s="41"/>
      <c r="X18" s="41"/>
      <c r="Y18" s="41"/>
      <c r="Z18" s="36">
        <f t="shared" si="58"/>
        <v>0</v>
      </c>
      <c r="AA18" s="36">
        <f t="shared" si="0"/>
        <v>276.82363552999999</v>
      </c>
      <c r="AB18" s="67">
        <f t="shared" si="1"/>
        <v>6.6004247883995407E-2</v>
      </c>
      <c r="AC18" s="35"/>
      <c r="AD18" s="41">
        <v>20.73613271</v>
      </c>
      <c r="AE18" s="41">
        <v>15.128593039999998</v>
      </c>
      <c r="AF18" s="41">
        <v>29.557631720000003</v>
      </c>
      <c r="AG18" s="41">
        <v>46.07397409</v>
      </c>
      <c r="AH18" s="41">
        <v>8.0340000000000007</v>
      </c>
      <c r="AI18" s="36">
        <f t="shared" si="59"/>
        <v>119.53033156000002</v>
      </c>
      <c r="AJ18" s="41"/>
      <c r="AK18" s="41"/>
      <c r="AL18" s="41"/>
      <c r="AM18" s="41"/>
      <c r="AN18" s="41"/>
      <c r="AO18" s="36">
        <f t="shared" si="60"/>
        <v>0</v>
      </c>
      <c r="AP18" s="41">
        <v>23.856421000000001</v>
      </c>
      <c r="AQ18" s="41">
        <v>24.374983</v>
      </c>
      <c r="AR18" s="41">
        <v>1.7024234700000012</v>
      </c>
      <c r="AS18" s="41"/>
      <c r="AT18" s="41">
        <v>0</v>
      </c>
      <c r="AU18" s="36">
        <f t="shared" si="61"/>
        <v>49.933827469999997</v>
      </c>
      <c r="AV18" s="41"/>
      <c r="AW18" s="41"/>
      <c r="AX18" s="41"/>
      <c r="AY18" s="41"/>
      <c r="AZ18" s="41"/>
      <c r="BA18" s="36">
        <f t="shared" si="62"/>
        <v>0</v>
      </c>
      <c r="BB18" s="36">
        <f t="shared" si="63"/>
        <v>169.46415903000002</v>
      </c>
      <c r="BC18" s="67">
        <f t="shared" si="2"/>
        <v>2.2912975474268446E-2</v>
      </c>
      <c r="BD18" s="35"/>
      <c r="BE18" s="41">
        <v>77.103307162329628</v>
      </c>
      <c r="BF18" s="41">
        <v>76.359990820000007</v>
      </c>
      <c r="BG18" s="41">
        <v>77.223977516666679</v>
      </c>
      <c r="BH18" s="41">
        <v>100.14670423840002</v>
      </c>
      <c r="BI18" s="41">
        <v>73.621273351599996</v>
      </c>
      <c r="BJ18" s="41">
        <v>0.29457669999999925</v>
      </c>
      <c r="BK18" s="36">
        <f t="shared" si="3"/>
        <v>404.74982978899635</v>
      </c>
      <c r="BL18" s="41"/>
      <c r="BM18" s="41"/>
      <c r="BN18" s="41"/>
      <c r="BO18" s="41"/>
      <c r="BP18" s="41"/>
      <c r="BQ18" s="36">
        <f t="shared" si="4"/>
        <v>0</v>
      </c>
      <c r="BR18" s="41">
        <v>0</v>
      </c>
      <c r="BS18" s="41">
        <v>0</v>
      </c>
      <c r="BT18" s="41">
        <v>0</v>
      </c>
      <c r="BU18" s="41">
        <v>0</v>
      </c>
      <c r="BV18" s="41">
        <v>0</v>
      </c>
      <c r="BW18" s="36">
        <f t="shared" si="64"/>
        <v>0</v>
      </c>
      <c r="BX18" s="41">
        <v>0</v>
      </c>
      <c r="BY18" s="36">
        <f t="shared" si="65"/>
        <v>0</v>
      </c>
      <c r="BZ18" s="41"/>
      <c r="CA18" s="41"/>
      <c r="CB18" s="41"/>
      <c r="CC18" s="41"/>
      <c r="CD18" s="41"/>
      <c r="CE18" s="36">
        <f t="shared" si="5"/>
        <v>0</v>
      </c>
      <c r="CF18" s="36">
        <f t="shared" si="6"/>
        <v>404.74982978899635</v>
      </c>
      <c r="CG18" s="67">
        <f t="shared" si="7"/>
        <v>4.3732022341308185E-2</v>
      </c>
      <c r="CH18" s="35"/>
      <c r="CI18" s="41">
        <v>75.015400793319827</v>
      </c>
      <c r="CJ18" s="41">
        <v>69.526699848389896</v>
      </c>
      <c r="CK18" s="41">
        <v>74.219279244860672</v>
      </c>
      <c r="CL18" s="41">
        <v>74.102762095524113</v>
      </c>
      <c r="CM18" s="41">
        <v>73.991925606240642</v>
      </c>
      <c r="CN18" s="41">
        <v>95.245814189377825</v>
      </c>
      <c r="CO18" s="36">
        <f t="shared" si="8"/>
        <v>462.10188177771295</v>
      </c>
      <c r="CP18" s="41"/>
      <c r="CQ18" s="41"/>
      <c r="CR18" s="41"/>
      <c r="CS18" s="41"/>
      <c r="CT18" s="41"/>
      <c r="CU18" s="41"/>
      <c r="CV18" s="36">
        <f t="shared" si="9"/>
        <v>0</v>
      </c>
      <c r="CW18" s="41">
        <v>255.1</v>
      </c>
      <c r="CX18" s="41"/>
      <c r="CY18" s="36">
        <f t="shared" si="10"/>
        <v>255.1</v>
      </c>
      <c r="CZ18" s="41"/>
      <c r="DA18" s="41"/>
      <c r="DB18" s="41"/>
      <c r="DC18" s="41"/>
      <c r="DD18" s="41"/>
      <c r="DE18" s="36">
        <f t="shared" si="26"/>
        <v>0</v>
      </c>
      <c r="DF18" s="41"/>
      <c r="DG18" s="41"/>
      <c r="DH18" s="41"/>
      <c r="DI18" s="41"/>
      <c r="DJ18" s="41"/>
      <c r="DK18" s="36">
        <f t="shared" si="11"/>
        <v>0</v>
      </c>
      <c r="DL18" s="36">
        <f t="shared" si="12"/>
        <v>717.20188177771297</v>
      </c>
      <c r="DM18" s="67">
        <f t="shared" si="13"/>
        <v>5.8725460327509818E-2</v>
      </c>
      <c r="DN18" s="35"/>
      <c r="DO18" s="41"/>
      <c r="DP18" s="41"/>
      <c r="DQ18" s="41"/>
      <c r="DR18" s="41"/>
      <c r="DS18" s="41"/>
      <c r="DT18" s="36">
        <f t="shared" si="14"/>
        <v>0</v>
      </c>
      <c r="DU18" s="41"/>
      <c r="DV18" s="41"/>
      <c r="DW18" s="41"/>
      <c r="DX18" s="41"/>
      <c r="DY18" s="41"/>
      <c r="DZ18" s="41"/>
      <c r="EA18" s="41"/>
      <c r="EB18" s="41"/>
      <c r="EC18" s="41"/>
      <c r="ED18" s="41"/>
      <c r="EE18" s="41"/>
      <c r="EF18" s="41"/>
      <c r="EG18" s="36">
        <f t="shared" si="15"/>
        <v>0</v>
      </c>
      <c r="EH18" s="36">
        <f t="shared" si="55"/>
        <v>0</v>
      </c>
      <c r="EI18" s="67" t="str">
        <f t="shared" si="16"/>
        <v/>
      </c>
      <c r="EJ18" s="32"/>
    </row>
    <row r="19" spans="2:140" s="32" customFormat="1" x14ac:dyDescent="0.25">
      <c r="B19" s="157"/>
      <c r="C19" s="15" t="s">
        <v>22</v>
      </c>
      <c r="D19" s="1"/>
      <c r="E19" s="41"/>
      <c r="F19" s="41"/>
      <c r="G19" s="41"/>
      <c r="H19" s="41"/>
      <c r="I19" s="41"/>
      <c r="J19" s="41"/>
      <c r="K19" s="41"/>
      <c r="L19" s="41"/>
      <c r="M19" s="41"/>
      <c r="N19" s="41"/>
      <c r="O19" s="41"/>
      <c r="P19" s="36">
        <f t="shared" si="56"/>
        <v>0</v>
      </c>
      <c r="Q19" s="41"/>
      <c r="R19" s="41"/>
      <c r="S19" s="41"/>
      <c r="T19" s="36">
        <f t="shared" si="57"/>
        <v>0</v>
      </c>
      <c r="U19" s="41"/>
      <c r="V19" s="41"/>
      <c r="W19" s="41"/>
      <c r="X19" s="41"/>
      <c r="Y19" s="41"/>
      <c r="Z19" s="36">
        <f t="shared" si="58"/>
        <v>0</v>
      </c>
      <c r="AA19" s="36">
        <f t="shared" si="0"/>
        <v>0</v>
      </c>
      <c r="AB19" s="67" t="str">
        <f t="shared" si="1"/>
        <v/>
      </c>
      <c r="AC19" s="35"/>
      <c r="AD19" s="41"/>
      <c r="AE19" s="41"/>
      <c r="AF19" s="41"/>
      <c r="AG19" s="41"/>
      <c r="AH19" s="41"/>
      <c r="AI19" s="36">
        <f t="shared" si="59"/>
        <v>0</v>
      </c>
      <c r="AJ19" s="41"/>
      <c r="AK19" s="41"/>
      <c r="AL19" s="41"/>
      <c r="AM19" s="41"/>
      <c r="AN19" s="41"/>
      <c r="AO19" s="36">
        <f t="shared" si="60"/>
        <v>0</v>
      </c>
      <c r="AP19" s="41"/>
      <c r="AQ19" s="41"/>
      <c r="AR19" s="41"/>
      <c r="AS19" s="41"/>
      <c r="AT19" s="41"/>
      <c r="AU19" s="36">
        <f t="shared" si="61"/>
        <v>0</v>
      </c>
      <c r="AV19" s="41"/>
      <c r="AW19" s="41"/>
      <c r="AX19" s="41"/>
      <c r="AY19" s="41"/>
      <c r="AZ19" s="41"/>
      <c r="BA19" s="36">
        <f t="shared" si="62"/>
        <v>0</v>
      </c>
      <c r="BB19" s="36">
        <f>SUM(AI19,AO19,AU19,BA19)</f>
        <v>0</v>
      </c>
      <c r="BC19" s="67" t="str">
        <f t="shared" si="2"/>
        <v/>
      </c>
      <c r="BD19" s="35"/>
      <c r="BE19" s="41">
        <v>2</v>
      </c>
      <c r="BF19" s="41">
        <v>1</v>
      </c>
      <c r="BG19" s="41">
        <v>0.5</v>
      </c>
      <c r="BH19" s="41">
        <v>0.5</v>
      </c>
      <c r="BI19" s="41">
        <v>1</v>
      </c>
      <c r="BJ19" s="41"/>
      <c r="BK19" s="36">
        <f t="shared" si="3"/>
        <v>5</v>
      </c>
      <c r="BL19" s="41"/>
      <c r="BM19" s="41"/>
      <c r="BN19" s="41"/>
      <c r="BO19" s="41"/>
      <c r="BP19" s="41"/>
      <c r="BQ19" s="36">
        <f t="shared" si="4"/>
        <v>0</v>
      </c>
      <c r="BR19" s="41"/>
      <c r="BS19" s="41"/>
      <c r="BT19" s="41"/>
      <c r="BU19" s="41"/>
      <c r="BV19" s="41"/>
      <c r="BW19" s="36">
        <f t="shared" si="64"/>
        <v>0</v>
      </c>
      <c r="BX19" s="41"/>
      <c r="BY19" s="36">
        <f t="shared" si="65"/>
        <v>0</v>
      </c>
      <c r="BZ19" s="41"/>
      <c r="CA19" s="41"/>
      <c r="CB19" s="41"/>
      <c r="CC19" s="41"/>
      <c r="CD19" s="41"/>
      <c r="CE19" s="36">
        <f t="shared" si="5"/>
        <v>0</v>
      </c>
      <c r="CF19" s="36">
        <f t="shared" si="6"/>
        <v>5</v>
      </c>
      <c r="CG19" s="67">
        <f t="shared" si="7"/>
        <v>5.402352159617523E-4</v>
      </c>
      <c r="CH19" s="35"/>
      <c r="CI19" s="41"/>
      <c r="CJ19" s="41"/>
      <c r="CK19" s="41"/>
      <c r="CL19" s="41"/>
      <c r="CM19" s="41"/>
      <c r="CN19" s="41">
        <v>20</v>
      </c>
      <c r="CO19" s="36">
        <f t="shared" si="8"/>
        <v>20</v>
      </c>
      <c r="CP19" s="41"/>
      <c r="CQ19" s="41"/>
      <c r="CR19" s="41"/>
      <c r="CS19" s="41"/>
      <c r="CT19" s="41"/>
      <c r="CU19" s="41"/>
      <c r="CV19" s="36">
        <f t="shared" si="9"/>
        <v>0</v>
      </c>
      <c r="CW19" s="41"/>
      <c r="CX19" s="41"/>
      <c r="CY19" s="36">
        <f t="shared" si="10"/>
        <v>0</v>
      </c>
      <c r="CZ19" s="41"/>
      <c r="DA19" s="41"/>
      <c r="DB19" s="41"/>
      <c r="DC19" s="41"/>
      <c r="DD19" s="41"/>
      <c r="DE19" s="36">
        <f t="shared" si="26"/>
        <v>0</v>
      </c>
      <c r="DF19" s="41"/>
      <c r="DG19" s="41"/>
      <c r="DH19" s="41"/>
      <c r="DI19" s="41"/>
      <c r="DJ19" s="41"/>
      <c r="DK19" s="36">
        <f t="shared" si="11"/>
        <v>0</v>
      </c>
      <c r="DL19" s="36">
        <f t="shared" si="12"/>
        <v>20</v>
      </c>
      <c r="DM19" s="67">
        <f t="shared" si="13"/>
        <v>1.6376270564697425E-3</v>
      </c>
      <c r="DN19" s="35"/>
      <c r="DO19" s="41"/>
      <c r="DP19" s="41"/>
      <c r="DQ19" s="41"/>
      <c r="DR19" s="41"/>
      <c r="DS19" s="41"/>
      <c r="DT19" s="36">
        <f t="shared" si="14"/>
        <v>0</v>
      </c>
      <c r="DU19" s="41"/>
      <c r="DV19" s="41"/>
      <c r="DW19" s="41"/>
      <c r="DX19" s="41"/>
      <c r="DY19" s="41"/>
      <c r="DZ19" s="41"/>
      <c r="EA19" s="41"/>
      <c r="EB19" s="41"/>
      <c r="EC19" s="41"/>
      <c r="ED19" s="41"/>
      <c r="EE19" s="41"/>
      <c r="EF19" s="41"/>
      <c r="EG19" s="36">
        <f t="shared" si="15"/>
        <v>0</v>
      </c>
      <c r="EH19" s="36">
        <f t="shared" si="55"/>
        <v>0</v>
      </c>
      <c r="EI19" s="67" t="str">
        <f t="shared" si="16"/>
        <v/>
      </c>
    </row>
    <row r="20" spans="2:140" s="32" customFormat="1" x14ac:dyDescent="0.25">
      <c r="B20" s="157"/>
      <c r="C20" s="15" t="s">
        <v>136</v>
      </c>
      <c r="D20" s="1"/>
      <c r="E20" s="41"/>
      <c r="F20" s="41"/>
      <c r="G20" s="41"/>
      <c r="H20" s="41"/>
      <c r="I20" s="41"/>
      <c r="J20" s="41"/>
      <c r="K20" s="41"/>
      <c r="L20" s="41"/>
      <c r="M20" s="41"/>
      <c r="N20" s="41"/>
      <c r="O20" s="41"/>
      <c r="P20" s="36">
        <f t="shared" si="56"/>
        <v>0</v>
      </c>
      <c r="Q20" s="41"/>
      <c r="R20" s="41"/>
      <c r="S20" s="41"/>
      <c r="T20" s="36">
        <f t="shared" si="57"/>
        <v>0</v>
      </c>
      <c r="U20" s="41"/>
      <c r="V20" s="41"/>
      <c r="W20" s="41"/>
      <c r="X20" s="41"/>
      <c r="Y20" s="41"/>
      <c r="Z20" s="36">
        <f>SUM(U20:Y20)</f>
        <v>0</v>
      </c>
      <c r="AA20" s="36">
        <f t="shared" si="0"/>
        <v>0</v>
      </c>
      <c r="AB20" s="67" t="str">
        <f t="shared" si="1"/>
        <v/>
      </c>
      <c r="AC20" s="35"/>
      <c r="AD20" s="41"/>
      <c r="AE20" s="41"/>
      <c r="AF20" s="41"/>
      <c r="AG20" s="41"/>
      <c r="AH20" s="41"/>
      <c r="AI20" s="36">
        <f t="shared" si="59"/>
        <v>0</v>
      </c>
      <c r="AJ20" s="41"/>
      <c r="AK20" s="41"/>
      <c r="AL20" s="41"/>
      <c r="AM20" s="41"/>
      <c r="AN20" s="41"/>
      <c r="AO20" s="36">
        <f t="shared" si="60"/>
        <v>0</v>
      </c>
      <c r="AP20" s="41"/>
      <c r="AQ20" s="41"/>
      <c r="AR20" s="41"/>
      <c r="AS20" s="41"/>
      <c r="AT20" s="41"/>
      <c r="AU20" s="36">
        <f t="shared" si="61"/>
        <v>0</v>
      </c>
      <c r="AV20" s="41"/>
      <c r="AW20" s="41"/>
      <c r="AX20" s="41"/>
      <c r="AY20" s="41"/>
      <c r="AZ20" s="41"/>
      <c r="BA20" s="36">
        <f>SUM(AV20:AZ20)</f>
        <v>0</v>
      </c>
      <c r="BB20" s="36">
        <f>SUM(AI20,AO20,AU20,BA20)</f>
        <v>0</v>
      </c>
      <c r="BC20" s="67" t="str">
        <f t="shared" si="2"/>
        <v/>
      </c>
      <c r="BD20" s="35"/>
      <c r="BE20" s="41"/>
      <c r="BF20" s="41"/>
      <c r="BG20" s="41"/>
      <c r="BH20" s="41"/>
      <c r="BI20" s="41"/>
      <c r="BJ20" s="41"/>
      <c r="BK20" s="36">
        <f t="shared" ref="BK20" si="79">SUM(BE20:BJ20)</f>
        <v>0</v>
      </c>
      <c r="BL20" s="41"/>
      <c r="BM20" s="41"/>
      <c r="BN20" s="41"/>
      <c r="BO20" s="41"/>
      <c r="BP20" s="41"/>
      <c r="BQ20" s="36">
        <f t="shared" ref="BQ20" si="80">SUM(BL20:BP20)</f>
        <v>0</v>
      </c>
      <c r="BR20" s="41"/>
      <c r="BS20" s="41"/>
      <c r="BT20" s="41"/>
      <c r="BU20" s="41"/>
      <c r="BV20" s="41"/>
      <c r="BW20" s="36">
        <f t="shared" si="64"/>
        <v>0</v>
      </c>
      <c r="BX20" s="41"/>
      <c r="BY20" s="36">
        <f t="shared" si="65"/>
        <v>0</v>
      </c>
      <c r="BZ20" s="41"/>
      <c r="CA20" s="41"/>
      <c r="CB20" s="41"/>
      <c r="CC20" s="41"/>
      <c r="CD20" s="41"/>
      <c r="CE20" s="36">
        <f t="shared" ref="CE20" si="81">SUM(BZ20:CD20)</f>
        <v>0</v>
      </c>
      <c r="CF20" s="36">
        <f t="shared" si="6"/>
        <v>0</v>
      </c>
      <c r="CG20" s="67" t="str">
        <f t="shared" si="7"/>
        <v/>
      </c>
      <c r="CH20" s="35"/>
      <c r="CI20" s="41"/>
      <c r="CJ20" s="41"/>
      <c r="CK20" s="41"/>
      <c r="CL20" s="41"/>
      <c r="CM20" s="41"/>
      <c r="CN20" s="41"/>
      <c r="CO20" s="36">
        <f t="shared" si="8"/>
        <v>0</v>
      </c>
      <c r="CP20" s="41"/>
      <c r="CQ20" s="41"/>
      <c r="CR20" s="41"/>
      <c r="CS20" s="41"/>
      <c r="CT20" s="41"/>
      <c r="CU20" s="41"/>
      <c r="CV20" s="36">
        <f t="shared" si="9"/>
        <v>0</v>
      </c>
      <c r="CW20" s="41">
        <v>0.5</v>
      </c>
      <c r="CX20" s="41"/>
      <c r="CY20" s="36">
        <f t="shared" si="10"/>
        <v>0.5</v>
      </c>
      <c r="CZ20" s="41"/>
      <c r="DA20" s="41"/>
      <c r="DB20" s="41"/>
      <c r="DC20" s="41"/>
      <c r="DD20" s="41"/>
      <c r="DE20" s="36">
        <f t="shared" si="26"/>
        <v>0</v>
      </c>
      <c r="DF20" s="41"/>
      <c r="DG20" s="41"/>
      <c r="DH20" s="41"/>
      <c r="DI20" s="41"/>
      <c r="DJ20" s="41"/>
      <c r="DK20" s="36">
        <f t="shared" ref="DK20" si="82">SUM(DF20:DJ20)</f>
        <v>0</v>
      </c>
      <c r="DL20" s="36">
        <f t="shared" si="12"/>
        <v>0.5</v>
      </c>
      <c r="DM20" s="67">
        <f t="shared" si="13"/>
        <v>4.0940676411743563E-5</v>
      </c>
      <c r="DN20" s="35"/>
      <c r="DO20" s="41"/>
      <c r="DP20" s="41"/>
      <c r="DQ20" s="41"/>
      <c r="DR20" s="41"/>
      <c r="DS20" s="41"/>
      <c r="DT20" s="36">
        <f t="shared" si="14"/>
        <v>0</v>
      </c>
      <c r="DU20" s="41"/>
      <c r="DV20" s="41"/>
      <c r="DW20" s="41"/>
      <c r="DX20" s="41"/>
      <c r="DY20" s="41"/>
      <c r="DZ20" s="41"/>
      <c r="EA20" s="41"/>
      <c r="EB20" s="41"/>
      <c r="EC20" s="41"/>
      <c r="ED20" s="41"/>
      <c r="EE20" s="41"/>
      <c r="EF20" s="41"/>
      <c r="EG20" s="36">
        <f t="shared" ref="EG20" si="83">SUM(DU20:EF20)</f>
        <v>0</v>
      </c>
      <c r="EH20" s="36">
        <f t="shared" si="55"/>
        <v>0</v>
      </c>
      <c r="EI20" s="67" t="str">
        <f t="shared" si="16"/>
        <v/>
      </c>
    </row>
    <row r="21" spans="2:140" ht="16.149999999999999" customHeight="1" x14ac:dyDescent="0.25">
      <c r="B21" s="157"/>
      <c r="C21" s="15" t="s">
        <v>23</v>
      </c>
      <c r="D21" s="1"/>
      <c r="E21" s="41"/>
      <c r="F21" s="41">
        <v>1.1474070000000001</v>
      </c>
      <c r="G21" s="41"/>
      <c r="H21" s="41"/>
      <c r="I21" s="41">
        <v>3.3388789999999999</v>
      </c>
      <c r="J21" s="41">
        <v>3.4161069999999998</v>
      </c>
      <c r="K21" s="41">
        <v>4.4112619999999998</v>
      </c>
      <c r="L21" s="41">
        <v>4.7375400000000001</v>
      </c>
      <c r="M21" s="41">
        <v>4.4017959299999996</v>
      </c>
      <c r="N21" s="41">
        <v>4.6965996600000004</v>
      </c>
      <c r="O21" s="41">
        <v>6.2410474099999993</v>
      </c>
      <c r="P21" s="36">
        <f t="shared" si="56"/>
        <v>32.390637999999996</v>
      </c>
      <c r="Q21" s="41"/>
      <c r="R21" s="41"/>
      <c r="S21" s="41"/>
      <c r="T21" s="36">
        <f t="shared" si="57"/>
        <v>0</v>
      </c>
      <c r="U21" s="41"/>
      <c r="V21" s="41"/>
      <c r="W21" s="41"/>
      <c r="X21" s="41"/>
      <c r="Y21" s="41"/>
      <c r="Z21" s="36">
        <f t="shared" si="58"/>
        <v>0</v>
      </c>
      <c r="AA21" s="36">
        <f t="shared" si="0"/>
        <v>32.390637999999996</v>
      </c>
      <c r="AB21" s="67">
        <f t="shared" si="1"/>
        <v>7.7230388784525223E-3</v>
      </c>
      <c r="AC21" s="35"/>
      <c r="AD21" s="41">
        <v>4.3643117999999994</v>
      </c>
      <c r="AE21" s="41">
        <v>4.3516252400000006</v>
      </c>
      <c r="AF21" s="41">
        <v>4.5993378800000002</v>
      </c>
      <c r="AG21" s="41"/>
      <c r="AH21" s="41"/>
      <c r="AI21" s="36">
        <f t="shared" si="59"/>
        <v>13.31527492</v>
      </c>
      <c r="AJ21" s="41"/>
      <c r="AK21" s="41"/>
      <c r="AL21" s="41"/>
      <c r="AM21" s="41"/>
      <c r="AN21" s="41"/>
      <c r="AO21" s="36">
        <f t="shared" si="60"/>
        <v>0</v>
      </c>
      <c r="AP21" s="41"/>
      <c r="AQ21" s="41"/>
      <c r="AR21" s="41"/>
      <c r="AS21" s="41"/>
      <c r="AT21" s="41"/>
      <c r="AU21" s="36">
        <f t="shared" si="61"/>
        <v>0</v>
      </c>
      <c r="AV21" s="41"/>
      <c r="AW21" s="41"/>
      <c r="AX21" s="41"/>
      <c r="AY21" s="41"/>
      <c r="AZ21" s="41"/>
      <c r="BA21" s="36">
        <f t="shared" si="62"/>
        <v>0</v>
      </c>
      <c r="BB21" s="36">
        <f t="shared" si="63"/>
        <v>13.31527492</v>
      </c>
      <c r="BC21" s="67">
        <f t="shared" si="2"/>
        <v>1.8003368347704225E-3</v>
      </c>
      <c r="BD21" s="35"/>
      <c r="BE21" s="41"/>
      <c r="BF21" s="41"/>
      <c r="BG21" s="41">
        <v>3.8159674900000002</v>
      </c>
      <c r="BH21" s="41">
        <v>3.6509349800000002</v>
      </c>
      <c r="BI21" s="41">
        <v>3.9437955499999999</v>
      </c>
      <c r="BJ21" s="41"/>
      <c r="BK21" s="36">
        <f t="shared" si="3"/>
        <v>11.410698020000002</v>
      </c>
      <c r="BL21" s="41"/>
      <c r="BM21" s="41"/>
      <c r="BN21" s="41"/>
      <c r="BO21" s="41"/>
      <c r="BP21" s="41"/>
      <c r="BQ21" s="36">
        <f t="shared" si="4"/>
        <v>0</v>
      </c>
      <c r="BR21" s="41"/>
      <c r="BS21" s="41"/>
      <c r="BT21" s="41"/>
      <c r="BU21" s="41"/>
      <c r="BV21" s="41"/>
      <c r="BW21" s="36">
        <f t="shared" si="64"/>
        <v>0</v>
      </c>
      <c r="BX21" s="41"/>
      <c r="BY21" s="36">
        <f t="shared" si="65"/>
        <v>0</v>
      </c>
      <c r="BZ21" s="41"/>
      <c r="CA21" s="41"/>
      <c r="CB21" s="41"/>
      <c r="CC21" s="41"/>
      <c r="CD21" s="41"/>
      <c r="CE21" s="36">
        <f t="shared" si="5"/>
        <v>0</v>
      </c>
      <c r="CF21" s="36">
        <f t="shared" si="6"/>
        <v>11.410698020000002</v>
      </c>
      <c r="CG21" s="67">
        <f t="shared" si="7"/>
        <v>1.232892181821808E-3</v>
      </c>
      <c r="CH21" s="35"/>
      <c r="CI21" s="41">
        <v>3.9437955499999999</v>
      </c>
      <c r="CJ21" s="41">
        <v>4</v>
      </c>
      <c r="CK21" s="41"/>
      <c r="CL21" s="41"/>
      <c r="CM21" s="41"/>
      <c r="CN21" s="41"/>
      <c r="CO21" s="36">
        <f t="shared" si="8"/>
        <v>7.9437955499999999</v>
      </c>
      <c r="CP21" s="41"/>
      <c r="CQ21" s="41"/>
      <c r="CR21" s="41"/>
      <c r="CS21" s="41"/>
      <c r="CT21" s="41"/>
      <c r="CU21" s="41"/>
      <c r="CV21" s="36">
        <f t="shared" si="9"/>
        <v>0</v>
      </c>
      <c r="CW21" s="41">
        <v>8</v>
      </c>
      <c r="CX21" s="41"/>
      <c r="CY21" s="36">
        <f t="shared" si="10"/>
        <v>8</v>
      </c>
      <c r="CZ21" s="41"/>
      <c r="DA21" s="41"/>
      <c r="DB21" s="41"/>
      <c r="DC21" s="41"/>
      <c r="DD21" s="41"/>
      <c r="DE21" s="36">
        <f t="shared" si="26"/>
        <v>0</v>
      </c>
      <c r="DF21" s="41"/>
      <c r="DG21" s="41"/>
      <c r="DH21" s="41"/>
      <c r="DI21" s="41"/>
      <c r="DJ21" s="41"/>
      <c r="DK21" s="36">
        <f t="shared" si="11"/>
        <v>0</v>
      </c>
      <c r="DL21" s="36">
        <f t="shared" si="12"/>
        <v>15.943795550000001</v>
      </c>
      <c r="DM21" s="67">
        <f t="shared" si="13"/>
        <v>1.3054995487750941E-3</v>
      </c>
      <c r="DN21" s="35"/>
      <c r="DO21" s="41"/>
      <c r="DP21" s="41"/>
      <c r="DQ21" s="41"/>
      <c r="DR21" s="41"/>
      <c r="DS21" s="41"/>
      <c r="DT21" s="36">
        <f t="shared" si="14"/>
        <v>0</v>
      </c>
      <c r="DU21" s="41"/>
      <c r="DV21" s="41"/>
      <c r="DW21" s="41"/>
      <c r="DX21" s="41"/>
      <c r="DY21" s="41"/>
      <c r="DZ21" s="41"/>
      <c r="EA21" s="41"/>
      <c r="EB21" s="41"/>
      <c r="EC21" s="41"/>
      <c r="ED21" s="41"/>
      <c r="EE21" s="41"/>
      <c r="EF21" s="41"/>
      <c r="EG21" s="36">
        <f t="shared" si="15"/>
        <v>0</v>
      </c>
      <c r="EH21" s="36">
        <f t="shared" si="55"/>
        <v>0</v>
      </c>
      <c r="EI21" s="67" t="str">
        <f t="shared" si="16"/>
        <v/>
      </c>
      <c r="EJ21" s="32"/>
    </row>
    <row r="22" spans="2:140" s="32" customFormat="1" x14ac:dyDescent="0.25">
      <c r="B22" s="157"/>
      <c r="C22" s="15" t="s">
        <v>168</v>
      </c>
      <c r="D22" s="1"/>
      <c r="E22" s="41"/>
      <c r="F22" s="41"/>
      <c r="G22" s="41"/>
      <c r="H22" s="41"/>
      <c r="I22" s="41"/>
      <c r="J22" s="41"/>
      <c r="K22" s="41"/>
      <c r="L22" s="41"/>
      <c r="M22" s="41"/>
      <c r="N22" s="41"/>
      <c r="O22" s="41"/>
      <c r="P22" s="36">
        <f t="shared" ref="P22" si="84">SUM(E22:O22)</f>
        <v>0</v>
      </c>
      <c r="Q22" s="41"/>
      <c r="R22" s="41"/>
      <c r="S22" s="41"/>
      <c r="T22" s="36">
        <f t="shared" si="57"/>
        <v>0</v>
      </c>
      <c r="U22" s="41"/>
      <c r="V22" s="41"/>
      <c r="W22" s="41"/>
      <c r="X22" s="41"/>
      <c r="Y22" s="41"/>
      <c r="Z22" s="36">
        <f>SUM(U22:Y22)</f>
        <v>0</v>
      </c>
      <c r="AA22" s="36">
        <f t="shared" ref="AA22" si="85">SUM(P22,T22,Z22)</f>
        <v>0</v>
      </c>
      <c r="AB22" s="67" t="str">
        <f t="shared" si="1"/>
        <v/>
      </c>
      <c r="AC22" s="35"/>
      <c r="AD22" s="41"/>
      <c r="AE22" s="41"/>
      <c r="AF22" s="41"/>
      <c r="AG22" s="41"/>
      <c r="AH22" s="41"/>
      <c r="AI22" s="36">
        <f t="shared" si="59"/>
        <v>0</v>
      </c>
      <c r="AJ22" s="41"/>
      <c r="AK22" s="41"/>
      <c r="AL22" s="41"/>
      <c r="AM22" s="41"/>
      <c r="AN22" s="41"/>
      <c r="AO22" s="36">
        <f t="shared" si="60"/>
        <v>0</v>
      </c>
      <c r="AP22" s="41"/>
      <c r="AQ22" s="41"/>
      <c r="AR22" s="41"/>
      <c r="AS22" s="41"/>
      <c r="AT22" s="41"/>
      <c r="AU22" s="36">
        <f t="shared" si="61"/>
        <v>0</v>
      </c>
      <c r="AV22" s="41"/>
      <c r="AW22" s="41"/>
      <c r="AX22" s="41"/>
      <c r="AY22" s="41"/>
      <c r="AZ22" s="41"/>
      <c r="BA22" s="36">
        <f>SUM(AV22:AZ22)</f>
        <v>0</v>
      </c>
      <c r="BB22" s="36">
        <f>SUM(AI22,AO22,AU22,BA22)</f>
        <v>0</v>
      </c>
      <c r="BC22" s="67" t="str">
        <f t="shared" si="2"/>
        <v/>
      </c>
      <c r="BD22" s="35"/>
      <c r="BE22" s="41"/>
      <c r="BF22" s="41"/>
      <c r="BG22" s="41"/>
      <c r="BH22" s="41"/>
      <c r="BI22" s="41"/>
      <c r="BJ22" s="41"/>
      <c r="BK22" s="36">
        <f t="shared" ref="BK22" si="86">SUM(BE22:BJ22)</f>
        <v>0</v>
      </c>
      <c r="BL22" s="41"/>
      <c r="BM22" s="41"/>
      <c r="BN22" s="41"/>
      <c r="BO22" s="41"/>
      <c r="BP22" s="41"/>
      <c r="BQ22" s="36">
        <f t="shared" ref="BQ22" si="87">SUM(BL22:BP22)</f>
        <v>0</v>
      </c>
      <c r="BR22" s="41"/>
      <c r="BS22" s="41"/>
      <c r="BT22" s="41"/>
      <c r="BU22" s="41"/>
      <c r="BV22" s="41"/>
      <c r="BW22" s="36">
        <f t="shared" si="64"/>
        <v>0</v>
      </c>
      <c r="BX22" s="41"/>
      <c r="BY22" s="36">
        <f t="shared" si="65"/>
        <v>0</v>
      </c>
      <c r="BZ22" s="41"/>
      <c r="CA22" s="41"/>
      <c r="CB22" s="41"/>
      <c r="CC22" s="41"/>
      <c r="CD22" s="41"/>
      <c r="CE22" s="36">
        <f t="shared" ref="CE22" si="88">SUM(BZ22:CD22)</f>
        <v>0</v>
      </c>
      <c r="CF22" s="36">
        <f t="shared" ref="CF22" si="89">SUM(BK22,BQ22,BW22,CE22,BY22)</f>
        <v>0</v>
      </c>
      <c r="CG22" s="67" t="str">
        <f t="shared" si="7"/>
        <v/>
      </c>
      <c r="CH22" s="35"/>
      <c r="CI22" s="41"/>
      <c r="CJ22" s="41"/>
      <c r="CK22" s="41"/>
      <c r="CL22" s="41"/>
      <c r="CM22" s="41"/>
      <c r="CN22" s="41"/>
      <c r="CO22" s="36">
        <f t="shared" si="8"/>
        <v>0</v>
      </c>
      <c r="CP22" s="41"/>
      <c r="CQ22" s="41"/>
      <c r="CR22" s="41"/>
      <c r="CS22" s="41"/>
      <c r="CT22" s="41"/>
      <c r="CU22" s="41"/>
      <c r="CV22" s="36">
        <f t="shared" si="9"/>
        <v>0</v>
      </c>
      <c r="CW22" s="41">
        <v>8.5266999999999996E-2</v>
      </c>
      <c r="CX22" s="41"/>
      <c r="CY22" s="36">
        <f t="shared" ref="CY22" si="90">SUM(CW22:CX22)</f>
        <v>8.5266999999999996E-2</v>
      </c>
      <c r="CZ22" s="41"/>
      <c r="DA22" s="41"/>
      <c r="DB22" s="41"/>
      <c r="DC22" s="41"/>
      <c r="DD22" s="41"/>
      <c r="DE22" s="36">
        <f t="shared" si="26"/>
        <v>0</v>
      </c>
      <c r="DF22" s="41"/>
      <c r="DG22" s="41"/>
      <c r="DH22" s="41"/>
      <c r="DI22" s="41"/>
      <c r="DJ22" s="41"/>
      <c r="DK22" s="36">
        <f t="shared" ref="DK22" si="91">SUM(DF22:DJ22)</f>
        <v>0</v>
      </c>
      <c r="DL22" s="36">
        <f t="shared" ref="DL22" si="92">SUM(CO22,CV22,CY22,DK22,DE22)</f>
        <v>8.5266999999999996E-2</v>
      </c>
      <c r="DM22" s="67">
        <f t="shared" si="13"/>
        <v>6.9817773112002769E-6</v>
      </c>
      <c r="DN22" s="35"/>
      <c r="DO22" s="41"/>
      <c r="DP22" s="41"/>
      <c r="DQ22" s="41"/>
      <c r="DR22" s="41"/>
      <c r="DS22" s="41"/>
      <c r="DT22" s="36">
        <f t="shared" ref="DT22" si="93">SUM(DO22:DS22)</f>
        <v>0</v>
      </c>
      <c r="DU22" s="41"/>
      <c r="DV22" s="41"/>
      <c r="DW22" s="41"/>
      <c r="DX22" s="41"/>
      <c r="DY22" s="41"/>
      <c r="DZ22" s="41"/>
      <c r="EA22" s="41"/>
      <c r="EB22" s="41"/>
      <c r="EC22" s="41"/>
      <c r="ED22" s="41"/>
      <c r="EE22" s="41"/>
      <c r="EF22" s="41"/>
      <c r="EG22" s="36">
        <f t="shared" ref="EG22" si="94">SUM(DU22:EF22)</f>
        <v>0</v>
      </c>
      <c r="EH22" s="36">
        <f t="shared" si="55"/>
        <v>0</v>
      </c>
      <c r="EI22" s="67" t="str">
        <f t="shared" si="16"/>
        <v/>
      </c>
    </row>
    <row r="23" spans="2:140" ht="16.149999999999999" customHeight="1" x14ac:dyDescent="0.25">
      <c r="B23" s="157"/>
      <c r="C23" s="15" t="s">
        <v>24</v>
      </c>
      <c r="D23" s="1"/>
      <c r="E23" s="41"/>
      <c r="F23" s="41"/>
      <c r="G23" s="41"/>
      <c r="H23" s="41">
        <v>1.26</v>
      </c>
      <c r="I23" s="41"/>
      <c r="J23" s="41"/>
      <c r="K23" s="41"/>
      <c r="L23" s="41">
        <v>4.84964</v>
      </c>
      <c r="M23" s="41">
        <v>23.129054</v>
      </c>
      <c r="N23" s="41">
        <v>28.630130000000001</v>
      </c>
      <c r="O23" s="41"/>
      <c r="P23" s="36">
        <f t="shared" si="56"/>
        <v>57.868824000000004</v>
      </c>
      <c r="Q23" s="41"/>
      <c r="R23" s="41"/>
      <c r="S23" s="41"/>
      <c r="T23" s="36">
        <f t="shared" si="57"/>
        <v>0</v>
      </c>
      <c r="U23" s="41"/>
      <c r="V23" s="41"/>
      <c r="W23" s="41"/>
      <c r="X23" s="41"/>
      <c r="Y23" s="41"/>
      <c r="Z23" s="36">
        <f t="shared" si="58"/>
        <v>0</v>
      </c>
      <c r="AA23" s="36">
        <f t="shared" si="0"/>
        <v>57.868824000000004</v>
      </c>
      <c r="AB23" s="67">
        <f t="shared" si="1"/>
        <v>1.3797912149872643E-2</v>
      </c>
      <c r="AC23" s="35"/>
      <c r="AD23" s="41"/>
      <c r="AE23" s="41">
        <v>12.54732252</v>
      </c>
      <c r="AF23" s="41"/>
      <c r="AG23" s="41"/>
      <c r="AH23" s="41">
        <v>22.27009</v>
      </c>
      <c r="AI23" s="36">
        <f t="shared" si="59"/>
        <v>34.817412519999998</v>
      </c>
      <c r="AJ23" s="41"/>
      <c r="AK23" s="41"/>
      <c r="AL23" s="41"/>
      <c r="AM23" s="41"/>
      <c r="AN23" s="41"/>
      <c r="AO23" s="36">
        <f t="shared" si="60"/>
        <v>0</v>
      </c>
      <c r="AP23" s="41"/>
      <c r="AQ23" s="41"/>
      <c r="AR23" s="41"/>
      <c r="AS23" s="41"/>
      <c r="AT23" s="41"/>
      <c r="AU23" s="36">
        <f t="shared" si="61"/>
        <v>0</v>
      </c>
      <c r="AV23" s="41"/>
      <c r="AW23" s="41"/>
      <c r="AX23" s="41"/>
      <c r="AY23" s="41"/>
      <c r="AZ23" s="41"/>
      <c r="BA23" s="36">
        <f t="shared" si="62"/>
        <v>0</v>
      </c>
      <c r="BB23" s="36">
        <f t="shared" si="63"/>
        <v>34.817412519999998</v>
      </c>
      <c r="BC23" s="67">
        <f t="shared" si="2"/>
        <v>4.7076061611766463E-3</v>
      </c>
      <c r="BD23" s="35"/>
      <c r="BE23" s="41">
        <v>14.401260000000001</v>
      </c>
      <c r="BF23" s="41">
        <v>7.8138899999999998</v>
      </c>
      <c r="BG23" s="41">
        <v>53.641868860000002</v>
      </c>
      <c r="BH23" s="41">
        <v>80.726399999999998</v>
      </c>
      <c r="BI23" s="41">
        <v>77.11</v>
      </c>
      <c r="BJ23" s="41">
        <v>9.8694000000000006</v>
      </c>
      <c r="BK23" s="36">
        <f t="shared" si="3"/>
        <v>243.56281886000002</v>
      </c>
      <c r="BL23" s="41"/>
      <c r="BM23" s="41"/>
      <c r="BN23" s="41"/>
      <c r="BO23" s="41"/>
      <c r="BP23" s="41"/>
      <c r="BQ23" s="36">
        <f t="shared" si="4"/>
        <v>0</v>
      </c>
      <c r="BR23" s="41"/>
      <c r="BS23" s="41"/>
      <c r="BT23" s="41"/>
      <c r="BU23" s="41"/>
      <c r="BV23" s="41"/>
      <c r="BW23" s="36">
        <f t="shared" si="64"/>
        <v>0</v>
      </c>
      <c r="BX23" s="41"/>
      <c r="BY23" s="36">
        <f t="shared" si="65"/>
        <v>0</v>
      </c>
      <c r="BZ23" s="41"/>
      <c r="CA23" s="41"/>
      <c r="CB23" s="41"/>
      <c r="CC23" s="41"/>
      <c r="CD23" s="41"/>
      <c r="CE23" s="36">
        <f t="shared" si="5"/>
        <v>0</v>
      </c>
      <c r="CF23" s="36">
        <f t="shared" si="6"/>
        <v>243.56281886000002</v>
      </c>
      <c r="CG23" s="67">
        <f t="shared" si="7"/>
        <v>2.6316242409417052E-2</v>
      </c>
      <c r="CH23" s="35"/>
      <c r="CI23" s="41"/>
      <c r="CJ23" s="41"/>
      <c r="CK23" s="41"/>
      <c r="CL23" s="41"/>
      <c r="CM23" s="41"/>
      <c r="CN23" s="41">
        <v>366</v>
      </c>
      <c r="CO23" s="36">
        <f t="shared" si="8"/>
        <v>366</v>
      </c>
      <c r="CP23" s="41"/>
      <c r="CQ23" s="41"/>
      <c r="CR23" s="41"/>
      <c r="CS23" s="41"/>
      <c r="CT23" s="41"/>
      <c r="CU23" s="41"/>
      <c r="CV23" s="36">
        <f t="shared" si="9"/>
        <v>0</v>
      </c>
      <c r="CW23" s="41">
        <v>122</v>
      </c>
      <c r="CX23" s="41"/>
      <c r="CY23" s="36">
        <f t="shared" si="10"/>
        <v>122</v>
      </c>
      <c r="CZ23" s="41"/>
      <c r="DA23" s="41"/>
      <c r="DB23" s="41"/>
      <c r="DC23" s="41"/>
      <c r="DD23" s="41"/>
      <c r="DE23" s="36">
        <f t="shared" si="26"/>
        <v>0</v>
      </c>
      <c r="DF23" s="41"/>
      <c r="DG23" s="41"/>
      <c r="DH23" s="41"/>
      <c r="DI23" s="41"/>
      <c r="DJ23" s="41"/>
      <c r="DK23" s="36">
        <f t="shared" si="11"/>
        <v>0</v>
      </c>
      <c r="DL23" s="36">
        <f t="shared" si="12"/>
        <v>488</v>
      </c>
      <c r="DM23" s="67">
        <f t="shared" si="13"/>
        <v>3.9958100177861722E-2</v>
      </c>
      <c r="DN23" s="35"/>
      <c r="DO23" s="41"/>
      <c r="DP23" s="41"/>
      <c r="DQ23" s="41"/>
      <c r="DR23" s="41"/>
      <c r="DS23" s="41"/>
      <c r="DT23" s="36">
        <f t="shared" si="14"/>
        <v>0</v>
      </c>
      <c r="DU23" s="41"/>
      <c r="DV23" s="41"/>
      <c r="DW23" s="41"/>
      <c r="DX23" s="41"/>
      <c r="DY23" s="41"/>
      <c r="DZ23" s="41"/>
      <c r="EA23" s="41"/>
      <c r="EB23" s="41"/>
      <c r="EC23" s="41"/>
      <c r="ED23" s="41"/>
      <c r="EE23" s="41"/>
      <c r="EF23" s="41"/>
      <c r="EG23" s="36">
        <f t="shared" si="15"/>
        <v>0</v>
      </c>
      <c r="EH23" s="36">
        <f t="shared" si="55"/>
        <v>0</v>
      </c>
      <c r="EI23" s="67" t="str">
        <f t="shared" si="16"/>
        <v/>
      </c>
      <c r="EJ23" s="32"/>
    </row>
    <row r="24" spans="2:140" s="32" customFormat="1" x14ac:dyDescent="0.25">
      <c r="B24" s="158"/>
      <c r="C24" s="15" t="s">
        <v>119</v>
      </c>
      <c r="D24" s="1"/>
      <c r="E24" s="41"/>
      <c r="F24" s="41"/>
      <c r="G24" s="41"/>
      <c r="H24" s="41"/>
      <c r="I24" s="41"/>
      <c r="J24" s="41"/>
      <c r="K24" s="41"/>
      <c r="L24" s="41"/>
      <c r="M24" s="41"/>
      <c r="N24" s="41"/>
      <c r="O24" s="41"/>
      <c r="P24" s="36">
        <f t="shared" si="56"/>
        <v>0</v>
      </c>
      <c r="Q24" s="41"/>
      <c r="R24" s="41"/>
      <c r="S24" s="41"/>
      <c r="T24" s="36">
        <f t="shared" si="57"/>
        <v>0</v>
      </c>
      <c r="U24" s="41"/>
      <c r="V24" s="41"/>
      <c r="W24" s="41"/>
      <c r="X24" s="41"/>
      <c r="Y24" s="41"/>
      <c r="Z24" s="36">
        <f>SUM(U24:Y24)</f>
        <v>0</v>
      </c>
      <c r="AA24" s="36">
        <f t="shared" si="0"/>
        <v>0</v>
      </c>
      <c r="AB24" s="67" t="str">
        <f t="shared" si="1"/>
        <v/>
      </c>
      <c r="AC24" s="35"/>
      <c r="AD24" s="41"/>
      <c r="AE24" s="41"/>
      <c r="AF24" s="41"/>
      <c r="AG24" s="41"/>
      <c r="AH24" s="41"/>
      <c r="AI24" s="36">
        <f t="shared" si="59"/>
        <v>0</v>
      </c>
      <c r="AJ24" s="41"/>
      <c r="AK24" s="41"/>
      <c r="AL24" s="41"/>
      <c r="AM24" s="41"/>
      <c r="AN24" s="41"/>
      <c r="AO24" s="36">
        <f t="shared" si="60"/>
        <v>0</v>
      </c>
      <c r="AP24" s="41"/>
      <c r="AQ24" s="41"/>
      <c r="AR24" s="41"/>
      <c r="AS24" s="41"/>
      <c r="AT24" s="41"/>
      <c r="AU24" s="36">
        <f t="shared" si="61"/>
        <v>0</v>
      </c>
      <c r="AV24" s="41"/>
      <c r="AW24" s="41"/>
      <c r="AX24" s="41"/>
      <c r="AY24" s="41"/>
      <c r="AZ24" s="41"/>
      <c r="BA24" s="36">
        <f>SUM(AV24:AZ24)</f>
        <v>0</v>
      </c>
      <c r="BB24" s="36">
        <f>SUM(AI24,AO24,AU24,BA24)</f>
        <v>0</v>
      </c>
      <c r="BC24" s="67" t="str">
        <f t="shared" si="2"/>
        <v/>
      </c>
      <c r="BD24" s="35"/>
      <c r="BE24" s="41"/>
      <c r="BF24" s="41"/>
      <c r="BG24" s="41"/>
      <c r="BH24" s="41"/>
      <c r="BI24" s="41">
        <v>3.0407500000000001</v>
      </c>
      <c r="BJ24" s="41"/>
      <c r="BK24" s="36">
        <f t="shared" si="3"/>
        <v>3.0407500000000001</v>
      </c>
      <c r="BL24" s="41"/>
      <c r="BM24" s="41"/>
      <c r="BN24" s="41"/>
      <c r="BO24" s="41"/>
      <c r="BP24" s="41"/>
      <c r="BQ24" s="36">
        <f t="shared" si="4"/>
        <v>0</v>
      </c>
      <c r="BR24" s="41"/>
      <c r="BS24" s="41"/>
      <c r="BT24" s="41"/>
      <c r="BU24" s="41"/>
      <c r="BV24" s="41"/>
      <c r="BW24" s="36">
        <f t="shared" si="64"/>
        <v>0</v>
      </c>
      <c r="BX24" s="41"/>
      <c r="BY24" s="36">
        <f t="shared" si="65"/>
        <v>0</v>
      </c>
      <c r="BZ24" s="41"/>
      <c r="CA24" s="41"/>
      <c r="CB24" s="41"/>
      <c r="CC24" s="41"/>
      <c r="CD24" s="41"/>
      <c r="CE24" s="36">
        <f t="shared" si="5"/>
        <v>0</v>
      </c>
      <c r="CF24" s="36">
        <f t="shared" si="6"/>
        <v>3.0407500000000001</v>
      </c>
      <c r="CG24" s="67">
        <f t="shared" si="7"/>
        <v>3.2854404658713969E-4</v>
      </c>
      <c r="CH24" s="35"/>
      <c r="CI24" s="41"/>
      <c r="CJ24" s="41"/>
      <c r="CK24" s="41"/>
      <c r="CL24" s="41"/>
      <c r="CM24" s="41"/>
      <c r="CN24" s="41"/>
      <c r="CO24" s="36">
        <f t="shared" ref="CO24" si="95">SUM(CI24:CN24)</f>
        <v>0</v>
      </c>
      <c r="CP24" s="41"/>
      <c r="CQ24" s="41"/>
      <c r="CR24" s="41"/>
      <c r="CS24" s="41"/>
      <c r="CT24" s="41"/>
      <c r="CU24" s="41"/>
      <c r="CV24" s="36">
        <f t="shared" ref="CV24" si="96">SUM(CP24:CU24)</f>
        <v>0</v>
      </c>
      <c r="CW24" s="41"/>
      <c r="CX24" s="41"/>
      <c r="CY24" s="36">
        <f t="shared" si="10"/>
        <v>0</v>
      </c>
      <c r="CZ24" s="41"/>
      <c r="DA24" s="41"/>
      <c r="DB24" s="41"/>
      <c r="DC24" s="41"/>
      <c r="DD24" s="41"/>
      <c r="DE24" s="36">
        <f t="shared" si="26"/>
        <v>0</v>
      </c>
      <c r="DF24" s="41"/>
      <c r="DG24" s="41"/>
      <c r="DH24" s="41"/>
      <c r="DI24" s="41"/>
      <c r="DJ24" s="41"/>
      <c r="DK24" s="36">
        <f t="shared" si="11"/>
        <v>0</v>
      </c>
      <c r="DL24" s="36">
        <f t="shared" si="12"/>
        <v>0</v>
      </c>
      <c r="DM24" s="67" t="str">
        <f t="shared" si="13"/>
        <v/>
      </c>
      <c r="DN24" s="35"/>
      <c r="DO24" s="41"/>
      <c r="DP24" s="41"/>
      <c r="DQ24" s="41"/>
      <c r="DR24" s="41"/>
      <c r="DS24" s="41"/>
      <c r="DT24" s="36">
        <f t="shared" si="14"/>
        <v>0</v>
      </c>
      <c r="DU24" s="41"/>
      <c r="DV24" s="41"/>
      <c r="DW24" s="41"/>
      <c r="DX24" s="41"/>
      <c r="DY24" s="41"/>
      <c r="DZ24" s="41"/>
      <c r="EA24" s="41"/>
      <c r="EB24" s="41"/>
      <c r="EC24" s="41"/>
      <c r="ED24" s="41"/>
      <c r="EE24" s="41"/>
      <c r="EF24" s="41"/>
      <c r="EG24" s="36">
        <f t="shared" si="15"/>
        <v>0</v>
      </c>
      <c r="EH24" s="36">
        <f t="shared" si="55"/>
        <v>0</v>
      </c>
      <c r="EI24" s="67" t="str">
        <f t="shared" si="16"/>
        <v/>
      </c>
    </row>
    <row r="25" spans="2:140" ht="16.149999999999999" customHeight="1" x14ac:dyDescent="0.25">
      <c r="B25" s="42">
        <v>7</v>
      </c>
      <c r="C25" s="15" t="s">
        <v>25</v>
      </c>
      <c r="D25" s="1"/>
      <c r="E25" s="41"/>
      <c r="F25" s="41"/>
      <c r="G25" s="41"/>
      <c r="H25" s="41"/>
      <c r="I25" s="41">
        <v>6.0291139999999999</v>
      </c>
      <c r="J25" s="41"/>
      <c r="K25" s="41">
        <v>12.63</v>
      </c>
      <c r="L25" s="41"/>
      <c r="M25" s="41"/>
      <c r="N25" s="41"/>
      <c r="O25" s="41"/>
      <c r="P25" s="36">
        <f t="shared" si="56"/>
        <v>18.659114000000002</v>
      </c>
      <c r="Q25" s="41"/>
      <c r="R25" s="41"/>
      <c r="S25" s="41"/>
      <c r="T25" s="36">
        <f t="shared" si="57"/>
        <v>0</v>
      </c>
      <c r="U25" s="41">
        <v>0</v>
      </c>
      <c r="V25" s="41">
        <v>24.565046000000024</v>
      </c>
      <c r="W25" s="41">
        <v>53.563260002589956</v>
      </c>
      <c r="X25" s="41">
        <v>56.438694760000047</v>
      </c>
      <c r="Y25" s="41">
        <v>57.506694699600004</v>
      </c>
      <c r="Z25" s="36">
        <f t="shared" si="58"/>
        <v>192.07369546219002</v>
      </c>
      <c r="AA25" s="36">
        <f t="shared" si="0"/>
        <v>210.73280946219</v>
      </c>
      <c r="AB25" s="67">
        <f t="shared" si="1"/>
        <v>5.0245928482236787E-2</v>
      </c>
      <c r="AC25" s="33"/>
      <c r="AD25" s="41">
        <v>34.5276</v>
      </c>
      <c r="AE25" s="41">
        <v>20.102150000000002</v>
      </c>
      <c r="AF25" s="41">
        <v>34.93515</v>
      </c>
      <c r="AG25" s="41">
        <v>6.8425500000000001</v>
      </c>
      <c r="AH25" s="41">
        <v>30.91638</v>
      </c>
      <c r="AI25" s="36">
        <f t="shared" si="59"/>
        <v>127.32383</v>
      </c>
      <c r="AJ25" s="41"/>
      <c r="AK25" s="41"/>
      <c r="AL25" s="41"/>
      <c r="AM25" s="41"/>
      <c r="AN25" s="41"/>
      <c r="AO25" s="36">
        <f t="shared" si="60"/>
        <v>0</v>
      </c>
      <c r="AP25" s="41"/>
      <c r="AQ25" s="41"/>
      <c r="AR25" s="41"/>
      <c r="AS25" s="41"/>
      <c r="AT25" s="41"/>
      <c r="AU25" s="36">
        <f t="shared" si="61"/>
        <v>0</v>
      </c>
      <c r="AV25" s="41">
        <v>58.726783539999971</v>
      </c>
      <c r="AW25" s="41">
        <v>59.79283795999995</v>
      </c>
      <c r="AX25" s="41">
        <v>61.361619804635794</v>
      </c>
      <c r="AY25" s="41">
        <v>62.597223157887505</v>
      </c>
      <c r="AZ25" s="41">
        <v>63.523542813242187</v>
      </c>
      <c r="BA25" s="36">
        <f t="shared" si="62"/>
        <v>306.00200727576538</v>
      </c>
      <c r="BB25" s="36">
        <f t="shared" si="63"/>
        <v>433.32583727576537</v>
      </c>
      <c r="BC25" s="67">
        <f t="shared" si="2"/>
        <v>5.8589287190271136E-2</v>
      </c>
      <c r="BD25" s="33"/>
      <c r="BE25" s="41">
        <v>109.47999999999999</v>
      </c>
      <c r="BF25" s="41"/>
      <c r="BG25" s="41"/>
      <c r="BH25" s="41"/>
      <c r="BI25" s="41"/>
      <c r="BJ25" s="41"/>
      <c r="BK25" s="36">
        <f t="shared" si="3"/>
        <v>109.47999999999999</v>
      </c>
      <c r="BL25" s="41"/>
      <c r="BM25" s="41"/>
      <c r="BN25" s="41"/>
      <c r="BO25" s="41"/>
      <c r="BP25" s="41"/>
      <c r="BQ25" s="36">
        <f t="shared" si="4"/>
        <v>0</v>
      </c>
      <c r="BR25" s="41"/>
      <c r="BS25" s="41"/>
      <c r="BT25" s="41"/>
      <c r="BU25" s="41"/>
      <c r="BV25" s="41"/>
      <c r="BW25" s="36">
        <f t="shared" si="64"/>
        <v>0</v>
      </c>
      <c r="BX25" s="41"/>
      <c r="BY25" s="36">
        <f t="shared" si="65"/>
        <v>0</v>
      </c>
      <c r="BZ25" s="41">
        <v>64.772870814461498</v>
      </c>
      <c r="CA25" s="41">
        <v>66.878399880999993</v>
      </c>
      <c r="CB25" s="41">
        <v>69.105941127589603</v>
      </c>
      <c r="CC25" s="41">
        <v>71.695315907500003</v>
      </c>
      <c r="CD25" s="41">
        <v>74.355331711999995</v>
      </c>
      <c r="CE25" s="36">
        <f t="shared" si="5"/>
        <v>346.80785944255109</v>
      </c>
      <c r="CF25" s="36">
        <f t="shared" si="6"/>
        <v>456.28785944255105</v>
      </c>
      <c r="CG25" s="67">
        <f t="shared" si="7"/>
        <v>4.9300554057334453E-2</v>
      </c>
      <c r="CH25" s="33"/>
      <c r="CI25" s="41"/>
      <c r="CJ25" s="41"/>
      <c r="CK25" s="41"/>
      <c r="CL25" s="41"/>
      <c r="CM25" s="41"/>
      <c r="CN25" s="41">
        <v>304.86950000000002</v>
      </c>
      <c r="CO25" s="36">
        <f t="shared" si="8"/>
        <v>304.86950000000002</v>
      </c>
      <c r="CP25" s="41"/>
      <c r="CQ25" s="41"/>
      <c r="CR25" s="41"/>
      <c r="CS25" s="41"/>
      <c r="CT25" s="41"/>
      <c r="CU25" s="41"/>
      <c r="CV25" s="36">
        <f t="shared" si="9"/>
        <v>0</v>
      </c>
      <c r="CW25" s="41">
        <v>122</v>
      </c>
      <c r="CX25" s="41"/>
      <c r="CY25" s="36">
        <f t="shared" si="10"/>
        <v>122</v>
      </c>
      <c r="CZ25" s="41"/>
      <c r="DA25" s="41"/>
      <c r="DB25" s="41"/>
      <c r="DC25" s="41"/>
      <c r="DD25" s="41"/>
      <c r="DE25" s="36">
        <f t="shared" si="26"/>
        <v>0</v>
      </c>
      <c r="DF25" s="41">
        <v>120.8027325</v>
      </c>
      <c r="DG25" s="41">
        <v>122.25903</v>
      </c>
      <c r="DH25" s="41">
        <v>129.79284000000001</v>
      </c>
      <c r="DI25" s="41">
        <v>137.95926</v>
      </c>
      <c r="DJ25" s="41">
        <v>146.8158</v>
      </c>
      <c r="DK25" s="36">
        <f t="shared" si="11"/>
        <v>657.62966249999999</v>
      </c>
      <c r="DL25" s="36">
        <f t="shared" si="12"/>
        <v>1084.4991625</v>
      </c>
      <c r="DM25" s="67">
        <f t="shared" si="13"/>
        <v>8.8800258561438805E-2</v>
      </c>
      <c r="DN25" s="33"/>
      <c r="DO25" s="41"/>
      <c r="DP25" s="41"/>
      <c r="DQ25" s="41"/>
      <c r="DR25" s="41"/>
      <c r="DS25" s="41"/>
      <c r="DT25" s="36">
        <f t="shared" si="14"/>
        <v>0</v>
      </c>
      <c r="DU25" s="41">
        <v>156.41997000000001</v>
      </c>
      <c r="DV25" s="41">
        <v>0</v>
      </c>
      <c r="DW25" s="41">
        <v>0</v>
      </c>
      <c r="DX25" s="41">
        <v>0</v>
      </c>
      <c r="DY25" s="41">
        <v>0</v>
      </c>
      <c r="DZ25" s="41"/>
      <c r="EA25" s="41"/>
      <c r="EB25" s="41"/>
      <c r="EC25" s="41"/>
      <c r="ED25" s="41"/>
      <c r="EE25" s="41"/>
      <c r="EF25" s="41"/>
      <c r="EG25" s="36">
        <f t="shared" si="15"/>
        <v>156.41997000000001</v>
      </c>
      <c r="EH25" s="36">
        <f t="shared" si="55"/>
        <v>156.41997000000001</v>
      </c>
      <c r="EI25" s="67">
        <f t="shared" si="16"/>
        <v>0.11516133138844399</v>
      </c>
      <c r="EJ25" s="32"/>
    </row>
    <row r="26" spans="2:140" ht="18" customHeight="1" x14ac:dyDescent="0.25">
      <c r="B26" s="157"/>
      <c r="C26" s="15" t="s">
        <v>26</v>
      </c>
      <c r="D26" s="1"/>
      <c r="E26" s="41"/>
      <c r="F26" s="41"/>
      <c r="G26" s="41"/>
      <c r="H26" s="41"/>
      <c r="I26" s="41"/>
      <c r="J26" s="41"/>
      <c r="K26" s="41">
        <v>5.2603999999999997</v>
      </c>
      <c r="L26" s="41">
        <v>5.9480000000000004</v>
      </c>
      <c r="M26" s="41"/>
      <c r="N26" s="41">
        <v>5.7213799999999999</v>
      </c>
      <c r="O26" s="41">
        <v>5.13598</v>
      </c>
      <c r="P26" s="36">
        <f t="shared" si="56"/>
        <v>22.065760000000001</v>
      </c>
      <c r="Q26" s="41"/>
      <c r="R26" s="41"/>
      <c r="S26" s="41"/>
      <c r="T26" s="36">
        <f t="shared" si="57"/>
        <v>0</v>
      </c>
      <c r="U26" s="41"/>
      <c r="V26" s="41"/>
      <c r="W26" s="41"/>
      <c r="X26" s="41"/>
      <c r="Y26" s="41"/>
      <c r="Z26" s="36">
        <f t="shared" si="58"/>
        <v>0</v>
      </c>
      <c r="AA26" s="36">
        <f t="shared" si="0"/>
        <v>22.065760000000001</v>
      </c>
      <c r="AB26" s="67">
        <f t="shared" si="1"/>
        <v>5.2612338899469214E-3</v>
      </c>
      <c r="AC26" s="35"/>
      <c r="AD26" s="41">
        <v>26.68774857</v>
      </c>
      <c r="AE26" s="41">
        <v>38.747480209999992</v>
      </c>
      <c r="AF26" s="41">
        <v>40.669683930000005</v>
      </c>
      <c r="AG26" s="41">
        <v>46.490348479999994</v>
      </c>
      <c r="AH26" s="41">
        <v>33.365883410000002</v>
      </c>
      <c r="AI26" s="36">
        <f t="shared" si="59"/>
        <v>185.96114459999998</v>
      </c>
      <c r="AJ26" s="41"/>
      <c r="AK26" s="41"/>
      <c r="AL26" s="41"/>
      <c r="AM26" s="41"/>
      <c r="AN26" s="41"/>
      <c r="AO26" s="36">
        <f t="shared" si="60"/>
        <v>0</v>
      </c>
      <c r="AP26" s="41"/>
      <c r="AQ26" s="41"/>
      <c r="AR26" s="41"/>
      <c r="AS26" s="41"/>
      <c r="AT26" s="41"/>
      <c r="AU26" s="36">
        <f t="shared" si="61"/>
        <v>0</v>
      </c>
      <c r="AV26" s="41"/>
      <c r="AW26" s="41"/>
      <c r="AX26" s="41"/>
      <c r="AY26" s="41"/>
      <c r="AZ26" s="41"/>
      <c r="BA26" s="36">
        <f t="shared" si="62"/>
        <v>0</v>
      </c>
      <c r="BB26" s="36">
        <f t="shared" si="63"/>
        <v>185.96114459999998</v>
      </c>
      <c r="BC26" s="67">
        <f t="shared" si="2"/>
        <v>2.5143506271626332E-2</v>
      </c>
      <c r="BD26" s="35"/>
      <c r="BE26" s="41">
        <v>154.19021137000001</v>
      </c>
      <c r="BF26" s="41">
        <v>127.09497247</v>
      </c>
      <c r="BG26" s="41">
        <v>158.07851249999999</v>
      </c>
      <c r="BH26" s="41">
        <v>152.623875</v>
      </c>
      <c r="BI26" s="41">
        <v>106.8505</v>
      </c>
      <c r="BJ26" s="41"/>
      <c r="BK26" s="36">
        <f t="shared" si="3"/>
        <v>698.83807133999994</v>
      </c>
      <c r="BL26" s="41"/>
      <c r="BM26" s="41"/>
      <c r="BN26" s="41"/>
      <c r="BO26" s="41"/>
      <c r="BP26" s="41"/>
      <c r="BQ26" s="36">
        <f t="shared" si="4"/>
        <v>0</v>
      </c>
      <c r="BR26" s="41"/>
      <c r="BS26" s="41"/>
      <c r="BT26" s="41"/>
      <c r="BU26" s="41"/>
      <c r="BV26" s="41"/>
      <c r="BW26" s="36">
        <f t="shared" si="64"/>
        <v>0</v>
      </c>
      <c r="BX26" s="41"/>
      <c r="BY26" s="36">
        <f t="shared" si="65"/>
        <v>0</v>
      </c>
      <c r="BZ26" s="41"/>
      <c r="CA26" s="41"/>
      <c r="CB26" s="41"/>
      <c r="CC26" s="41"/>
      <c r="CD26" s="41"/>
      <c r="CE26" s="36">
        <f t="shared" si="5"/>
        <v>0</v>
      </c>
      <c r="CF26" s="36">
        <f t="shared" si="6"/>
        <v>698.83807133999994</v>
      </c>
      <c r="CG26" s="67">
        <f t="shared" si="7"/>
        <v>7.5507387278531873E-2</v>
      </c>
      <c r="CH26" s="35"/>
      <c r="CI26" s="41">
        <v>137.001</v>
      </c>
      <c r="CJ26" s="41">
        <v>138.37049999999999</v>
      </c>
      <c r="CK26" s="41">
        <v>148.00799999999998</v>
      </c>
      <c r="CL26" s="41">
        <v>148.71</v>
      </c>
      <c r="CM26" s="41">
        <v>149.613</v>
      </c>
      <c r="CN26" s="41"/>
      <c r="CO26" s="36">
        <f t="shared" si="8"/>
        <v>721.70249999999987</v>
      </c>
      <c r="CP26" s="41"/>
      <c r="CQ26" s="41"/>
      <c r="CR26" s="41"/>
      <c r="CS26" s="41"/>
      <c r="CT26" s="41"/>
      <c r="CU26" s="41"/>
      <c r="CV26" s="36">
        <f t="shared" si="9"/>
        <v>0</v>
      </c>
      <c r="CW26" s="41">
        <v>218.74499312999998</v>
      </c>
      <c r="CX26" s="41"/>
      <c r="CY26" s="36">
        <f t="shared" si="10"/>
        <v>218.74499312999998</v>
      </c>
      <c r="CZ26" s="41"/>
      <c r="DA26" s="41"/>
      <c r="DB26" s="41"/>
      <c r="DC26" s="41"/>
      <c r="DD26" s="41"/>
      <c r="DE26" s="36">
        <f t="shared" si="26"/>
        <v>0</v>
      </c>
      <c r="DF26" s="41"/>
      <c r="DG26" s="41"/>
      <c r="DH26" s="41"/>
      <c r="DI26" s="41"/>
      <c r="DJ26" s="41"/>
      <c r="DK26" s="36">
        <f t="shared" si="11"/>
        <v>0</v>
      </c>
      <c r="DL26" s="36">
        <f t="shared" si="12"/>
        <v>940.44749312999988</v>
      </c>
      <c r="DM26" s="67">
        <f t="shared" si="13"/>
        <v>7.7005112996941502E-2</v>
      </c>
      <c r="DN26" s="35"/>
      <c r="DO26" s="41"/>
      <c r="DP26" s="41"/>
      <c r="DQ26" s="41"/>
      <c r="DR26" s="41"/>
      <c r="DS26" s="41"/>
      <c r="DT26" s="36">
        <f t="shared" si="14"/>
        <v>0</v>
      </c>
      <c r="DU26" s="41"/>
      <c r="DV26" s="41"/>
      <c r="DW26" s="41"/>
      <c r="DX26" s="41"/>
      <c r="DY26" s="41"/>
      <c r="DZ26" s="41"/>
      <c r="EA26" s="41"/>
      <c r="EB26" s="41"/>
      <c r="EC26" s="41"/>
      <c r="ED26" s="41"/>
      <c r="EE26" s="41"/>
      <c r="EF26" s="41"/>
      <c r="EG26" s="36">
        <f t="shared" si="15"/>
        <v>0</v>
      </c>
      <c r="EH26" s="36">
        <f t="shared" si="55"/>
        <v>0</v>
      </c>
      <c r="EI26" s="67" t="str">
        <f t="shared" si="16"/>
        <v/>
      </c>
      <c r="EJ26" s="32"/>
    </row>
    <row r="27" spans="2:140" s="32" customFormat="1" x14ac:dyDescent="0.25">
      <c r="B27" s="157"/>
      <c r="C27" s="15" t="s">
        <v>132</v>
      </c>
      <c r="D27" s="1"/>
      <c r="E27" s="41"/>
      <c r="F27" s="41"/>
      <c r="G27" s="41"/>
      <c r="H27" s="41"/>
      <c r="I27" s="41"/>
      <c r="J27" s="41"/>
      <c r="K27" s="41"/>
      <c r="L27" s="41"/>
      <c r="M27" s="41"/>
      <c r="N27" s="41"/>
      <c r="O27" s="41"/>
      <c r="P27" s="36">
        <f t="shared" si="56"/>
        <v>0</v>
      </c>
      <c r="Q27" s="41"/>
      <c r="R27" s="41"/>
      <c r="S27" s="41"/>
      <c r="T27" s="36">
        <f t="shared" si="57"/>
        <v>0</v>
      </c>
      <c r="U27" s="41"/>
      <c r="V27" s="41"/>
      <c r="W27" s="41"/>
      <c r="X27" s="41"/>
      <c r="Y27" s="41"/>
      <c r="Z27" s="36">
        <f>SUM(U27:Y27)</f>
        <v>0</v>
      </c>
      <c r="AA27" s="36">
        <f t="shared" si="0"/>
        <v>0</v>
      </c>
      <c r="AB27" s="67" t="str">
        <f t="shared" si="1"/>
        <v/>
      </c>
      <c r="AC27" s="35"/>
      <c r="AD27" s="41"/>
      <c r="AE27" s="41"/>
      <c r="AF27" s="41"/>
      <c r="AG27" s="41"/>
      <c r="AH27" s="41"/>
      <c r="AI27" s="36">
        <f t="shared" si="59"/>
        <v>0</v>
      </c>
      <c r="AJ27" s="41"/>
      <c r="AK27" s="41"/>
      <c r="AL27" s="41"/>
      <c r="AM27" s="41"/>
      <c r="AN27" s="41"/>
      <c r="AO27" s="36">
        <f t="shared" si="60"/>
        <v>0</v>
      </c>
      <c r="AP27" s="41"/>
      <c r="AQ27" s="41"/>
      <c r="AR27" s="41"/>
      <c r="AS27" s="41"/>
      <c r="AT27" s="41"/>
      <c r="AU27" s="36">
        <f t="shared" si="61"/>
        <v>0</v>
      </c>
      <c r="AV27" s="41"/>
      <c r="AW27" s="41"/>
      <c r="AX27" s="41"/>
      <c r="AY27" s="41"/>
      <c r="AZ27" s="41"/>
      <c r="BA27" s="36">
        <f>SUM(AV27:AZ27)</f>
        <v>0</v>
      </c>
      <c r="BB27" s="36">
        <f>SUM(AI27,AO27,AU27,BA27)</f>
        <v>0</v>
      </c>
      <c r="BC27" s="67" t="str">
        <f t="shared" si="2"/>
        <v/>
      </c>
      <c r="BD27" s="35"/>
      <c r="BE27" s="41"/>
      <c r="BF27" s="41"/>
      <c r="BG27" s="41"/>
      <c r="BH27" s="41"/>
      <c r="BI27" s="41"/>
      <c r="BJ27" s="41"/>
      <c r="BK27" s="36">
        <f t="shared" si="3"/>
        <v>0</v>
      </c>
      <c r="BL27" s="41"/>
      <c r="BM27" s="41"/>
      <c r="BN27" s="41"/>
      <c r="BO27" s="41"/>
      <c r="BP27" s="41"/>
      <c r="BQ27" s="36">
        <f t="shared" si="4"/>
        <v>0</v>
      </c>
      <c r="BR27" s="41"/>
      <c r="BS27" s="41"/>
      <c r="BT27" s="41"/>
      <c r="BU27" s="41"/>
      <c r="BV27" s="41"/>
      <c r="BW27" s="36">
        <f t="shared" si="64"/>
        <v>0</v>
      </c>
      <c r="BX27" s="41"/>
      <c r="BY27" s="36">
        <f t="shared" ref="BY27" si="97">SUM(BX27)</f>
        <v>0</v>
      </c>
      <c r="BZ27" s="41"/>
      <c r="CA27" s="41"/>
      <c r="CB27" s="41"/>
      <c r="CC27" s="41"/>
      <c r="CD27" s="41"/>
      <c r="CE27" s="36">
        <f t="shared" si="5"/>
        <v>0</v>
      </c>
      <c r="CF27" s="36">
        <f t="shared" si="6"/>
        <v>0</v>
      </c>
      <c r="CG27" s="67" t="str">
        <f t="shared" si="7"/>
        <v/>
      </c>
      <c r="CH27" s="35"/>
      <c r="CI27" s="41"/>
      <c r="CJ27" s="41"/>
      <c r="CK27" s="41"/>
      <c r="CL27" s="41"/>
      <c r="CM27" s="41"/>
      <c r="CN27" s="41"/>
      <c r="CO27" s="36">
        <f t="shared" ref="CO27" si="98">SUM(CI27:CN27)</f>
        <v>0</v>
      </c>
      <c r="CP27" s="41"/>
      <c r="CQ27" s="41"/>
      <c r="CR27" s="41"/>
      <c r="CS27" s="41"/>
      <c r="CT27" s="41"/>
      <c r="CU27" s="41"/>
      <c r="CV27" s="36">
        <f t="shared" ref="CV27" si="99">SUM(CP27:CU27)</f>
        <v>0</v>
      </c>
      <c r="CW27" s="41">
        <v>1.83</v>
      </c>
      <c r="CX27" s="41"/>
      <c r="CY27" s="36">
        <f t="shared" si="10"/>
        <v>1.83</v>
      </c>
      <c r="CZ27" s="41"/>
      <c r="DA27" s="41"/>
      <c r="DB27" s="41"/>
      <c r="DC27" s="41"/>
      <c r="DD27" s="41"/>
      <c r="DE27" s="36">
        <f t="shared" si="26"/>
        <v>0</v>
      </c>
      <c r="DF27" s="41"/>
      <c r="DG27" s="41"/>
      <c r="DH27" s="41"/>
      <c r="DI27" s="41"/>
      <c r="DJ27" s="41"/>
      <c r="DK27" s="36">
        <f t="shared" si="11"/>
        <v>0</v>
      </c>
      <c r="DL27" s="36">
        <f t="shared" si="12"/>
        <v>1.83</v>
      </c>
      <c r="DM27" s="67">
        <f t="shared" si="13"/>
        <v>1.4984287566698146E-4</v>
      </c>
      <c r="DN27" s="35"/>
      <c r="DO27" s="41"/>
      <c r="DP27" s="41"/>
      <c r="DQ27" s="41"/>
      <c r="DR27" s="41"/>
      <c r="DS27" s="41"/>
      <c r="DT27" s="36">
        <f t="shared" si="14"/>
        <v>0</v>
      </c>
      <c r="DU27" s="41"/>
      <c r="DV27" s="41"/>
      <c r="DW27" s="41"/>
      <c r="DX27" s="41"/>
      <c r="DY27" s="41"/>
      <c r="DZ27" s="41"/>
      <c r="EA27" s="41"/>
      <c r="EB27" s="41"/>
      <c r="EC27" s="41"/>
      <c r="ED27" s="41"/>
      <c r="EE27" s="41"/>
      <c r="EF27" s="41"/>
      <c r="EG27" s="36">
        <f t="shared" si="15"/>
        <v>0</v>
      </c>
      <c r="EH27" s="36">
        <f t="shared" si="55"/>
        <v>0</v>
      </c>
      <c r="EI27" s="67" t="str">
        <f t="shared" si="16"/>
        <v/>
      </c>
    </row>
    <row r="28" spans="2:140" s="32" customFormat="1" x14ac:dyDescent="0.25">
      <c r="B28" s="42">
        <v>8</v>
      </c>
      <c r="C28" s="15" t="s">
        <v>107</v>
      </c>
      <c r="D28" s="1"/>
      <c r="E28" s="41"/>
      <c r="F28" s="41"/>
      <c r="G28" s="41"/>
      <c r="H28" s="41"/>
      <c r="I28" s="41"/>
      <c r="J28" s="41"/>
      <c r="K28" s="41"/>
      <c r="L28" s="41"/>
      <c r="M28" s="41"/>
      <c r="N28" s="41"/>
      <c r="O28" s="41"/>
      <c r="P28" s="36">
        <f>SUM(E28:O28)</f>
        <v>0</v>
      </c>
      <c r="Q28" s="41"/>
      <c r="R28" s="41"/>
      <c r="S28" s="41"/>
      <c r="T28" s="36">
        <f>SUM(Q28:S28)</f>
        <v>0</v>
      </c>
      <c r="U28" s="41"/>
      <c r="V28" s="41"/>
      <c r="W28" s="41"/>
      <c r="X28" s="41"/>
      <c r="Y28" s="41"/>
      <c r="Z28" s="36">
        <f>SUM(U28:Y28)</f>
        <v>0</v>
      </c>
      <c r="AA28" s="36">
        <f t="shared" si="0"/>
        <v>0</v>
      </c>
      <c r="AB28" s="67" t="str">
        <f t="shared" si="1"/>
        <v/>
      </c>
      <c r="AC28" s="35"/>
      <c r="AD28" s="41"/>
      <c r="AE28" s="41"/>
      <c r="AF28" s="41"/>
      <c r="AG28" s="41"/>
      <c r="AH28" s="41"/>
      <c r="AI28" s="36">
        <f>SUM(AD28:AH28)</f>
        <v>0</v>
      </c>
      <c r="AJ28" s="41"/>
      <c r="AK28" s="41"/>
      <c r="AL28" s="41"/>
      <c r="AM28" s="41"/>
      <c r="AN28" s="41"/>
      <c r="AO28" s="36">
        <f>SUM(AJ28:AN28)</f>
        <v>0</v>
      </c>
      <c r="AP28" s="41"/>
      <c r="AQ28" s="41"/>
      <c r="AR28" s="41"/>
      <c r="AS28" s="41"/>
      <c r="AT28" s="41"/>
      <c r="AU28" s="36">
        <f>SUM(AP28:AT28)</f>
        <v>0</v>
      </c>
      <c r="AV28" s="41"/>
      <c r="AW28" s="41"/>
      <c r="AX28" s="41"/>
      <c r="AY28" s="41"/>
      <c r="AZ28" s="41"/>
      <c r="BA28" s="36">
        <f>SUM(AV28:AZ28)</f>
        <v>0</v>
      </c>
      <c r="BB28" s="36">
        <f>SUM(AI28,AO28,AU28,BA28)</f>
        <v>0</v>
      </c>
      <c r="BC28" s="67" t="str">
        <f t="shared" si="2"/>
        <v/>
      </c>
      <c r="BD28" s="35"/>
      <c r="BE28" s="41"/>
      <c r="BF28" s="41"/>
      <c r="BG28" s="41">
        <v>1</v>
      </c>
      <c r="BH28" s="41"/>
      <c r="BI28" s="41"/>
      <c r="BJ28" s="41"/>
      <c r="BK28" s="36">
        <f>SUM(BE28:BJ28)</f>
        <v>1</v>
      </c>
      <c r="BL28" s="41"/>
      <c r="BM28" s="41"/>
      <c r="BN28" s="41"/>
      <c r="BO28" s="41"/>
      <c r="BP28" s="41"/>
      <c r="BQ28" s="36">
        <f t="shared" si="4"/>
        <v>0</v>
      </c>
      <c r="BR28" s="41"/>
      <c r="BS28" s="41"/>
      <c r="BT28" s="41"/>
      <c r="BU28" s="41"/>
      <c r="BV28" s="41"/>
      <c r="BW28" s="36">
        <f>SUM(BR28:BV28)</f>
        <v>0</v>
      </c>
      <c r="BX28" s="41"/>
      <c r="BY28" s="36">
        <f t="shared" si="65"/>
        <v>0</v>
      </c>
      <c r="BZ28" s="41"/>
      <c r="CA28" s="41"/>
      <c r="CB28" s="41"/>
      <c r="CC28" s="41"/>
      <c r="CD28" s="41"/>
      <c r="CE28" s="36">
        <f>SUM(BZ28:CD28)</f>
        <v>0</v>
      </c>
      <c r="CF28" s="36">
        <f t="shared" si="6"/>
        <v>1</v>
      </c>
      <c r="CG28" s="67">
        <f t="shared" si="7"/>
        <v>1.0804704319235046E-4</v>
      </c>
      <c r="CH28" s="35"/>
      <c r="CI28" s="41"/>
      <c r="CJ28" s="41"/>
      <c r="CK28" s="41"/>
      <c r="CL28" s="41"/>
      <c r="CM28" s="41"/>
      <c r="CN28" s="41"/>
      <c r="CO28" s="36">
        <f>SUM(CI28:CN28)</f>
        <v>0</v>
      </c>
      <c r="CP28" s="41"/>
      <c r="CQ28" s="41"/>
      <c r="CR28" s="41"/>
      <c r="CS28" s="41"/>
      <c r="CT28" s="41"/>
      <c r="CU28" s="41"/>
      <c r="CV28" s="36">
        <f>SUM(CP28:CU28)</f>
        <v>0</v>
      </c>
      <c r="CW28" s="41">
        <v>1.95</v>
      </c>
      <c r="CX28" s="41"/>
      <c r="CY28" s="36">
        <f t="shared" si="10"/>
        <v>1.95</v>
      </c>
      <c r="CZ28" s="41"/>
      <c r="DA28" s="41"/>
      <c r="DB28" s="41"/>
      <c r="DC28" s="41"/>
      <c r="DD28" s="41"/>
      <c r="DE28" s="36">
        <f t="shared" si="26"/>
        <v>0</v>
      </c>
      <c r="DF28" s="41"/>
      <c r="DG28" s="41"/>
      <c r="DH28" s="41"/>
      <c r="DI28" s="41"/>
      <c r="DJ28" s="41"/>
      <c r="DK28" s="36">
        <f t="shared" si="11"/>
        <v>0</v>
      </c>
      <c r="DL28" s="36">
        <f t="shared" si="12"/>
        <v>1.95</v>
      </c>
      <c r="DM28" s="67">
        <f t="shared" si="13"/>
        <v>1.596686380057999E-4</v>
      </c>
      <c r="DN28" s="35"/>
      <c r="DO28" s="41"/>
      <c r="DP28" s="41"/>
      <c r="DQ28" s="41"/>
      <c r="DR28" s="41"/>
      <c r="DS28" s="41"/>
      <c r="DT28" s="36">
        <f t="shared" si="14"/>
        <v>0</v>
      </c>
      <c r="DU28" s="41"/>
      <c r="DV28" s="41"/>
      <c r="DW28" s="41"/>
      <c r="DX28" s="41"/>
      <c r="DY28" s="41"/>
      <c r="DZ28" s="41"/>
      <c r="EA28" s="41"/>
      <c r="EB28" s="41"/>
      <c r="EC28" s="41"/>
      <c r="ED28" s="41"/>
      <c r="EE28" s="41"/>
      <c r="EF28" s="41"/>
      <c r="EG28" s="36">
        <f t="shared" si="15"/>
        <v>0</v>
      </c>
      <c r="EH28" s="36">
        <f t="shared" si="55"/>
        <v>0</v>
      </c>
      <c r="EI28" s="67" t="str">
        <f t="shared" si="16"/>
        <v/>
      </c>
    </row>
    <row r="29" spans="2:140" x14ac:dyDescent="0.25">
      <c r="B29" s="157"/>
      <c r="C29" s="15" t="s">
        <v>27</v>
      </c>
      <c r="D29" s="1"/>
      <c r="E29" s="41"/>
      <c r="F29" s="41"/>
      <c r="G29" s="41"/>
      <c r="H29" s="41"/>
      <c r="I29" s="41"/>
      <c r="J29" s="41"/>
      <c r="K29" s="41"/>
      <c r="L29" s="41"/>
      <c r="M29" s="41"/>
      <c r="N29" s="41"/>
      <c r="O29" s="41"/>
      <c r="P29" s="36">
        <f t="shared" si="56"/>
        <v>0</v>
      </c>
      <c r="Q29" s="41"/>
      <c r="R29" s="41"/>
      <c r="S29" s="41"/>
      <c r="T29" s="36">
        <f t="shared" si="57"/>
        <v>0</v>
      </c>
      <c r="U29" s="41"/>
      <c r="V29" s="41"/>
      <c r="W29" s="41"/>
      <c r="X29" s="41"/>
      <c r="Y29" s="41"/>
      <c r="Z29" s="36">
        <f t="shared" si="58"/>
        <v>0</v>
      </c>
      <c r="AA29" s="36">
        <f t="shared" si="0"/>
        <v>0</v>
      </c>
      <c r="AB29" s="67" t="str">
        <f t="shared" si="1"/>
        <v/>
      </c>
      <c r="AC29" s="35"/>
      <c r="AD29" s="41"/>
      <c r="AE29" s="41"/>
      <c r="AF29" s="41">
        <v>1</v>
      </c>
      <c r="AG29" s="41">
        <v>1</v>
      </c>
      <c r="AH29" s="41">
        <v>1</v>
      </c>
      <c r="AI29" s="36">
        <f t="shared" si="59"/>
        <v>3</v>
      </c>
      <c r="AJ29" s="41"/>
      <c r="AK29" s="41"/>
      <c r="AL29" s="41"/>
      <c r="AM29" s="41"/>
      <c r="AN29" s="41"/>
      <c r="AO29" s="36">
        <f t="shared" si="60"/>
        <v>0</v>
      </c>
      <c r="AP29" s="41"/>
      <c r="AQ29" s="41"/>
      <c r="AR29" s="41"/>
      <c r="AS29" s="41"/>
      <c r="AT29" s="41"/>
      <c r="AU29" s="36">
        <f t="shared" si="61"/>
        <v>0</v>
      </c>
      <c r="AV29" s="41"/>
      <c r="AW29" s="41"/>
      <c r="AX29" s="41"/>
      <c r="AY29" s="41"/>
      <c r="AZ29" s="41"/>
      <c r="BA29" s="36">
        <f t="shared" si="62"/>
        <v>0</v>
      </c>
      <c r="BB29" s="36">
        <f t="shared" si="63"/>
        <v>3</v>
      </c>
      <c r="BC29" s="67">
        <f t="shared" si="2"/>
        <v>4.0562515883158851E-4</v>
      </c>
      <c r="BD29" s="35"/>
      <c r="BE29" s="41">
        <v>1</v>
      </c>
      <c r="BF29" s="41">
        <v>2</v>
      </c>
      <c r="BG29" s="41">
        <v>2</v>
      </c>
      <c r="BH29" s="41">
        <v>2</v>
      </c>
      <c r="BI29" s="41">
        <v>2</v>
      </c>
      <c r="BJ29" s="41"/>
      <c r="BK29" s="36">
        <f t="shared" si="3"/>
        <v>9</v>
      </c>
      <c r="BL29" s="41"/>
      <c r="BM29" s="41"/>
      <c r="BN29" s="41"/>
      <c r="BO29" s="41"/>
      <c r="BP29" s="41"/>
      <c r="BQ29" s="36">
        <f t="shared" si="4"/>
        <v>0</v>
      </c>
      <c r="BR29" s="41"/>
      <c r="BS29" s="41"/>
      <c r="BT29" s="41"/>
      <c r="BU29" s="41"/>
      <c r="BV29" s="41"/>
      <c r="BW29" s="36">
        <f t="shared" si="64"/>
        <v>0</v>
      </c>
      <c r="BX29" s="41"/>
      <c r="BY29" s="36">
        <f t="shared" si="65"/>
        <v>0</v>
      </c>
      <c r="BZ29" s="41"/>
      <c r="CA29" s="41"/>
      <c r="CB29" s="41"/>
      <c r="CC29" s="41"/>
      <c r="CD29" s="41"/>
      <c r="CE29" s="36">
        <f t="shared" si="5"/>
        <v>0</v>
      </c>
      <c r="CF29" s="36">
        <f t="shared" si="6"/>
        <v>9</v>
      </c>
      <c r="CG29" s="67">
        <f t="shared" si="7"/>
        <v>9.7242338873115418E-4</v>
      </c>
      <c r="CH29" s="35"/>
      <c r="CI29" s="41"/>
      <c r="CJ29" s="41"/>
      <c r="CK29" s="41"/>
      <c r="CL29" s="41"/>
      <c r="CM29" s="41"/>
      <c r="CN29" s="41">
        <v>15</v>
      </c>
      <c r="CO29" s="36">
        <f t="shared" ref="CO29:CO54" si="100">SUM(CI29:CN29)</f>
        <v>15</v>
      </c>
      <c r="CP29" s="41"/>
      <c r="CQ29" s="41"/>
      <c r="CR29" s="41"/>
      <c r="CS29" s="41"/>
      <c r="CT29" s="41"/>
      <c r="CU29" s="41"/>
      <c r="CV29" s="36">
        <f t="shared" ref="CV29:CV54" si="101">SUM(CP29:CU29)</f>
        <v>0</v>
      </c>
      <c r="CW29" s="41"/>
      <c r="CX29" s="41"/>
      <c r="CY29" s="36">
        <f t="shared" si="10"/>
        <v>0</v>
      </c>
      <c r="CZ29" s="41"/>
      <c r="DA29" s="41"/>
      <c r="DB29" s="41"/>
      <c r="DC29" s="41"/>
      <c r="DD29" s="41"/>
      <c r="DE29" s="36">
        <f t="shared" si="26"/>
        <v>0</v>
      </c>
      <c r="DF29" s="41"/>
      <c r="DG29" s="41"/>
      <c r="DH29" s="41"/>
      <c r="DI29" s="41"/>
      <c r="DJ29" s="41"/>
      <c r="DK29" s="36">
        <f t="shared" si="11"/>
        <v>0</v>
      </c>
      <c r="DL29" s="36">
        <f t="shared" si="12"/>
        <v>15</v>
      </c>
      <c r="DM29" s="67">
        <f t="shared" si="13"/>
        <v>1.228220292352307E-3</v>
      </c>
      <c r="DN29" s="35"/>
      <c r="DO29" s="41"/>
      <c r="DP29" s="41"/>
      <c r="DQ29" s="41"/>
      <c r="DR29" s="41"/>
      <c r="DS29" s="41"/>
      <c r="DT29" s="36">
        <f t="shared" si="14"/>
        <v>0</v>
      </c>
      <c r="DU29" s="41"/>
      <c r="DV29" s="41"/>
      <c r="DW29" s="41"/>
      <c r="DX29" s="41"/>
      <c r="DY29" s="41"/>
      <c r="DZ29" s="41"/>
      <c r="EA29" s="41"/>
      <c r="EB29" s="41"/>
      <c r="EC29" s="41"/>
      <c r="ED29" s="41"/>
      <c r="EE29" s="41"/>
      <c r="EF29" s="41"/>
      <c r="EG29" s="36">
        <f t="shared" si="15"/>
        <v>0</v>
      </c>
      <c r="EH29" s="36">
        <f t="shared" si="55"/>
        <v>0</v>
      </c>
      <c r="EI29" s="67" t="str">
        <f t="shared" si="16"/>
        <v/>
      </c>
      <c r="EJ29" s="32"/>
    </row>
    <row r="30" spans="2:140" ht="16.149999999999999" customHeight="1" x14ac:dyDescent="0.25">
      <c r="B30" s="157"/>
      <c r="C30" s="15" t="s">
        <v>28</v>
      </c>
      <c r="D30" s="1"/>
      <c r="E30" s="41"/>
      <c r="F30" s="41"/>
      <c r="G30" s="41">
        <v>0.51075000000000004</v>
      </c>
      <c r="H30" s="41">
        <v>0.62375000000000003</v>
      </c>
      <c r="I30" s="41">
        <v>0.65</v>
      </c>
      <c r="J30" s="41">
        <v>0.83145999999999998</v>
      </c>
      <c r="K30" s="41">
        <v>7.9020000000000001</v>
      </c>
      <c r="L30" s="41">
        <v>8.3111999999999995</v>
      </c>
      <c r="M30" s="41">
        <v>3.8413200000000001</v>
      </c>
      <c r="N30" s="41">
        <v>3.54</v>
      </c>
      <c r="O30" s="41">
        <v>3.6308625000000001</v>
      </c>
      <c r="P30" s="36">
        <f t="shared" si="56"/>
        <v>29.8413425</v>
      </c>
      <c r="Q30" s="41"/>
      <c r="R30" s="41"/>
      <c r="S30" s="41"/>
      <c r="T30" s="36">
        <f t="shared" si="57"/>
        <v>0</v>
      </c>
      <c r="U30" s="41"/>
      <c r="V30" s="41"/>
      <c r="W30" s="41"/>
      <c r="X30" s="41"/>
      <c r="Y30" s="41"/>
      <c r="Z30" s="36">
        <f t="shared" si="58"/>
        <v>0</v>
      </c>
      <c r="AA30" s="36">
        <f t="shared" si="0"/>
        <v>29.8413425</v>
      </c>
      <c r="AB30" s="67">
        <f t="shared" si="1"/>
        <v>7.1151994077028559E-3</v>
      </c>
      <c r="AC30" s="35"/>
      <c r="AD30" s="41">
        <v>3.2533500000000002</v>
      </c>
      <c r="AE30" s="41">
        <v>2.9647380000000001</v>
      </c>
      <c r="AF30" s="41">
        <v>2.942752</v>
      </c>
      <c r="AG30" s="41">
        <v>2.9399820000000001</v>
      </c>
      <c r="AH30" s="41">
        <v>3.2814000000000001</v>
      </c>
      <c r="AI30" s="36">
        <f t="shared" si="59"/>
        <v>15.382222000000001</v>
      </c>
      <c r="AJ30" s="41"/>
      <c r="AK30" s="41"/>
      <c r="AL30" s="41"/>
      <c r="AM30" s="41"/>
      <c r="AN30" s="41"/>
      <c r="AO30" s="36">
        <f t="shared" si="60"/>
        <v>0</v>
      </c>
      <c r="AP30" s="41"/>
      <c r="AQ30" s="41"/>
      <c r="AR30" s="41"/>
      <c r="AS30" s="41"/>
      <c r="AT30" s="41"/>
      <c r="AU30" s="36">
        <f t="shared" si="61"/>
        <v>0</v>
      </c>
      <c r="AV30" s="41"/>
      <c r="AW30" s="41"/>
      <c r="AX30" s="41"/>
      <c r="AY30" s="41"/>
      <c r="AZ30" s="41"/>
      <c r="BA30" s="36">
        <f t="shared" si="62"/>
        <v>0</v>
      </c>
      <c r="BB30" s="36">
        <f t="shared" si="63"/>
        <v>15.382222000000001</v>
      </c>
      <c r="BC30" s="67">
        <f t="shared" si="2"/>
        <v>2.0798054139775854E-3</v>
      </c>
      <c r="BD30" s="35"/>
      <c r="BE30" s="41">
        <v>3.20139</v>
      </c>
      <c r="BF30" s="41">
        <v>3.5327774900000004</v>
      </c>
      <c r="BG30" s="41">
        <v>3.4058999999999999</v>
      </c>
      <c r="BH30" s="41">
        <v>3.3682799999999999</v>
      </c>
      <c r="BI30" s="41">
        <v>3.2463000000000002</v>
      </c>
      <c r="BJ30" s="41"/>
      <c r="BK30" s="36">
        <f t="shared" si="3"/>
        <v>16.75464749</v>
      </c>
      <c r="BL30" s="41"/>
      <c r="BM30" s="41"/>
      <c r="BN30" s="41"/>
      <c r="BO30" s="41"/>
      <c r="BP30" s="41"/>
      <c r="BQ30" s="36">
        <f t="shared" si="4"/>
        <v>0</v>
      </c>
      <c r="BR30" s="41"/>
      <c r="BS30" s="41"/>
      <c r="BT30" s="41"/>
      <c r="BU30" s="41"/>
      <c r="BV30" s="41"/>
      <c r="BW30" s="36">
        <f t="shared" si="64"/>
        <v>0</v>
      </c>
      <c r="BX30" s="41"/>
      <c r="BY30" s="36">
        <f t="shared" si="65"/>
        <v>0</v>
      </c>
      <c r="BZ30" s="41"/>
      <c r="CA30" s="41"/>
      <c r="CB30" s="41"/>
      <c r="CC30" s="41"/>
      <c r="CD30" s="41"/>
      <c r="CE30" s="36">
        <f t="shared" si="5"/>
        <v>0</v>
      </c>
      <c r="CF30" s="36">
        <f t="shared" si="6"/>
        <v>16.75464749</v>
      </c>
      <c r="CG30" s="67">
        <f t="shared" si="7"/>
        <v>1.8102901210246363E-3</v>
      </c>
      <c r="CH30" s="35"/>
      <c r="CI30" s="41"/>
      <c r="CJ30" s="41"/>
      <c r="CK30" s="41"/>
      <c r="CL30" s="41"/>
      <c r="CM30" s="41"/>
      <c r="CN30" s="41">
        <v>21.96</v>
      </c>
      <c r="CO30" s="36">
        <f t="shared" si="100"/>
        <v>21.96</v>
      </c>
      <c r="CP30" s="41"/>
      <c r="CQ30" s="41"/>
      <c r="CR30" s="41"/>
      <c r="CS30" s="41"/>
      <c r="CT30" s="41"/>
      <c r="CU30" s="41"/>
      <c r="CV30" s="36">
        <f t="shared" si="101"/>
        <v>0</v>
      </c>
      <c r="CW30" s="41"/>
      <c r="CX30" s="41"/>
      <c r="CY30" s="36">
        <f t="shared" si="10"/>
        <v>0</v>
      </c>
      <c r="CZ30" s="41"/>
      <c r="DA30" s="41"/>
      <c r="DB30" s="41"/>
      <c r="DC30" s="41"/>
      <c r="DD30" s="41"/>
      <c r="DE30" s="36">
        <f t="shared" si="26"/>
        <v>0</v>
      </c>
      <c r="DF30" s="41"/>
      <c r="DG30" s="41"/>
      <c r="DH30" s="41"/>
      <c r="DI30" s="41"/>
      <c r="DJ30" s="41"/>
      <c r="DK30" s="36">
        <f t="shared" si="11"/>
        <v>0</v>
      </c>
      <c r="DL30" s="36">
        <f t="shared" si="12"/>
        <v>21.96</v>
      </c>
      <c r="DM30" s="67">
        <f t="shared" si="13"/>
        <v>1.7981145080037775E-3</v>
      </c>
      <c r="DN30" s="35"/>
      <c r="DO30" s="41"/>
      <c r="DP30" s="41"/>
      <c r="DQ30" s="41"/>
      <c r="DR30" s="41"/>
      <c r="DS30" s="41"/>
      <c r="DT30" s="36">
        <f t="shared" si="14"/>
        <v>0</v>
      </c>
      <c r="DU30" s="41"/>
      <c r="DV30" s="41"/>
      <c r="DW30" s="41"/>
      <c r="DX30" s="41"/>
      <c r="DY30" s="41"/>
      <c r="DZ30" s="41"/>
      <c r="EA30" s="41"/>
      <c r="EB30" s="41"/>
      <c r="EC30" s="41"/>
      <c r="ED30" s="41"/>
      <c r="EE30" s="41"/>
      <c r="EF30" s="41"/>
      <c r="EG30" s="36">
        <f t="shared" si="15"/>
        <v>0</v>
      </c>
      <c r="EH30" s="36">
        <f t="shared" si="55"/>
        <v>0</v>
      </c>
      <c r="EI30" s="67" t="str">
        <f t="shared" si="16"/>
        <v/>
      </c>
      <c r="EJ30" s="32"/>
    </row>
    <row r="31" spans="2:140" ht="16.149999999999999" customHeight="1" x14ac:dyDescent="0.25">
      <c r="B31" s="157"/>
      <c r="C31" s="15" t="s">
        <v>29</v>
      </c>
      <c r="D31" s="1"/>
      <c r="E31" s="41"/>
      <c r="F31" s="41"/>
      <c r="G31" s="41"/>
      <c r="H31" s="41"/>
      <c r="I31" s="41"/>
      <c r="J31" s="41"/>
      <c r="K31" s="41"/>
      <c r="L31" s="41"/>
      <c r="M31" s="41"/>
      <c r="N31" s="41"/>
      <c r="O31" s="41"/>
      <c r="P31" s="36">
        <f t="shared" si="56"/>
        <v>0</v>
      </c>
      <c r="Q31" s="41">
        <v>50.215834319999999</v>
      </c>
      <c r="R31" s="41">
        <v>55.7</v>
      </c>
      <c r="S31" s="41">
        <v>52.306981999999998</v>
      </c>
      <c r="T31" s="36">
        <f t="shared" si="57"/>
        <v>158.22281631999999</v>
      </c>
      <c r="U31" s="41">
        <v>3.6641409999999999</v>
      </c>
      <c r="V31" s="41">
        <v>7.3695137215355766</v>
      </c>
      <c r="W31" s="41">
        <v>32.221677995491383</v>
      </c>
      <c r="X31" s="41">
        <v>32.365751282802542</v>
      </c>
      <c r="Y31" s="41">
        <v>31.162228390399996</v>
      </c>
      <c r="Z31" s="36">
        <f t="shared" si="58"/>
        <v>106.7833123902295</v>
      </c>
      <c r="AA31" s="36">
        <f t="shared" si="0"/>
        <v>265.00612871022952</v>
      </c>
      <c r="AB31" s="67">
        <f t="shared" si="1"/>
        <v>6.3186548997809067E-2</v>
      </c>
      <c r="AC31" s="33"/>
      <c r="AD31" s="41"/>
      <c r="AE31" s="41"/>
      <c r="AF31" s="41"/>
      <c r="AG31" s="41"/>
      <c r="AH31" s="41"/>
      <c r="AI31" s="36">
        <f t="shared" si="59"/>
        <v>0</v>
      </c>
      <c r="AJ31" s="41"/>
      <c r="AK31" s="41"/>
      <c r="AL31" s="41"/>
      <c r="AM31" s="41"/>
      <c r="AN31" s="41"/>
      <c r="AO31" s="36">
        <f t="shared" si="60"/>
        <v>0</v>
      </c>
      <c r="AP31" s="41">
        <v>52.415168000000001</v>
      </c>
      <c r="AQ31" s="41">
        <v>52.696072000000001</v>
      </c>
      <c r="AR31" s="41">
        <v>53.170572</v>
      </c>
      <c r="AS31" s="41">
        <v>53.648868</v>
      </c>
      <c r="AT31" s="41">
        <v>54.324556000000001</v>
      </c>
      <c r="AU31" s="36">
        <f t="shared" si="61"/>
        <v>266.25523599999997</v>
      </c>
      <c r="AV31" s="41">
        <v>32.334698680000024</v>
      </c>
      <c r="AW31" s="41">
        <v>31.270598240000044</v>
      </c>
      <c r="AX31" s="41">
        <v>30.442706665000017</v>
      </c>
      <c r="AY31" s="41">
        <v>29.432654813279985</v>
      </c>
      <c r="AZ31" s="41">
        <v>28.267039455000003</v>
      </c>
      <c r="BA31" s="36">
        <f t="shared" si="62"/>
        <v>151.74769785328007</v>
      </c>
      <c r="BB31" s="36">
        <f t="shared" si="63"/>
        <v>418.00293385328007</v>
      </c>
      <c r="BC31" s="67">
        <f t="shared" si="2"/>
        <v>5.6517502145435577E-2</v>
      </c>
      <c r="BD31" s="33"/>
      <c r="BE31" s="41">
        <v>4.2531999999999996</v>
      </c>
      <c r="BF31" s="41">
        <v>14.32920461</v>
      </c>
      <c r="BG31" s="41">
        <v>32.418120000000002</v>
      </c>
      <c r="BH31" s="41">
        <v>31.113600000000002</v>
      </c>
      <c r="BI31" s="41">
        <v>32.569600000000001</v>
      </c>
      <c r="BJ31" s="41"/>
      <c r="BK31" s="36">
        <f t="shared" si="3"/>
        <v>114.68372461000001</v>
      </c>
      <c r="BL31" s="41"/>
      <c r="BM31" s="41"/>
      <c r="BN31" s="41"/>
      <c r="BO31" s="41"/>
      <c r="BP31" s="41"/>
      <c r="BQ31" s="36">
        <f t="shared" si="4"/>
        <v>0</v>
      </c>
      <c r="BR31" s="41">
        <v>54.495376</v>
      </c>
      <c r="BS31" s="41">
        <v>54.666195999999999</v>
      </c>
      <c r="BT31" s="41">
        <v>21.985375679999997</v>
      </c>
      <c r="BU31" s="41">
        <v>0</v>
      </c>
      <c r="BV31" s="41">
        <v>0</v>
      </c>
      <c r="BW31" s="36">
        <f t="shared" si="64"/>
        <v>131.14694768000001</v>
      </c>
      <c r="BX31" s="41">
        <v>0</v>
      </c>
      <c r="BY31" s="36">
        <f t="shared" si="65"/>
        <v>0</v>
      </c>
      <c r="BZ31" s="41">
        <v>27.264572465000004</v>
      </c>
      <c r="CA31" s="41">
        <v>26.652268295000002</v>
      </c>
      <c r="CB31" s="41">
        <v>26.016969315410403</v>
      </c>
      <c r="CC31" s="41">
        <v>25.507020269999998</v>
      </c>
      <c r="CD31" s="41">
        <v>24.996377729999999</v>
      </c>
      <c r="CE31" s="36">
        <f t="shared" si="5"/>
        <v>130.43720807541041</v>
      </c>
      <c r="CF31" s="36">
        <f t="shared" si="6"/>
        <v>376.26788036541041</v>
      </c>
      <c r="CG31" s="67">
        <f t="shared" si="7"/>
        <v>4.0654631921735657E-2</v>
      </c>
      <c r="CH31" s="33"/>
      <c r="CI31" s="41"/>
      <c r="CJ31" s="41"/>
      <c r="CK31" s="41"/>
      <c r="CL31" s="41"/>
      <c r="CM31" s="41"/>
      <c r="CN31" s="41">
        <v>122</v>
      </c>
      <c r="CO31" s="36">
        <f t="shared" si="100"/>
        <v>122</v>
      </c>
      <c r="CP31" s="41"/>
      <c r="CQ31" s="41"/>
      <c r="CR31" s="41"/>
      <c r="CS31" s="41"/>
      <c r="CT31" s="41"/>
      <c r="CU31" s="41"/>
      <c r="CV31" s="36">
        <f t="shared" si="101"/>
        <v>0</v>
      </c>
      <c r="CW31" s="41">
        <v>103.77499999999999</v>
      </c>
      <c r="CX31" s="41"/>
      <c r="CY31" s="36">
        <f t="shared" si="10"/>
        <v>103.77499999999999</v>
      </c>
      <c r="CZ31" s="41"/>
      <c r="DA31" s="41"/>
      <c r="DB31" s="41"/>
      <c r="DC31" s="41"/>
      <c r="DD31" s="41"/>
      <c r="DE31" s="36">
        <f t="shared" si="26"/>
        <v>0</v>
      </c>
      <c r="DF31" s="41">
        <v>35.044469999999997</v>
      </c>
      <c r="DG31" s="41">
        <v>35.044469999999997</v>
      </c>
      <c r="DH31" s="41">
        <v>35.044469999999997</v>
      </c>
      <c r="DI31" s="41">
        <v>35.044469999999997</v>
      </c>
      <c r="DJ31" s="41">
        <v>35.044469999999997</v>
      </c>
      <c r="DK31" s="36">
        <f t="shared" si="11"/>
        <v>175.22234999999998</v>
      </c>
      <c r="DL31" s="36">
        <f t="shared" si="12"/>
        <v>400.99734999999998</v>
      </c>
      <c r="DM31" s="67">
        <f t="shared" si="13"/>
        <v>3.2834205496633358E-2</v>
      </c>
      <c r="DN31" s="33"/>
      <c r="DO31" s="41"/>
      <c r="DP31" s="41"/>
      <c r="DQ31" s="41"/>
      <c r="DR31" s="41"/>
      <c r="DS31" s="41"/>
      <c r="DT31" s="36">
        <f t="shared" si="14"/>
        <v>0</v>
      </c>
      <c r="DU31" s="41">
        <v>35.987400000000001</v>
      </c>
      <c r="DV31" s="41">
        <v>35.987400000000001</v>
      </c>
      <c r="DW31" s="41">
        <v>35.987400000000001</v>
      </c>
      <c r="DX31" s="41">
        <v>35.987400000000001</v>
      </c>
      <c r="DY31" s="41">
        <v>35.987400000000001</v>
      </c>
      <c r="DZ31" s="41"/>
      <c r="EA31" s="41"/>
      <c r="EB31" s="41"/>
      <c r="EC31" s="41"/>
      <c r="ED31" s="41"/>
      <c r="EE31" s="41"/>
      <c r="EF31" s="41"/>
      <c r="EG31" s="36">
        <f t="shared" si="15"/>
        <v>179.93700000000001</v>
      </c>
      <c r="EH31" s="36">
        <f t="shared" si="55"/>
        <v>179.93700000000001</v>
      </c>
      <c r="EI31" s="67">
        <f t="shared" si="16"/>
        <v>0.1324753130053819</v>
      </c>
      <c r="EJ31" s="32"/>
    </row>
    <row r="32" spans="2:140" ht="16.149999999999999" customHeight="1" x14ac:dyDescent="0.25">
      <c r="B32" s="157"/>
      <c r="C32" s="15" t="s">
        <v>30</v>
      </c>
      <c r="D32" s="1"/>
      <c r="E32" s="41"/>
      <c r="F32" s="41"/>
      <c r="G32" s="41"/>
      <c r="H32" s="41"/>
      <c r="I32" s="41"/>
      <c r="J32" s="41"/>
      <c r="K32" s="41"/>
      <c r="L32" s="41"/>
      <c r="M32" s="41"/>
      <c r="N32" s="41"/>
      <c r="O32" s="41"/>
      <c r="P32" s="36">
        <f t="shared" si="56"/>
        <v>0</v>
      </c>
      <c r="Q32" s="41"/>
      <c r="R32" s="41"/>
      <c r="S32" s="41"/>
      <c r="T32" s="36">
        <f t="shared" si="57"/>
        <v>0</v>
      </c>
      <c r="U32" s="41"/>
      <c r="V32" s="41"/>
      <c r="W32" s="41"/>
      <c r="X32" s="41"/>
      <c r="Y32" s="41"/>
      <c r="Z32" s="36">
        <f t="shared" si="58"/>
        <v>0</v>
      </c>
      <c r="AA32" s="36">
        <f t="shared" si="0"/>
        <v>0</v>
      </c>
      <c r="AB32" s="67" t="str">
        <f t="shared" si="1"/>
        <v/>
      </c>
      <c r="AC32" s="35"/>
      <c r="AD32" s="41">
        <v>9.3478259999999995</v>
      </c>
      <c r="AE32" s="41">
        <v>9.0673919999999999</v>
      </c>
      <c r="AF32" s="41">
        <v>9.0673919999999999</v>
      </c>
      <c r="AG32" s="41">
        <v>8.6844629999999992</v>
      </c>
      <c r="AH32" s="41">
        <v>17.550746</v>
      </c>
      <c r="AI32" s="36">
        <f t="shared" si="59"/>
        <v>53.717819000000006</v>
      </c>
      <c r="AJ32" s="41"/>
      <c r="AK32" s="41"/>
      <c r="AL32" s="41"/>
      <c r="AM32" s="41"/>
      <c r="AN32" s="41"/>
      <c r="AO32" s="36">
        <f t="shared" si="60"/>
        <v>0</v>
      </c>
      <c r="AP32" s="41"/>
      <c r="AQ32" s="41"/>
      <c r="AR32" s="41"/>
      <c r="AS32" s="41"/>
      <c r="AT32" s="41"/>
      <c r="AU32" s="36">
        <f t="shared" si="61"/>
        <v>0</v>
      </c>
      <c r="AV32" s="41"/>
      <c r="AW32" s="41"/>
      <c r="AX32" s="41"/>
      <c r="AY32" s="41"/>
      <c r="AZ32" s="41"/>
      <c r="BA32" s="36">
        <f t="shared" si="62"/>
        <v>0</v>
      </c>
      <c r="BB32" s="36">
        <f t="shared" si="63"/>
        <v>53.717819000000006</v>
      </c>
      <c r="BC32" s="67">
        <f t="shared" si="2"/>
        <v>7.2630996213205092E-3</v>
      </c>
      <c r="BD32" s="35"/>
      <c r="BE32" s="41">
        <v>18.744266</v>
      </c>
      <c r="BF32" s="41">
        <v>19</v>
      </c>
      <c r="BG32" s="41">
        <v>18.999998999999999</v>
      </c>
      <c r="BH32" s="41">
        <v>19.189285000000002</v>
      </c>
      <c r="BI32" s="41">
        <v>18.810715999999999</v>
      </c>
      <c r="BJ32" s="41"/>
      <c r="BK32" s="36">
        <f t="shared" si="3"/>
        <v>94.744265999999996</v>
      </c>
      <c r="BL32" s="41"/>
      <c r="BM32" s="41"/>
      <c r="BN32" s="41"/>
      <c r="BO32" s="41"/>
      <c r="BP32" s="41"/>
      <c r="BQ32" s="36">
        <f t="shared" si="4"/>
        <v>0</v>
      </c>
      <c r="BR32" s="41"/>
      <c r="BS32" s="41"/>
      <c r="BT32" s="41"/>
      <c r="BU32" s="41"/>
      <c r="BV32" s="41"/>
      <c r="BW32" s="36">
        <f t="shared" si="64"/>
        <v>0</v>
      </c>
      <c r="BX32" s="41"/>
      <c r="BY32" s="36">
        <f t="shared" si="65"/>
        <v>0</v>
      </c>
      <c r="BZ32" s="41"/>
      <c r="CA32" s="41"/>
      <c r="CB32" s="41"/>
      <c r="CC32" s="41"/>
      <c r="CD32" s="41"/>
      <c r="CE32" s="36">
        <f t="shared" si="5"/>
        <v>0</v>
      </c>
      <c r="CF32" s="36">
        <f t="shared" si="6"/>
        <v>94.744265999999996</v>
      </c>
      <c r="CG32" s="67">
        <f t="shared" si="7"/>
        <v>1.023683780072954E-2</v>
      </c>
      <c r="CH32" s="35"/>
      <c r="CI32" s="41">
        <v>40</v>
      </c>
      <c r="CJ32" s="41"/>
      <c r="CK32" s="41"/>
      <c r="CL32" s="41"/>
      <c r="CM32" s="41"/>
      <c r="CN32" s="41">
        <v>60</v>
      </c>
      <c r="CO32" s="36">
        <f t="shared" si="100"/>
        <v>100</v>
      </c>
      <c r="CP32" s="41"/>
      <c r="CQ32" s="41"/>
      <c r="CR32" s="41"/>
      <c r="CS32" s="41"/>
      <c r="CT32" s="41"/>
      <c r="CU32" s="41"/>
      <c r="CV32" s="36">
        <f t="shared" si="101"/>
        <v>0</v>
      </c>
      <c r="CW32" s="41">
        <v>200</v>
      </c>
      <c r="CX32" s="41"/>
      <c r="CY32" s="36">
        <f t="shared" si="10"/>
        <v>200</v>
      </c>
      <c r="CZ32" s="41"/>
      <c r="DA32" s="41"/>
      <c r="DB32" s="41"/>
      <c r="DC32" s="41"/>
      <c r="DD32" s="41"/>
      <c r="DE32" s="36">
        <f t="shared" si="26"/>
        <v>0</v>
      </c>
      <c r="DF32" s="41"/>
      <c r="DG32" s="41"/>
      <c r="DH32" s="41"/>
      <c r="DI32" s="41"/>
      <c r="DJ32" s="41"/>
      <c r="DK32" s="36">
        <f t="shared" si="11"/>
        <v>0</v>
      </c>
      <c r="DL32" s="36">
        <f t="shared" si="12"/>
        <v>300</v>
      </c>
      <c r="DM32" s="67">
        <f t="shared" si="13"/>
        <v>2.4564405847046139E-2</v>
      </c>
      <c r="DN32" s="35"/>
      <c r="DO32" s="41"/>
      <c r="DP32" s="41"/>
      <c r="DQ32" s="41"/>
      <c r="DR32" s="41"/>
      <c r="DS32" s="41"/>
      <c r="DT32" s="36">
        <f t="shared" si="14"/>
        <v>0</v>
      </c>
      <c r="DU32" s="41"/>
      <c r="DV32" s="41"/>
      <c r="DW32" s="41"/>
      <c r="DX32" s="41"/>
      <c r="DY32" s="41"/>
      <c r="DZ32" s="41"/>
      <c r="EA32" s="41"/>
      <c r="EB32" s="41"/>
      <c r="EC32" s="41"/>
      <c r="ED32" s="41"/>
      <c r="EE32" s="41"/>
      <c r="EF32" s="41"/>
      <c r="EG32" s="36">
        <f t="shared" si="15"/>
        <v>0</v>
      </c>
      <c r="EH32" s="36">
        <f t="shared" si="55"/>
        <v>0</v>
      </c>
      <c r="EI32" s="67" t="str">
        <f t="shared" si="16"/>
        <v/>
      </c>
      <c r="EJ32" s="32"/>
    </row>
    <row r="33" spans="2:140" s="32" customFormat="1" ht="15.75" customHeight="1" x14ac:dyDescent="0.25">
      <c r="B33" s="157"/>
      <c r="C33" s="15" t="s">
        <v>31</v>
      </c>
      <c r="D33" s="1"/>
      <c r="E33" s="41"/>
      <c r="F33" s="41"/>
      <c r="G33" s="41"/>
      <c r="H33" s="41"/>
      <c r="I33" s="41"/>
      <c r="J33" s="41"/>
      <c r="K33" s="41"/>
      <c r="L33" s="41"/>
      <c r="M33" s="41"/>
      <c r="N33" s="41"/>
      <c r="O33" s="41"/>
      <c r="P33" s="36">
        <f>SUM(E33:O33)</f>
        <v>0</v>
      </c>
      <c r="Q33" s="41"/>
      <c r="R33" s="41"/>
      <c r="S33" s="41"/>
      <c r="T33" s="36">
        <f>SUM(Q33:S33)</f>
        <v>0</v>
      </c>
      <c r="U33" s="41"/>
      <c r="V33" s="41"/>
      <c r="W33" s="41"/>
      <c r="X33" s="41"/>
      <c r="Y33" s="41"/>
      <c r="Z33" s="36">
        <f>SUM(U33:Y33)</f>
        <v>0</v>
      </c>
      <c r="AA33" s="36">
        <f t="shared" si="0"/>
        <v>0</v>
      </c>
      <c r="AB33" s="67" t="str">
        <f t="shared" si="1"/>
        <v/>
      </c>
      <c r="AC33" s="35"/>
      <c r="AD33" s="41"/>
      <c r="AE33" s="41"/>
      <c r="AF33" s="41"/>
      <c r="AG33" s="41"/>
      <c r="AH33" s="41"/>
      <c r="AI33" s="36">
        <f>SUM(AD33:AH33)</f>
        <v>0</v>
      </c>
      <c r="AJ33" s="41"/>
      <c r="AK33" s="41"/>
      <c r="AL33" s="41"/>
      <c r="AM33" s="41"/>
      <c r="AN33" s="41"/>
      <c r="AO33" s="36">
        <f>SUM(AJ33:AN33)</f>
        <v>0</v>
      </c>
      <c r="AP33" s="41"/>
      <c r="AQ33" s="41"/>
      <c r="AR33" s="41"/>
      <c r="AS33" s="41"/>
      <c r="AT33" s="41"/>
      <c r="AU33" s="36">
        <f>SUM(AP33:AT33)</f>
        <v>0</v>
      </c>
      <c r="AV33" s="41"/>
      <c r="AW33" s="41"/>
      <c r="AX33" s="41"/>
      <c r="AY33" s="41"/>
      <c r="AZ33" s="41"/>
      <c r="BA33" s="36">
        <f>SUM(AV33:AZ33)</f>
        <v>0</v>
      </c>
      <c r="BB33" s="36">
        <f>SUM(AI33,AO33,AU33,BA33)</f>
        <v>0</v>
      </c>
      <c r="BC33" s="67" t="str">
        <f t="shared" si="2"/>
        <v/>
      </c>
      <c r="BD33" s="35"/>
      <c r="BE33" s="41">
        <v>2.5</v>
      </c>
      <c r="BF33" s="41">
        <v>5</v>
      </c>
      <c r="BG33" s="41">
        <v>5</v>
      </c>
      <c r="BH33" s="41">
        <v>5</v>
      </c>
      <c r="BI33" s="41">
        <v>5</v>
      </c>
      <c r="BJ33" s="41"/>
      <c r="BK33" s="36">
        <f t="shared" si="3"/>
        <v>22.5</v>
      </c>
      <c r="BL33" s="41"/>
      <c r="BM33" s="41"/>
      <c r="BN33" s="41"/>
      <c r="BO33" s="41"/>
      <c r="BP33" s="41"/>
      <c r="BQ33" s="36">
        <f t="shared" si="4"/>
        <v>0</v>
      </c>
      <c r="BR33" s="41"/>
      <c r="BS33" s="41"/>
      <c r="BT33" s="41"/>
      <c r="BU33" s="41"/>
      <c r="BV33" s="41"/>
      <c r="BW33" s="36">
        <f>SUM(BR33:BV33)</f>
        <v>0</v>
      </c>
      <c r="BX33" s="41"/>
      <c r="BY33" s="36">
        <f t="shared" si="65"/>
        <v>0</v>
      </c>
      <c r="BZ33" s="41"/>
      <c r="CA33" s="41"/>
      <c r="CB33" s="41"/>
      <c r="CC33" s="41"/>
      <c r="CD33" s="41"/>
      <c r="CE33" s="36">
        <f t="shared" si="5"/>
        <v>0</v>
      </c>
      <c r="CF33" s="36">
        <f t="shared" si="6"/>
        <v>22.5</v>
      </c>
      <c r="CG33" s="67">
        <f t="shared" si="7"/>
        <v>2.4310584718278852E-3</v>
      </c>
      <c r="CH33" s="35"/>
      <c r="CI33" s="41"/>
      <c r="CJ33" s="41"/>
      <c r="CK33" s="41"/>
      <c r="CL33" s="41"/>
      <c r="CM33" s="41"/>
      <c r="CN33" s="41"/>
      <c r="CO33" s="36">
        <f t="shared" si="100"/>
        <v>0</v>
      </c>
      <c r="CP33" s="41"/>
      <c r="CQ33" s="41"/>
      <c r="CR33" s="41"/>
      <c r="CS33" s="41"/>
      <c r="CT33" s="41"/>
      <c r="CU33" s="41"/>
      <c r="CV33" s="36">
        <f t="shared" si="101"/>
        <v>0</v>
      </c>
      <c r="CW33" s="41">
        <v>152.5</v>
      </c>
      <c r="CX33" s="41"/>
      <c r="CY33" s="36">
        <f t="shared" si="10"/>
        <v>152.5</v>
      </c>
      <c r="CZ33" s="41"/>
      <c r="DA33" s="41"/>
      <c r="DB33" s="41"/>
      <c r="DC33" s="41"/>
      <c r="DD33" s="41"/>
      <c r="DE33" s="36">
        <f t="shared" si="26"/>
        <v>0</v>
      </c>
      <c r="DF33" s="41"/>
      <c r="DG33" s="41"/>
      <c r="DH33" s="41"/>
      <c r="DI33" s="41"/>
      <c r="DJ33" s="41"/>
      <c r="DK33" s="36">
        <f t="shared" si="11"/>
        <v>0</v>
      </c>
      <c r="DL33" s="36">
        <f t="shared" si="12"/>
        <v>152.5</v>
      </c>
      <c r="DM33" s="67">
        <f t="shared" si="13"/>
        <v>1.2486906305581788E-2</v>
      </c>
      <c r="DN33" s="35"/>
      <c r="DO33" s="41"/>
      <c r="DP33" s="41"/>
      <c r="DQ33" s="41"/>
      <c r="DR33" s="41"/>
      <c r="DS33" s="41"/>
      <c r="DT33" s="36">
        <f t="shared" si="14"/>
        <v>0</v>
      </c>
      <c r="DU33" s="41"/>
      <c r="DV33" s="41"/>
      <c r="DW33" s="41"/>
      <c r="DX33" s="41"/>
      <c r="DY33" s="41"/>
      <c r="DZ33" s="41"/>
      <c r="EA33" s="41"/>
      <c r="EB33" s="41"/>
      <c r="EC33" s="41"/>
      <c r="ED33" s="41"/>
      <c r="EE33" s="41"/>
      <c r="EF33" s="41"/>
      <c r="EG33" s="36">
        <f t="shared" si="15"/>
        <v>0</v>
      </c>
      <c r="EH33" s="36">
        <f t="shared" si="55"/>
        <v>0</v>
      </c>
      <c r="EI33" s="67" t="str">
        <f t="shared" si="16"/>
        <v/>
      </c>
    </row>
    <row r="34" spans="2:140" s="32" customFormat="1" x14ac:dyDescent="0.25">
      <c r="B34" s="157"/>
      <c r="C34" s="15" t="s">
        <v>110</v>
      </c>
      <c r="D34" s="1"/>
      <c r="E34" s="41"/>
      <c r="F34" s="41"/>
      <c r="G34" s="41"/>
      <c r="H34" s="41"/>
      <c r="I34" s="41"/>
      <c r="J34" s="41"/>
      <c r="K34" s="41"/>
      <c r="L34" s="41"/>
      <c r="M34" s="41"/>
      <c r="N34" s="41"/>
      <c r="O34" s="41"/>
      <c r="P34" s="36">
        <f>SUM(E34:O34)</f>
        <v>0</v>
      </c>
      <c r="Q34" s="41"/>
      <c r="R34" s="41"/>
      <c r="S34" s="41"/>
      <c r="T34" s="36">
        <f>SUM(Q34:S34)</f>
        <v>0</v>
      </c>
      <c r="U34" s="41"/>
      <c r="V34" s="41"/>
      <c r="W34" s="41"/>
      <c r="X34" s="41"/>
      <c r="Y34" s="41"/>
      <c r="Z34" s="36">
        <f>SUM(U34:Y34)</f>
        <v>0</v>
      </c>
      <c r="AA34" s="36">
        <f t="shared" si="0"/>
        <v>0</v>
      </c>
      <c r="AB34" s="67" t="str">
        <f t="shared" si="1"/>
        <v/>
      </c>
      <c r="AC34" s="35"/>
      <c r="AD34" s="41"/>
      <c r="AE34" s="41"/>
      <c r="AF34" s="41"/>
      <c r="AG34" s="41"/>
      <c r="AH34" s="41"/>
      <c r="AI34" s="36">
        <f>SUM(AD34:AH34)</f>
        <v>0</v>
      </c>
      <c r="AJ34" s="41"/>
      <c r="AK34" s="41"/>
      <c r="AL34" s="41"/>
      <c r="AM34" s="41"/>
      <c r="AN34" s="41"/>
      <c r="AO34" s="36">
        <f>SUM(AJ34:AN34)</f>
        <v>0</v>
      </c>
      <c r="AP34" s="41"/>
      <c r="AQ34" s="41"/>
      <c r="AR34" s="41"/>
      <c r="AS34" s="41"/>
      <c r="AT34" s="41"/>
      <c r="AU34" s="36">
        <f>SUM(AP34:AT34)</f>
        <v>0</v>
      </c>
      <c r="AV34" s="41"/>
      <c r="AW34" s="41"/>
      <c r="AX34" s="41"/>
      <c r="AY34" s="41"/>
      <c r="AZ34" s="41"/>
      <c r="BA34" s="36">
        <f>SUM(AV34:AZ34)</f>
        <v>0</v>
      </c>
      <c r="BB34" s="36">
        <f>SUM(AI34,AO34,AU34,BA34)</f>
        <v>0</v>
      </c>
      <c r="BC34" s="67" t="str">
        <f t="shared" si="2"/>
        <v/>
      </c>
      <c r="BD34" s="35"/>
      <c r="BE34" s="41"/>
      <c r="BF34" s="41"/>
      <c r="BG34" s="41"/>
      <c r="BH34" s="41">
        <v>0.5</v>
      </c>
      <c r="BI34" s="41">
        <v>0.5</v>
      </c>
      <c r="BJ34" s="41"/>
      <c r="BK34" s="36">
        <f t="shared" si="3"/>
        <v>1</v>
      </c>
      <c r="BL34" s="41"/>
      <c r="BM34" s="41"/>
      <c r="BN34" s="41"/>
      <c r="BO34" s="41"/>
      <c r="BP34" s="41"/>
      <c r="BQ34" s="36">
        <f t="shared" si="4"/>
        <v>0</v>
      </c>
      <c r="BR34" s="41"/>
      <c r="BS34" s="41"/>
      <c r="BT34" s="41"/>
      <c r="BU34" s="41"/>
      <c r="BV34" s="41"/>
      <c r="BW34" s="36">
        <f>SUM(BR34:BV34)</f>
        <v>0</v>
      </c>
      <c r="BX34" s="41"/>
      <c r="BY34" s="36">
        <f t="shared" si="65"/>
        <v>0</v>
      </c>
      <c r="BZ34" s="41"/>
      <c r="CA34" s="41"/>
      <c r="CB34" s="41"/>
      <c r="CC34" s="41"/>
      <c r="CD34" s="41"/>
      <c r="CE34" s="36">
        <f t="shared" si="5"/>
        <v>0</v>
      </c>
      <c r="CF34" s="36">
        <f t="shared" si="6"/>
        <v>1</v>
      </c>
      <c r="CG34" s="67">
        <f t="shared" si="7"/>
        <v>1.0804704319235046E-4</v>
      </c>
      <c r="CH34" s="35"/>
      <c r="CI34" s="41"/>
      <c r="CJ34" s="41"/>
      <c r="CK34" s="41"/>
      <c r="CL34" s="41"/>
      <c r="CM34" s="41"/>
      <c r="CN34" s="41"/>
      <c r="CO34" s="36">
        <f t="shared" si="100"/>
        <v>0</v>
      </c>
      <c r="CP34" s="41"/>
      <c r="CQ34" s="41"/>
      <c r="CR34" s="41"/>
      <c r="CS34" s="41"/>
      <c r="CT34" s="41"/>
      <c r="CU34" s="41"/>
      <c r="CV34" s="36">
        <f t="shared" si="101"/>
        <v>0</v>
      </c>
      <c r="CW34" s="41">
        <v>10</v>
      </c>
      <c r="CX34" s="41"/>
      <c r="CY34" s="36">
        <f t="shared" si="10"/>
        <v>10</v>
      </c>
      <c r="CZ34" s="41"/>
      <c r="DA34" s="41"/>
      <c r="DB34" s="41"/>
      <c r="DC34" s="41"/>
      <c r="DD34" s="41"/>
      <c r="DE34" s="36">
        <f t="shared" si="26"/>
        <v>0</v>
      </c>
      <c r="DF34" s="41"/>
      <c r="DG34" s="41"/>
      <c r="DH34" s="41"/>
      <c r="DI34" s="41"/>
      <c r="DJ34" s="41"/>
      <c r="DK34" s="36">
        <f t="shared" si="11"/>
        <v>0</v>
      </c>
      <c r="DL34" s="36">
        <f t="shared" si="12"/>
        <v>10</v>
      </c>
      <c r="DM34" s="67">
        <f t="shared" si="13"/>
        <v>8.1881352823487126E-4</v>
      </c>
      <c r="DN34" s="35"/>
      <c r="DO34" s="41"/>
      <c r="DP34" s="41"/>
      <c r="DQ34" s="41"/>
      <c r="DR34" s="41"/>
      <c r="DS34" s="41"/>
      <c r="DT34" s="36">
        <f t="shared" si="14"/>
        <v>0</v>
      </c>
      <c r="DU34" s="41"/>
      <c r="DV34" s="41"/>
      <c r="DW34" s="41"/>
      <c r="DX34" s="41"/>
      <c r="DY34" s="41"/>
      <c r="DZ34" s="41"/>
      <c r="EA34" s="41"/>
      <c r="EB34" s="41"/>
      <c r="EC34" s="41"/>
      <c r="ED34" s="41"/>
      <c r="EE34" s="41"/>
      <c r="EF34" s="41"/>
      <c r="EG34" s="36">
        <f t="shared" si="15"/>
        <v>0</v>
      </c>
      <c r="EH34" s="36">
        <f t="shared" si="55"/>
        <v>0</v>
      </c>
      <c r="EI34" s="67" t="str">
        <f t="shared" si="16"/>
        <v/>
      </c>
    </row>
    <row r="35" spans="2:140" x14ac:dyDescent="0.25">
      <c r="B35" s="157"/>
      <c r="C35" s="15" t="s">
        <v>32</v>
      </c>
      <c r="D35" s="1"/>
      <c r="E35" s="41"/>
      <c r="F35" s="41"/>
      <c r="G35" s="41"/>
      <c r="H35" s="41"/>
      <c r="I35" s="41"/>
      <c r="J35" s="41">
        <v>0.64515</v>
      </c>
      <c r="K35" s="41">
        <v>1.318775</v>
      </c>
      <c r="L35" s="41">
        <v>0.81184000000000001</v>
      </c>
      <c r="M35" s="41">
        <v>1.4229000000000001</v>
      </c>
      <c r="N35" s="41">
        <v>1.1912400000000001</v>
      </c>
      <c r="O35" s="41">
        <v>1.1004400000000001</v>
      </c>
      <c r="P35" s="36">
        <f t="shared" si="56"/>
        <v>6.4903450000000005</v>
      </c>
      <c r="Q35" s="41"/>
      <c r="R35" s="41"/>
      <c r="S35" s="41"/>
      <c r="T35" s="36">
        <f t="shared" si="57"/>
        <v>0</v>
      </c>
      <c r="U35" s="41"/>
      <c r="V35" s="41"/>
      <c r="W35" s="41"/>
      <c r="X35" s="41"/>
      <c r="Y35" s="41"/>
      <c r="Z35" s="36">
        <f t="shared" si="58"/>
        <v>0</v>
      </c>
      <c r="AA35" s="36">
        <f t="shared" si="0"/>
        <v>6.4903450000000005</v>
      </c>
      <c r="AB35" s="67">
        <f t="shared" si="1"/>
        <v>1.5475208228244823E-3</v>
      </c>
      <c r="AC35" s="35"/>
      <c r="AD35" s="41">
        <v>1.18612754</v>
      </c>
      <c r="AE35" s="41">
        <v>1.0752701</v>
      </c>
      <c r="AF35" s="41">
        <v>1.0590259</v>
      </c>
      <c r="AG35" s="41">
        <v>1.1205939599999999</v>
      </c>
      <c r="AH35" s="41">
        <v>0.92074766000000008</v>
      </c>
      <c r="AI35" s="36">
        <f t="shared" si="59"/>
        <v>5.36176516</v>
      </c>
      <c r="AJ35" s="41"/>
      <c r="AK35" s="41"/>
      <c r="AL35" s="41"/>
      <c r="AM35" s="41"/>
      <c r="AN35" s="41"/>
      <c r="AO35" s="36">
        <f t="shared" si="60"/>
        <v>0</v>
      </c>
      <c r="AP35" s="41"/>
      <c r="AQ35" s="41"/>
      <c r="AR35" s="41"/>
      <c r="AS35" s="41"/>
      <c r="AT35" s="41"/>
      <c r="AU35" s="36">
        <f t="shared" si="61"/>
        <v>0</v>
      </c>
      <c r="AV35" s="41"/>
      <c r="AW35" s="41"/>
      <c r="AX35" s="41"/>
      <c r="AY35" s="41"/>
      <c r="AZ35" s="41"/>
      <c r="BA35" s="36">
        <f t="shared" si="62"/>
        <v>0</v>
      </c>
      <c r="BB35" s="36">
        <f t="shared" si="63"/>
        <v>5.36176516</v>
      </c>
      <c r="BC35" s="67">
        <f t="shared" si="2"/>
        <v>7.2495561488089251E-4</v>
      </c>
      <c r="BD35" s="35"/>
      <c r="BE35" s="41">
        <v>0.89615856999999999</v>
      </c>
      <c r="BF35" s="41">
        <v>0.863788</v>
      </c>
      <c r="BG35" s="41">
        <v>0.91593999999999998</v>
      </c>
      <c r="BH35" s="41">
        <v>0.88240200000000002</v>
      </c>
      <c r="BI35" s="41">
        <v>0.94431200000000004</v>
      </c>
      <c r="BJ35" s="41"/>
      <c r="BK35" s="36">
        <f t="shared" si="3"/>
        <v>4.5026005700000002</v>
      </c>
      <c r="BL35" s="41"/>
      <c r="BM35" s="41"/>
      <c r="BN35" s="41"/>
      <c r="BO35" s="41"/>
      <c r="BP35" s="41"/>
      <c r="BQ35" s="36">
        <f t="shared" si="4"/>
        <v>0</v>
      </c>
      <c r="BR35" s="41"/>
      <c r="BS35" s="41"/>
      <c r="BT35" s="41"/>
      <c r="BU35" s="41"/>
      <c r="BV35" s="41"/>
      <c r="BW35" s="36">
        <f t="shared" si="64"/>
        <v>0</v>
      </c>
      <c r="BX35" s="41"/>
      <c r="BY35" s="36">
        <f t="shared" si="65"/>
        <v>0</v>
      </c>
      <c r="BZ35" s="41"/>
      <c r="CA35" s="41"/>
      <c r="CB35" s="41"/>
      <c r="CC35" s="41"/>
      <c r="CD35" s="41"/>
      <c r="CE35" s="36">
        <f t="shared" si="5"/>
        <v>0</v>
      </c>
      <c r="CF35" s="36">
        <f t="shared" si="6"/>
        <v>4.5026005700000002</v>
      </c>
      <c r="CG35" s="67">
        <f t="shared" si="7"/>
        <v>4.8649267826469185E-4</v>
      </c>
      <c r="CH35" s="35"/>
      <c r="CI35" s="41">
        <v>1.22</v>
      </c>
      <c r="CJ35" s="41">
        <v>1.22</v>
      </c>
      <c r="CK35" s="41">
        <v>1.22</v>
      </c>
      <c r="CL35" s="41">
        <v>1.22</v>
      </c>
      <c r="CM35" s="41">
        <v>1.22</v>
      </c>
      <c r="CN35" s="41"/>
      <c r="CO35" s="36">
        <f t="shared" si="100"/>
        <v>6.1</v>
      </c>
      <c r="CP35" s="41"/>
      <c r="CQ35" s="41"/>
      <c r="CR35" s="41"/>
      <c r="CS35" s="41"/>
      <c r="CT35" s="41"/>
      <c r="CU35" s="41"/>
      <c r="CV35" s="36">
        <f t="shared" si="101"/>
        <v>0</v>
      </c>
      <c r="CW35" s="41">
        <v>1.22</v>
      </c>
      <c r="CX35" s="41"/>
      <c r="CY35" s="36">
        <f t="shared" si="10"/>
        <v>1.22</v>
      </c>
      <c r="CZ35" s="41"/>
      <c r="DA35" s="41"/>
      <c r="DB35" s="41"/>
      <c r="DC35" s="41"/>
      <c r="DD35" s="41"/>
      <c r="DE35" s="36">
        <f t="shared" si="26"/>
        <v>0</v>
      </c>
      <c r="DF35" s="41"/>
      <c r="DG35" s="41"/>
      <c r="DH35" s="41"/>
      <c r="DI35" s="41"/>
      <c r="DJ35" s="41"/>
      <c r="DK35" s="36">
        <f t="shared" si="11"/>
        <v>0</v>
      </c>
      <c r="DL35" s="36">
        <f t="shared" si="12"/>
        <v>7.3199999999999994</v>
      </c>
      <c r="DM35" s="67">
        <f t="shared" si="13"/>
        <v>5.9937150266792575E-4</v>
      </c>
      <c r="DN35" s="35"/>
      <c r="DO35" s="41"/>
      <c r="DP35" s="41"/>
      <c r="DQ35" s="41"/>
      <c r="DR35" s="41"/>
      <c r="DS35" s="41"/>
      <c r="DT35" s="36">
        <f t="shared" si="14"/>
        <v>0</v>
      </c>
      <c r="DU35" s="41"/>
      <c r="DV35" s="41"/>
      <c r="DW35" s="41"/>
      <c r="DX35" s="41"/>
      <c r="DY35" s="41"/>
      <c r="DZ35" s="41"/>
      <c r="EA35" s="41"/>
      <c r="EB35" s="41"/>
      <c r="EC35" s="41"/>
      <c r="ED35" s="41"/>
      <c r="EE35" s="41"/>
      <c r="EF35" s="41"/>
      <c r="EG35" s="36">
        <f t="shared" si="15"/>
        <v>0</v>
      </c>
      <c r="EH35" s="36">
        <f t="shared" si="55"/>
        <v>0</v>
      </c>
      <c r="EI35" s="67" t="str">
        <f t="shared" si="16"/>
        <v/>
      </c>
      <c r="EJ35" s="32"/>
    </row>
    <row r="36" spans="2:140" s="32" customFormat="1" x14ac:dyDescent="0.25">
      <c r="B36" s="157"/>
      <c r="C36" s="15" t="s">
        <v>128</v>
      </c>
      <c r="D36" s="1"/>
      <c r="E36" s="41"/>
      <c r="F36" s="41"/>
      <c r="G36" s="41"/>
      <c r="H36" s="41"/>
      <c r="I36" s="41"/>
      <c r="J36" s="41"/>
      <c r="K36" s="41"/>
      <c r="L36" s="41"/>
      <c r="M36" s="41"/>
      <c r="N36" s="41"/>
      <c r="O36" s="41"/>
      <c r="P36" s="36">
        <f t="shared" ref="P36" si="102">SUM(E36:O36)</f>
        <v>0</v>
      </c>
      <c r="Q36" s="41"/>
      <c r="R36" s="41"/>
      <c r="S36" s="41"/>
      <c r="T36" s="36">
        <f t="shared" ref="T36" si="103">SUM(Q36:S36)</f>
        <v>0</v>
      </c>
      <c r="U36" s="41"/>
      <c r="V36" s="41"/>
      <c r="W36" s="41"/>
      <c r="X36" s="41"/>
      <c r="Y36" s="41"/>
      <c r="Z36" s="36">
        <f>SUM(U36:Y36)</f>
        <v>0</v>
      </c>
      <c r="AA36" s="36">
        <f t="shared" si="0"/>
        <v>0</v>
      </c>
      <c r="AB36" s="67" t="str">
        <f t="shared" si="1"/>
        <v/>
      </c>
      <c r="AC36" s="35"/>
      <c r="AD36" s="41"/>
      <c r="AE36" s="41"/>
      <c r="AF36" s="41"/>
      <c r="AG36" s="41"/>
      <c r="AH36" s="41"/>
      <c r="AI36" s="36">
        <f t="shared" ref="AI36" si="104">SUM(AD36:AH36)</f>
        <v>0</v>
      </c>
      <c r="AJ36" s="41"/>
      <c r="AK36" s="41"/>
      <c r="AL36" s="41"/>
      <c r="AM36" s="41"/>
      <c r="AN36" s="41"/>
      <c r="AO36" s="36">
        <f t="shared" ref="AO36" si="105">SUM(AJ36:AN36)</f>
        <v>0</v>
      </c>
      <c r="AP36" s="41"/>
      <c r="AQ36" s="41"/>
      <c r="AR36" s="41"/>
      <c r="AS36" s="41"/>
      <c r="AT36" s="41"/>
      <c r="AU36" s="36">
        <f t="shared" ref="AU36" si="106">SUM(AP36:AT36)</f>
        <v>0</v>
      </c>
      <c r="AV36" s="41"/>
      <c r="AW36" s="41"/>
      <c r="AX36" s="41"/>
      <c r="AY36" s="41"/>
      <c r="AZ36" s="41"/>
      <c r="BA36" s="36">
        <f>SUM(AV36:AZ36)</f>
        <v>0</v>
      </c>
      <c r="BB36" s="36">
        <f>SUM(AI36,AO36,AU36,BA36)</f>
        <v>0</v>
      </c>
      <c r="BC36" s="67" t="str">
        <f t="shared" si="2"/>
        <v/>
      </c>
      <c r="BD36" s="35"/>
      <c r="BE36" s="41"/>
      <c r="BF36" s="41"/>
      <c r="BG36" s="41"/>
      <c r="BH36" s="41"/>
      <c r="BI36" s="41">
        <v>2.5000000000000001E-3</v>
      </c>
      <c r="BJ36" s="41"/>
      <c r="BK36" s="36">
        <f t="shared" ref="BK36" si="107">SUM(BE36:BJ36)</f>
        <v>2.5000000000000001E-3</v>
      </c>
      <c r="BL36" s="41"/>
      <c r="BM36" s="41"/>
      <c r="BN36" s="41"/>
      <c r="BO36" s="41"/>
      <c r="BP36" s="41"/>
      <c r="BQ36" s="36">
        <f t="shared" ref="BQ36" si="108">SUM(BL36:BP36)</f>
        <v>0</v>
      </c>
      <c r="BR36" s="41"/>
      <c r="BS36" s="41"/>
      <c r="BT36" s="41"/>
      <c r="BU36" s="41"/>
      <c r="BV36" s="41"/>
      <c r="BW36" s="36">
        <f t="shared" ref="BW36" si="109">SUM(BR36:BV36)</f>
        <v>0</v>
      </c>
      <c r="BX36" s="41"/>
      <c r="BY36" s="36">
        <f t="shared" si="65"/>
        <v>0</v>
      </c>
      <c r="BZ36" s="41"/>
      <c r="CA36" s="41"/>
      <c r="CB36" s="41"/>
      <c r="CC36" s="41"/>
      <c r="CD36" s="41"/>
      <c r="CE36" s="36">
        <f t="shared" ref="CE36" si="110">SUM(BZ36:CD36)</f>
        <v>0</v>
      </c>
      <c r="CF36" s="36">
        <f t="shared" si="6"/>
        <v>2.5000000000000001E-3</v>
      </c>
      <c r="CG36" s="67">
        <f t="shared" si="7"/>
        <v>2.7011760798087616E-7</v>
      </c>
      <c r="CH36" s="35"/>
      <c r="CI36" s="41"/>
      <c r="CJ36" s="41"/>
      <c r="CK36" s="41"/>
      <c r="CL36" s="41"/>
      <c r="CM36" s="41"/>
      <c r="CN36" s="41"/>
      <c r="CO36" s="36">
        <f t="shared" ref="CO36" si="111">SUM(CI36:CN36)</f>
        <v>0</v>
      </c>
      <c r="CP36" s="41"/>
      <c r="CQ36" s="41"/>
      <c r="CR36" s="41"/>
      <c r="CS36" s="41"/>
      <c r="CT36" s="41"/>
      <c r="CU36" s="41"/>
      <c r="CV36" s="36">
        <f t="shared" ref="CV36" si="112">SUM(CP36:CU36)</f>
        <v>0</v>
      </c>
      <c r="CW36" s="41"/>
      <c r="CX36" s="41"/>
      <c r="CY36" s="36">
        <f t="shared" si="10"/>
        <v>0</v>
      </c>
      <c r="CZ36" s="41"/>
      <c r="DA36" s="41"/>
      <c r="DB36" s="41"/>
      <c r="DC36" s="41"/>
      <c r="DD36" s="41"/>
      <c r="DE36" s="36">
        <f t="shared" si="26"/>
        <v>0</v>
      </c>
      <c r="DF36" s="41"/>
      <c r="DG36" s="41"/>
      <c r="DH36" s="41"/>
      <c r="DI36" s="41"/>
      <c r="DJ36" s="41"/>
      <c r="DK36" s="36">
        <f t="shared" ref="DK36" si="113">SUM(DF36:DJ36)</f>
        <v>0</v>
      </c>
      <c r="DL36" s="36">
        <f t="shared" si="12"/>
        <v>0</v>
      </c>
      <c r="DM36" s="67" t="str">
        <f t="shared" si="13"/>
        <v/>
      </c>
      <c r="DN36" s="35"/>
      <c r="DO36" s="41"/>
      <c r="DP36" s="41"/>
      <c r="DQ36" s="41"/>
      <c r="DR36" s="41"/>
      <c r="DS36" s="41"/>
      <c r="DT36" s="36">
        <f t="shared" si="14"/>
        <v>0</v>
      </c>
      <c r="DU36" s="41"/>
      <c r="DV36" s="41"/>
      <c r="DW36" s="41"/>
      <c r="DX36" s="41"/>
      <c r="DY36" s="41"/>
      <c r="DZ36" s="41"/>
      <c r="EA36" s="41"/>
      <c r="EB36" s="41"/>
      <c r="EC36" s="41"/>
      <c r="ED36" s="41"/>
      <c r="EE36" s="41"/>
      <c r="EF36" s="41"/>
      <c r="EG36" s="36">
        <f t="shared" ref="EG36" si="114">SUM(DU36:EF36)</f>
        <v>0</v>
      </c>
      <c r="EH36" s="36">
        <f t="shared" si="55"/>
        <v>0</v>
      </c>
      <c r="EI36" s="67" t="str">
        <f t="shared" si="16"/>
        <v/>
      </c>
    </row>
    <row r="37" spans="2:140" s="32" customFormat="1" x14ac:dyDescent="0.25">
      <c r="B37" s="157"/>
      <c r="C37" s="15" t="s">
        <v>33</v>
      </c>
      <c r="D37" s="1"/>
      <c r="E37" s="41"/>
      <c r="F37" s="41"/>
      <c r="G37" s="41"/>
      <c r="H37" s="41"/>
      <c r="I37" s="41"/>
      <c r="J37" s="41"/>
      <c r="K37" s="41"/>
      <c r="L37" s="41"/>
      <c r="M37" s="41"/>
      <c r="N37" s="41"/>
      <c r="O37" s="41"/>
      <c r="P37" s="36">
        <f t="shared" si="56"/>
        <v>0</v>
      </c>
      <c r="Q37" s="41"/>
      <c r="R37" s="41"/>
      <c r="S37" s="41"/>
      <c r="T37" s="36">
        <f t="shared" si="57"/>
        <v>0</v>
      </c>
      <c r="U37" s="41"/>
      <c r="V37" s="41"/>
      <c r="W37" s="41"/>
      <c r="X37" s="41"/>
      <c r="Y37" s="41"/>
      <c r="Z37" s="36">
        <f>SUM(U37:Y37)</f>
        <v>0</v>
      </c>
      <c r="AA37" s="36">
        <f t="shared" si="0"/>
        <v>0</v>
      </c>
      <c r="AB37" s="67" t="str">
        <f t="shared" si="1"/>
        <v/>
      </c>
      <c r="AC37" s="35"/>
      <c r="AD37" s="41"/>
      <c r="AE37" s="41"/>
      <c r="AF37" s="41"/>
      <c r="AG37" s="41"/>
      <c r="AH37" s="41"/>
      <c r="AI37" s="36">
        <f t="shared" si="59"/>
        <v>0</v>
      </c>
      <c r="AJ37" s="41"/>
      <c r="AK37" s="41"/>
      <c r="AL37" s="41"/>
      <c r="AM37" s="41"/>
      <c r="AN37" s="41"/>
      <c r="AO37" s="36">
        <f t="shared" si="60"/>
        <v>0</v>
      </c>
      <c r="AP37" s="41"/>
      <c r="AQ37" s="41"/>
      <c r="AR37" s="41"/>
      <c r="AS37" s="41"/>
      <c r="AT37" s="41"/>
      <c r="AU37" s="36">
        <f t="shared" si="61"/>
        <v>0</v>
      </c>
      <c r="AV37" s="41"/>
      <c r="AW37" s="41"/>
      <c r="AX37" s="41"/>
      <c r="AY37" s="41"/>
      <c r="AZ37" s="41"/>
      <c r="BA37" s="36">
        <f>SUM(AV37:AZ37)</f>
        <v>0</v>
      </c>
      <c r="BB37" s="36">
        <f>SUM(AI37,AO37,AU37,BA37)</f>
        <v>0</v>
      </c>
      <c r="BC37" s="67" t="str">
        <f t="shared" si="2"/>
        <v/>
      </c>
      <c r="BD37" s="35"/>
      <c r="BE37" s="41"/>
      <c r="BF37" s="41">
        <v>0.107821</v>
      </c>
      <c r="BG37" s="41">
        <v>0.18451200000000001</v>
      </c>
      <c r="BH37" s="41">
        <v>0.16945199999999999</v>
      </c>
      <c r="BI37" s="41">
        <v>0.81949499999999997</v>
      </c>
      <c r="BJ37" s="41"/>
      <c r="BK37" s="36">
        <f t="shared" si="3"/>
        <v>1.28128</v>
      </c>
      <c r="BL37" s="41"/>
      <c r="BM37" s="41"/>
      <c r="BN37" s="41"/>
      <c r="BO37" s="41"/>
      <c r="BP37" s="41"/>
      <c r="BQ37" s="36">
        <f t="shared" si="4"/>
        <v>0</v>
      </c>
      <c r="BR37" s="41"/>
      <c r="BS37" s="41"/>
      <c r="BT37" s="41"/>
      <c r="BU37" s="41"/>
      <c r="BV37" s="41"/>
      <c r="BW37" s="36">
        <f t="shared" si="64"/>
        <v>0</v>
      </c>
      <c r="BX37" s="41"/>
      <c r="BY37" s="36">
        <f t="shared" si="65"/>
        <v>0</v>
      </c>
      <c r="BZ37" s="41"/>
      <c r="CA37" s="41"/>
      <c r="CB37" s="41"/>
      <c r="CC37" s="41"/>
      <c r="CD37" s="41"/>
      <c r="CE37" s="36">
        <f t="shared" si="5"/>
        <v>0</v>
      </c>
      <c r="CF37" s="36">
        <f t="shared" si="6"/>
        <v>1.28128</v>
      </c>
      <c r="CG37" s="67">
        <f t="shared" si="7"/>
        <v>1.3843851550149479E-4</v>
      </c>
      <c r="CH37" s="35"/>
      <c r="CI37" s="41"/>
      <c r="CJ37" s="41"/>
      <c r="CK37" s="41"/>
      <c r="CL37" s="41"/>
      <c r="CM37" s="41"/>
      <c r="CN37" s="41">
        <v>0.73199999999999998</v>
      </c>
      <c r="CO37" s="36">
        <f t="shared" si="100"/>
        <v>0.73199999999999998</v>
      </c>
      <c r="CP37" s="41"/>
      <c r="CQ37" s="41"/>
      <c r="CR37" s="41"/>
      <c r="CS37" s="41"/>
      <c r="CT37" s="41"/>
      <c r="CU37" s="41"/>
      <c r="CV37" s="36">
        <f t="shared" si="101"/>
        <v>0</v>
      </c>
      <c r="CW37" s="41">
        <v>6.0364609999999999E-2</v>
      </c>
      <c r="CX37" s="41"/>
      <c r="CY37" s="36">
        <f t="shared" si="10"/>
        <v>6.0364609999999999E-2</v>
      </c>
      <c r="CZ37" s="41"/>
      <c r="DA37" s="41"/>
      <c r="DB37" s="41"/>
      <c r="DC37" s="41"/>
      <c r="DD37" s="41"/>
      <c r="DE37" s="36">
        <f t="shared" si="26"/>
        <v>0</v>
      </c>
      <c r="DF37" s="41"/>
      <c r="DG37" s="41"/>
      <c r="DH37" s="41"/>
      <c r="DI37" s="41"/>
      <c r="DJ37" s="41"/>
      <c r="DK37" s="36">
        <f t="shared" si="11"/>
        <v>0</v>
      </c>
      <c r="DL37" s="36">
        <f t="shared" si="12"/>
        <v>0.79236461000000002</v>
      </c>
      <c r="DM37" s="67">
        <f t="shared" si="13"/>
        <v>6.487988619625478E-5</v>
      </c>
      <c r="DN37" s="35"/>
      <c r="DO37" s="41"/>
      <c r="DP37" s="41"/>
      <c r="DQ37" s="41"/>
      <c r="DR37" s="41"/>
      <c r="DS37" s="41"/>
      <c r="DT37" s="36">
        <f t="shared" si="14"/>
        <v>0</v>
      </c>
      <c r="DU37" s="41"/>
      <c r="DV37" s="41"/>
      <c r="DW37" s="41"/>
      <c r="DX37" s="41"/>
      <c r="DY37" s="41"/>
      <c r="DZ37" s="41"/>
      <c r="EA37" s="41"/>
      <c r="EB37" s="41"/>
      <c r="EC37" s="41"/>
      <c r="ED37" s="41"/>
      <c r="EE37" s="41"/>
      <c r="EF37" s="41"/>
      <c r="EG37" s="36">
        <f t="shared" si="15"/>
        <v>0</v>
      </c>
      <c r="EH37" s="36">
        <f t="shared" si="55"/>
        <v>0</v>
      </c>
      <c r="EI37" s="67" t="str">
        <f t="shared" si="16"/>
        <v/>
      </c>
    </row>
    <row r="38" spans="2:140" x14ac:dyDescent="0.25">
      <c r="B38" s="157"/>
      <c r="C38" s="15" t="s">
        <v>34</v>
      </c>
      <c r="D38" s="1"/>
      <c r="E38" s="41"/>
      <c r="F38" s="41">
        <v>24.060334999999998</v>
      </c>
      <c r="G38" s="41">
        <v>13.375171999999999</v>
      </c>
      <c r="H38" s="41">
        <v>16.492642</v>
      </c>
      <c r="I38" s="41">
        <v>17.329865999999999</v>
      </c>
      <c r="J38" s="41">
        <v>15.859413999999999</v>
      </c>
      <c r="K38" s="41"/>
      <c r="L38" s="41">
        <v>33.547469</v>
      </c>
      <c r="M38" s="41">
        <v>38.884999999999998</v>
      </c>
      <c r="N38" s="41">
        <v>31.20579</v>
      </c>
      <c r="O38" s="41">
        <v>25.111384999999999</v>
      </c>
      <c r="P38" s="36">
        <f t="shared" si="56"/>
        <v>215.867073</v>
      </c>
      <c r="Q38" s="41"/>
      <c r="R38" s="41"/>
      <c r="S38" s="41"/>
      <c r="T38" s="36">
        <f t="shared" si="57"/>
        <v>0</v>
      </c>
      <c r="U38" s="41">
        <v>0</v>
      </c>
      <c r="V38" s="41">
        <v>0</v>
      </c>
      <c r="W38" s="41">
        <v>0</v>
      </c>
      <c r="X38" s="41">
        <v>13.901458</v>
      </c>
      <c r="Y38" s="41">
        <v>0</v>
      </c>
      <c r="Z38" s="36">
        <f t="shared" si="58"/>
        <v>13.901458</v>
      </c>
      <c r="AA38" s="36">
        <f t="shared" si="0"/>
        <v>229.768531</v>
      </c>
      <c r="AB38" s="67">
        <f t="shared" si="1"/>
        <v>5.4784697293024112E-2</v>
      </c>
      <c r="AC38" s="33"/>
      <c r="AD38" s="41">
        <v>26.326000000000001</v>
      </c>
      <c r="AE38" s="41">
        <v>14.2065</v>
      </c>
      <c r="AF38" s="41">
        <v>34.427500000000002</v>
      </c>
      <c r="AG38" s="41">
        <v>39.8048</v>
      </c>
      <c r="AH38" s="41">
        <v>33.945599999999999</v>
      </c>
      <c r="AI38" s="36">
        <f t="shared" si="59"/>
        <v>148.71039999999999</v>
      </c>
      <c r="AJ38" s="41"/>
      <c r="AK38" s="41"/>
      <c r="AL38" s="41"/>
      <c r="AM38" s="41"/>
      <c r="AN38" s="41"/>
      <c r="AO38" s="36">
        <f t="shared" si="60"/>
        <v>0</v>
      </c>
      <c r="AP38" s="41"/>
      <c r="AQ38" s="41"/>
      <c r="AR38" s="41"/>
      <c r="AS38" s="41"/>
      <c r="AT38" s="41"/>
      <c r="AU38" s="36">
        <f t="shared" si="61"/>
        <v>0</v>
      </c>
      <c r="AV38" s="41">
        <v>0</v>
      </c>
      <c r="AW38" s="41">
        <v>18.749499100000001</v>
      </c>
      <c r="AX38" s="41">
        <v>18.245283100000002</v>
      </c>
      <c r="AY38" s="41">
        <v>17.6592299</v>
      </c>
      <c r="AZ38" s="41">
        <v>17.0317516</v>
      </c>
      <c r="BA38" s="36">
        <f t="shared" si="62"/>
        <v>71.685763699999995</v>
      </c>
      <c r="BB38" s="36">
        <f t="shared" si="63"/>
        <v>220.39616369999999</v>
      </c>
      <c r="BC38" s="67">
        <f t="shared" si="2"/>
        <v>2.9799409635561762E-2</v>
      </c>
      <c r="BD38" s="33"/>
      <c r="BE38" s="41">
        <v>38.309967</v>
      </c>
      <c r="BF38" s="41">
        <v>39.687885206048698</v>
      </c>
      <c r="BG38" s="41">
        <v>43.211356807244997</v>
      </c>
      <c r="BH38" s="41">
        <v>44.270948750000002</v>
      </c>
      <c r="BI38" s="41">
        <v>45.126247499999998</v>
      </c>
      <c r="BJ38" s="41"/>
      <c r="BK38" s="36">
        <f t="shared" si="3"/>
        <v>210.60640526329368</v>
      </c>
      <c r="BL38" s="41">
        <v>1.1754248600000001</v>
      </c>
      <c r="BM38" s="41">
        <v>1.7841312499999999</v>
      </c>
      <c r="BN38" s="41">
        <v>2.6510681799999998</v>
      </c>
      <c r="BO38" s="41">
        <v>3.0045091200000007</v>
      </c>
      <c r="BP38" s="41">
        <v>2.8549210999999994</v>
      </c>
      <c r="BQ38" s="36">
        <f t="shared" si="4"/>
        <v>11.470054510000001</v>
      </c>
      <c r="BR38" s="41"/>
      <c r="BS38" s="41"/>
      <c r="BT38" s="41"/>
      <c r="BU38" s="41"/>
      <c r="BV38" s="41"/>
      <c r="BW38" s="36">
        <f t="shared" si="64"/>
        <v>0</v>
      </c>
      <c r="BX38" s="41"/>
      <c r="BY38" s="36">
        <f t="shared" si="65"/>
        <v>0</v>
      </c>
      <c r="BZ38" s="41">
        <v>16.4596321</v>
      </c>
      <c r="CA38" s="41">
        <v>16.416646010000001</v>
      </c>
      <c r="CB38" s="41">
        <v>16.416646010000001</v>
      </c>
      <c r="CC38" s="41">
        <v>16.416646</v>
      </c>
      <c r="CD38" s="41">
        <v>16.583335000000002</v>
      </c>
      <c r="CE38" s="36">
        <f t="shared" si="5"/>
        <v>82.29290512</v>
      </c>
      <c r="CF38" s="36">
        <f t="shared" si="6"/>
        <v>304.36936489329366</v>
      </c>
      <c r="CG38" s="67">
        <f t="shared" si="7"/>
        <v>3.2886209915053977E-2</v>
      </c>
      <c r="CH38" s="33"/>
      <c r="CI38" s="41">
        <v>12.2</v>
      </c>
      <c r="CJ38" s="41">
        <v>12.2</v>
      </c>
      <c r="CK38" s="41">
        <v>12.2</v>
      </c>
      <c r="CL38" s="41">
        <v>12.2</v>
      </c>
      <c r="CM38" s="41">
        <v>12.2</v>
      </c>
      <c r="CN38" s="41"/>
      <c r="CO38" s="36">
        <f t="shared" si="100"/>
        <v>61</v>
      </c>
      <c r="CP38" s="41">
        <v>6.1000000000000005</v>
      </c>
      <c r="CQ38" s="41">
        <v>6.1000000000000005</v>
      </c>
      <c r="CR38" s="41">
        <v>6.1</v>
      </c>
      <c r="CS38" s="41">
        <v>6.1</v>
      </c>
      <c r="CT38" s="41">
        <v>6.1</v>
      </c>
      <c r="CU38" s="41"/>
      <c r="CV38" s="36">
        <f t="shared" si="101"/>
        <v>30.5</v>
      </c>
      <c r="CW38" s="41">
        <v>36.5685</v>
      </c>
      <c r="CX38" s="41"/>
      <c r="CY38" s="36">
        <f t="shared" si="10"/>
        <v>36.5685</v>
      </c>
      <c r="CZ38" s="41"/>
      <c r="DA38" s="41"/>
      <c r="DB38" s="41"/>
      <c r="DC38" s="41"/>
      <c r="DD38" s="41"/>
      <c r="DE38" s="36">
        <f t="shared" si="26"/>
        <v>0</v>
      </c>
      <c r="DF38" s="41">
        <v>30.597249999999995</v>
      </c>
      <c r="DG38" s="41">
        <v>30.597249999999995</v>
      </c>
      <c r="DH38" s="41">
        <v>30.597249999999995</v>
      </c>
      <c r="DI38" s="41">
        <v>30.597249999999995</v>
      </c>
      <c r="DJ38" s="41">
        <v>30.597249999999995</v>
      </c>
      <c r="DK38" s="36">
        <f t="shared" si="11"/>
        <v>152.98624999999998</v>
      </c>
      <c r="DL38" s="36">
        <f t="shared" si="12"/>
        <v>281.05475000000001</v>
      </c>
      <c r="DM38" s="67">
        <f t="shared" si="13"/>
        <v>2.3013143147466969E-2</v>
      </c>
      <c r="DN38" s="33"/>
      <c r="DO38" s="41"/>
      <c r="DP38" s="41"/>
      <c r="DQ38" s="41"/>
      <c r="DR38" s="41"/>
      <c r="DS38" s="41"/>
      <c r="DT38" s="36">
        <f t="shared" si="14"/>
        <v>0</v>
      </c>
      <c r="DU38" s="41">
        <v>30.597249999999995</v>
      </c>
      <c r="DV38" s="41">
        <v>30.597249999999995</v>
      </c>
      <c r="DW38" s="41">
        <v>30.597249999999995</v>
      </c>
      <c r="DX38" s="41">
        <v>30.597249999999995</v>
      </c>
      <c r="DY38" s="41">
        <v>30.597249999999995</v>
      </c>
      <c r="DZ38" s="41"/>
      <c r="EA38" s="41"/>
      <c r="EB38" s="41"/>
      <c r="EC38" s="41"/>
      <c r="ED38" s="41"/>
      <c r="EE38" s="41"/>
      <c r="EF38" s="41"/>
      <c r="EG38" s="36">
        <f t="shared" si="15"/>
        <v>152.98624999999998</v>
      </c>
      <c r="EH38" s="36">
        <f t="shared" si="55"/>
        <v>152.98624999999998</v>
      </c>
      <c r="EI38" s="67">
        <f t="shared" si="16"/>
        <v>0.11263331807393479</v>
      </c>
      <c r="EJ38" s="32"/>
    </row>
    <row r="39" spans="2:140" s="32" customFormat="1" x14ac:dyDescent="0.25">
      <c r="B39" s="157"/>
      <c r="C39" s="15" t="s">
        <v>133</v>
      </c>
      <c r="D39" s="1"/>
      <c r="E39" s="41"/>
      <c r="F39" s="41"/>
      <c r="G39" s="41"/>
      <c r="H39" s="41"/>
      <c r="I39" s="41"/>
      <c r="J39" s="41"/>
      <c r="K39" s="41"/>
      <c r="L39" s="41"/>
      <c r="M39" s="41"/>
      <c r="N39" s="41"/>
      <c r="O39" s="41"/>
      <c r="P39" s="36">
        <f t="shared" si="56"/>
        <v>0</v>
      </c>
      <c r="Q39" s="41"/>
      <c r="R39" s="41"/>
      <c r="S39" s="41"/>
      <c r="T39" s="36">
        <f t="shared" si="57"/>
        <v>0</v>
      </c>
      <c r="U39" s="41"/>
      <c r="V39" s="41"/>
      <c r="W39" s="41"/>
      <c r="X39" s="41"/>
      <c r="Y39" s="41"/>
      <c r="Z39" s="36">
        <f>SUM(U39:Y39)</f>
        <v>0</v>
      </c>
      <c r="AA39" s="36">
        <f t="shared" si="0"/>
        <v>0</v>
      </c>
      <c r="AB39" s="67" t="str">
        <f t="shared" si="1"/>
        <v/>
      </c>
      <c r="AC39" s="35"/>
      <c r="AD39" s="41"/>
      <c r="AE39" s="41"/>
      <c r="AF39" s="41"/>
      <c r="AG39" s="41"/>
      <c r="AH39" s="41"/>
      <c r="AI39" s="36">
        <f t="shared" si="59"/>
        <v>0</v>
      </c>
      <c r="AJ39" s="41"/>
      <c r="AK39" s="41"/>
      <c r="AL39" s="41"/>
      <c r="AM39" s="41"/>
      <c r="AN39" s="41"/>
      <c r="AO39" s="36">
        <f t="shared" si="60"/>
        <v>0</v>
      </c>
      <c r="AP39" s="41"/>
      <c r="AQ39" s="41"/>
      <c r="AR39" s="41"/>
      <c r="AS39" s="41"/>
      <c r="AT39" s="41"/>
      <c r="AU39" s="36">
        <f t="shared" si="61"/>
        <v>0</v>
      </c>
      <c r="AV39" s="41"/>
      <c r="AW39" s="41"/>
      <c r="AX39" s="41"/>
      <c r="AY39" s="41"/>
      <c r="AZ39" s="41"/>
      <c r="BA39" s="36">
        <f>SUM(AV39:AZ39)</f>
        <v>0</v>
      </c>
      <c r="BB39" s="36">
        <f>SUM(AI39,AO39,AU39,BA39)</f>
        <v>0</v>
      </c>
      <c r="BC39" s="67" t="str">
        <f t="shared" si="2"/>
        <v/>
      </c>
      <c r="BD39" s="35"/>
      <c r="BE39" s="41"/>
      <c r="BF39" s="41"/>
      <c r="BG39" s="41"/>
      <c r="BH39" s="41"/>
      <c r="BI39" s="41"/>
      <c r="BJ39" s="41"/>
      <c r="BK39" s="36">
        <f t="shared" si="3"/>
        <v>0</v>
      </c>
      <c r="BL39" s="41"/>
      <c r="BM39" s="41"/>
      <c r="BN39" s="41"/>
      <c r="BO39" s="41"/>
      <c r="BP39" s="41"/>
      <c r="BQ39" s="36">
        <f t="shared" si="4"/>
        <v>0</v>
      </c>
      <c r="BR39" s="41"/>
      <c r="BS39" s="41"/>
      <c r="BT39" s="41"/>
      <c r="BU39" s="41"/>
      <c r="BV39" s="41"/>
      <c r="BW39" s="36">
        <f t="shared" si="64"/>
        <v>0</v>
      </c>
      <c r="BX39" s="41"/>
      <c r="BY39" s="36">
        <f t="shared" ref="BY39" si="115">SUM(BX39)</f>
        <v>0</v>
      </c>
      <c r="BZ39" s="41"/>
      <c r="CA39" s="41"/>
      <c r="CB39" s="41"/>
      <c r="CC39" s="41"/>
      <c r="CD39" s="41"/>
      <c r="CE39" s="36">
        <f t="shared" si="5"/>
        <v>0</v>
      </c>
      <c r="CF39" s="36">
        <f t="shared" si="6"/>
        <v>0</v>
      </c>
      <c r="CG39" s="67" t="str">
        <f t="shared" si="7"/>
        <v/>
      </c>
      <c r="CH39" s="35"/>
      <c r="CI39" s="41"/>
      <c r="CJ39" s="41"/>
      <c r="CK39" s="41"/>
      <c r="CL39" s="41"/>
      <c r="CM39" s="41"/>
      <c r="CN39" s="41"/>
      <c r="CO39" s="36">
        <f t="shared" si="100"/>
        <v>0</v>
      </c>
      <c r="CP39" s="41"/>
      <c r="CQ39" s="41"/>
      <c r="CR39" s="41"/>
      <c r="CS39" s="41"/>
      <c r="CT39" s="41"/>
      <c r="CU39" s="41"/>
      <c r="CV39" s="36">
        <f t="shared" si="101"/>
        <v>0</v>
      </c>
      <c r="CW39" s="41">
        <v>12.1182</v>
      </c>
      <c r="CX39" s="41"/>
      <c r="CY39" s="36">
        <f t="shared" si="10"/>
        <v>12.1182</v>
      </c>
      <c r="CZ39" s="41"/>
      <c r="DA39" s="41"/>
      <c r="DB39" s="41"/>
      <c r="DC39" s="41"/>
      <c r="DD39" s="41"/>
      <c r="DE39" s="36">
        <f t="shared" si="26"/>
        <v>0</v>
      </c>
      <c r="DF39" s="41"/>
      <c r="DG39" s="41"/>
      <c r="DH39" s="41"/>
      <c r="DI39" s="41"/>
      <c r="DJ39" s="41"/>
      <c r="DK39" s="36">
        <f t="shared" si="11"/>
        <v>0</v>
      </c>
      <c r="DL39" s="36">
        <f t="shared" si="12"/>
        <v>12.1182</v>
      </c>
      <c r="DM39" s="67">
        <f t="shared" si="13"/>
        <v>9.9225460978558176E-4</v>
      </c>
      <c r="DN39" s="35"/>
      <c r="DO39" s="41"/>
      <c r="DP39" s="41"/>
      <c r="DQ39" s="41"/>
      <c r="DR39" s="41"/>
      <c r="DS39" s="41"/>
      <c r="DT39" s="36">
        <f t="shared" si="14"/>
        <v>0</v>
      </c>
      <c r="DU39" s="41"/>
      <c r="DV39" s="41"/>
      <c r="DW39" s="41"/>
      <c r="DX39" s="41"/>
      <c r="DY39" s="41"/>
      <c r="DZ39" s="41"/>
      <c r="EA39" s="41"/>
      <c r="EB39" s="41"/>
      <c r="EC39" s="41"/>
      <c r="ED39" s="41"/>
      <c r="EE39" s="41"/>
      <c r="EF39" s="41"/>
      <c r="EG39" s="36">
        <f t="shared" si="15"/>
        <v>0</v>
      </c>
      <c r="EH39" s="36">
        <f t="shared" si="55"/>
        <v>0</v>
      </c>
      <c r="EI39" s="67" t="str">
        <f t="shared" si="16"/>
        <v/>
      </c>
    </row>
    <row r="40" spans="2:140" s="32" customFormat="1" x14ac:dyDescent="0.25">
      <c r="B40" s="157"/>
      <c r="C40" s="15" t="s">
        <v>151</v>
      </c>
      <c r="D40" s="1"/>
      <c r="E40" s="41"/>
      <c r="F40" s="41"/>
      <c r="G40" s="41"/>
      <c r="H40" s="41"/>
      <c r="I40" s="41"/>
      <c r="J40" s="41"/>
      <c r="K40" s="41"/>
      <c r="L40" s="41"/>
      <c r="M40" s="41"/>
      <c r="N40" s="41"/>
      <c r="O40" s="41"/>
      <c r="P40" s="36">
        <f t="shared" ref="P40" si="116">SUM(E40:O40)</f>
        <v>0</v>
      </c>
      <c r="Q40" s="41"/>
      <c r="R40" s="41"/>
      <c r="S40" s="41"/>
      <c r="T40" s="36">
        <f t="shared" ref="T40" si="117">SUM(Q40:S40)</f>
        <v>0</v>
      </c>
      <c r="U40" s="41"/>
      <c r="V40" s="41"/>
      <c r="W40" s="41"/>
      <c r="X40" s="41"/>
      <c r="Y40" s="41"/>
      <c r="Z40" s="36">
        <f>SUM(U40:Y40)</f>
        <v>0</v>
      </c>
      <c r="AA40" s="36">
        <f t="shared" ref="AA40" si="118">SUM(P40,T40,Z40)</f>
        <v>0</v>
      </c>
      <c r="AB40" s="67" t="str">
        <f t="shared" si="1"/>
        <v/>
      </c>
      <c r="AC40" s="35"/>
      <c r="AD40" s="41"/>
      <c r="AE40" s="41"/>
      <c r="AF40" s="41"/>
      <c r="AG40" s="41"/>
      <c r="AH40" s="41"/>
      <c r="AI40" s="36">
        <f t="shared" ref="AI40" si="119">SUM(AD40:AH40)</f>
        <v>0</v>
      </c>
      <c r="AJ40" s="41"/>
      <c r="AK40" s="41"/>
      <c r="AL40" s="41"/>
      <c r="AM40" s="41"/>
      <c r="AN40" s="41"/>
      <c r="AO40" s="36">
        <f t="shared" ref="AO40" si="120">SUM(AJ40:AN40)</f>
        <v>0</v>
      </c>
      <c r="AP40" s="41"/>
      <c r="AQ40" s="41"/>
      <c r="AR40" s="41"/>
      <c r="AS40" s="41"/>
      <c r="AT40" s="41"/>
      <c r="AU40" s="36">
        <f t="shared" ref="AU40" si="121">SUM(AP40:AT40)</f>
        <v>0</v>
      </c>
      <c r="AV40" s="41"/>
      <c r="AW40" s="41"/>
      <c r="AX40" s="41"/>
      <c r="AY40" s="41"/>
      <c r="AZ40" s="41"/>
      <c r="BA40" s="36">
        <f>SUM(AV40:AZ40)</f>
        <v>0</v>
      </c>
      <c r="BB40" s="36">
        <f>SUM(AI40,AO40,AU40,BA40)</f>
        <v>0</v>
      </c>
      <c r="BC40" s="67" t="str">
        <f t="shared" si="2"/>
        <v/>
      </c>
      <c r="BD40" s="35"/>
      <c r="BE40" s="41"/>
      <c r="BF40" s="41"/>
      <c r="BG40" s="41"/>
      <c r="BH40" s="41"/>
      <c r="BI40" s="41"/>
      <c r="BJ40" s="41"/>
      <c r="BK40" s="36">
        <f t="shared" ref="BK40" si="122">SUM(BE40:BJ40)</f>
        <v>0</v>
      </c>
      <c r="BL40" s="41"/>
      <c r="BM40" s="41"/>
      <c r="BN40" s="41"/>
      <c r="BO40" s="41"/>
      <c r="BP40" s="41"/>
      <c r="BQ40" s="36">
        <f t="shared" ref="BQ40" si="123">SUM(BL40:BP40)</f>
        <v>0</v>
      </c>
      <c r="BR40" s="41"/>
      <c r="BS40" s="41"/>
      <c r="BT40" s="41"/>
      <c r="BU40" s="41"/>
      <c r="BV40" s="41"/>
      <c r="BW40" s="36">
        <f t="shared" ref="BW40" si="124">SUM(BR40:BV40)</f>
        <v>0</v>
      </c>
      <c r="BX40" s="41"/>
      <c r="BY40" s="36">
        <f t="shared" ref="BY40" si="125">SUM(BX40)</f>
        <v>0</v>
      </c>
      <c r="BZ40" s="41"/>
      <c r="CA40" s="41"/>
      <c r="CB40" s="41"/>
      <c r="CC40" s="41"/>
      <c r="CD40" s="41"/>
      <c r="CE40" s="36">
        <f t="shared" ref="CE40" si="126">SUM(BZ40:CD40)</f>
        <v>0</v>
      </c>
      <c r="CF40" s="36">
        <f t="shared" ref="CF40" si="127">SUM(BK40,BQ40,BW40,CE40,BY40)</f>
        <v>0</v>
      </c>
      <c r="CG40" s="67" t="str">
        <f t="shared" si="7"/>
        <v/>
      </c>
      <c r="CH40" s="35"/>
      <c r="CI40" s="41"/>
      <c r="CJ40" s="41"/>
      <c r="CK40" s="41"/>
      <c r="CL40" s="41"/>
      <c r="CM40" s="41"/>
      <c r="CN40" s="41">
        <v>1</v>
      </c>
      <c r="CO40" s="36">
        <f t="shared" ref="CO40" si="128">SUM(CI40:CN40)</f>
        <v>1</v>
      </c>
      <c r="CP40" s="41"/>
      <c r="CQ40" s="41"/>
      <c r="CR40" s="41"/>
      <c r="CS40" s="41"/>
      <c r="CT40" s="41"/>
      <c r="CU40" s="41"/>
      <c r="CV40" s="36">
        <f t="shared" ref="CV40" si="129">SUM(CP40:CU40)</f>
        <v>0</v>
      </c>
      <c r="CW40" s="41"/>
      <c r="CX40" s="41"/>
      <c r="CY40" s="36">
        <f t="shared" ref="CY40" si="130">SUM(CW40:CX40)</f>
        <v>0</v>
      </c>
      <c r="CZ40" s="41"/>
      <c r="DA40" s="41"/>
      <c r="DB40" s="41"/>
      <c r="DC40" s="41"/>
      <c r="DD40" s="41"/>
      <c r="DE40" s="36">
        <f t="shared" si="26"/>
        <v>0</v>
      </c>
      <c r="DF40" s="41"/>
      <c r="DG40" s="41"/>
      <c r="DH40" s="41"/>
      <c r="DI40" s="41"/>
      <c r="DJ40" s="41"/>
      <c r="DK40" s="36">
        <f t="shared" ref="DK40" si="131">SUM(DF40:DJ40)</f>
        <v>0</v>
      </c>
      <c r="DL40" s="36">
        <f t="shared" ref="DL40" si="132">SUM(CO40,CV40,CY40,DK40,DE40)</f>
        <v>1</v>
      </c>
      <c r="DM40" s="67">
        <f t="shared" si="13"/>
        <v>8.1881352823487126E-5</v>
      </c>
      <c r="DN40" s="35"/>
      <c r="DO40" s="41"/>
      <c r="DP40" s="41"/>
      <c r="DQ40" s="41"/>
      <c r="DR40" s="41"/>
      <c r="DS40" s="41"/>
      <c r="DT40" s="36">
        <f t="shared" ref="DT40" si="133">SUM(DO40:DS40)</f>
        <v>0</v>
      </c>
      <c r="DU40" s="41"/>
      <c r="DV40" s="41"/>
      <c r="DW40" s="41"/>
      <c r="DX40" s="41"/>
      <c r="DY40" s="41"/>
      <c r="DZ40" s="41"/>
      <c r="EA40" s="41"/>
      <c r="EB40" s="41"/>
      <c r="EC40" s="41"/>
      <c r="ED40" s="41"/>
      <c r="EE40" s="41"/>
      <c r="EF40" s="41"/>
      <c r="EG40" s="36">
        <f t="shared" ref="EG40" si="134">SUM(DU40:EF40)</f>
        <v>0</v>
      </c>
      <c r="EH40" s="36">
        <f t="shared" ref="EH40" si="135">SUM(EG40,DT40)</f>
        <v>0</v>
      </c>
      <c r="EI40" s="67" t="str">
        <f t="shared" si="16"/>
        <v/>
      </c>
    </row>
    <row r="41" spans="2:140" ht="17.25" customHeight="1" x14ac:dyDescent="0.25">
      <c r="B41" s="157"/>
      <c r="C41" s="15" t="s">
        <v>35</v>
      </c>
      <c r="D41" s="1"/>
      <c r="E41" s="41"/>
      <c r="F41" s="41">
        <v>17.894690000000001</v>
      </c>
      <c r="G41" s="41">
        <v>21.325655999999999</v>
      </c>
      <c r="H41" s="41">
        <v>21.791087000000001</v>
      </c>
      <c r="I41" s="41">
        <v>40.924593000000002</v>
      </c>
      <c r="J41" s="41">
        <v>39.534593999999998</v>
      </c>
      <c r="K41" s="41">
        <v>67.379313999999994</v>
      </c>
      <c r="L41" s="41">
        <v>86.156761000000003</v>
      </c>
      <c r="M41" s="41">
        <v>65.449479999999994</v>
      </c>
      <c r="N41" s="41">
        <v>82.800325000000001</v>
      </c>
      <c r="O41" s="41">
        <v>82.257132270000014</v>
      </c>
      <c r="P41" s="36">
        <f t="shared" si="56"/>
        <v>525.51363227000002</v>
      </c>
      <c r="Q41" s="41"/>
      <c r="R41" s="41"/>
      <c r="S41" s="41">
        <v>2.0816750000000002</v>
      </c>
      <c r="T41" s="36">
        <f t="shared" si="57"/>
        <v>2.0816750000000002</v>
      </c>
      <c r="U41" s="41">
        <v>5.1840000000000002</v>
      </c>
      <c r="V41" s="41">
        <v>5.1840000000000002</v>
      </c>
      <c r="W41" s="41">
        <v>5.2055309999999997</v>
      </c>
      <c r="X41" s="41">
        <v>5.1542490000000001</v>
      </c>
      <c r="Y41" s="41">
        <v>20.221109999999996</v>
      </c>
      <c r="Z41" s="36">
        <f t="shared" si="58"/>
        <v>40.948889999999992</v>
      </c>
      <c r="AA41" s="36">
        <f t="shared" si="0"/>
        <v>568.54419727000004</v>
      </c>
      <c r="AB41" s="67">
        <f t="shared" si="1"/>
        <v>0.1355604338400124</v>
      </c>
      <c r="AC41" s="33"/>
      <c r="AD41" s="41">
        <v>73.381615209999993</v>
      </c>
      <c r="AE41" s="41">
        <v>106.8762334</v>
      </c>
      <c r="AF41" s="41">
        <v>126.86237634</v>
      </c>
      <c r="AG41" s="41">
        <v>147.60507283053536</v>
      </c>
      <c r="AH41" s="41">
        <v>157.46568499999998</v>
      </c>
      <c r="AI41" s="36">
        <f t="shared" si="59"/>
        <v>612.19098278053536</v>
      </c>
      <c r="AJ41" s="41"/>
      <c r="AK41" s="41"/>
      <c r="AL41" s="41"/>
      <c r="AM41" s="41"/>
      <c r="AN41" s="41"/>
      <c r="AO41" s="36">
        <f t="shared" si="60"/>
        <v>0</v>
      </c>
      <c r="AP41" s="41">
        <v>25</v>
      </c>
      <c r="AQ41" s="41">
        <v>15</v>
      </c>
      <c r="AR41" s="41">
        <v>1.6683250000000003</v>
      </c>
      <c r="AS41" s="41">
        <v>0</v>
      </c>
      <c r="AT41" s="41">
        <v>0</v>
      </c>
      <c r="AU41" s="36">
        <f t="shared" si="61"/>
        <v>41.668325000000003</v>
      </c>
      <c r="AV41" s="41">
        <v>7.587764</v>
      </c>
      <c r="AW41" s="41">
        <v>22.290019000000001</v>
      </c>
      <c r="AX41" s="41">
        <v>21.901595499999999</v>
      </c>
      <c r="AY41" s="41">
        <v>21.301718999999999</v>
      </c>
      <c r="AZ41" s="41">
        <v>20.662393999999999</v>
      </c>
      <c r="BA41" s="36">
        <f t="shared" si="62"/>
        <v>93.743491500000005</v>
      </c>
      <c r="BB41" s="36">
        <f t="shared" si="63"/>
        <v>747.60279928053535</v>
      </c>
      <c r="BC41" s="67">
        <f t="shared" si="2"/>
        <v>0.10108216806703578</v>
      </c>
      <c r="BD41" s="33"/>
      <c r="BE41" s="41">
        <v>139.66753800000001</v>
      </c>
      <c r="BF41" s="41">
        <v>159.4341574210714</v>
      </c>
      <c r="BG41" s="41">
        <v>137.30391501892859</v>
      </c>
      <c r="BH41" s="41">
        <v>141.9148166761436</v>
      </c>
      <c r="BI41" s="41">
        <v>191.71355470740451</v>
      </c>
      <c r="BJ41" s="41"/>
      <c r="BK41" s="36">
        <f t="shared" si="3"/>
        <v>770.03398182354817</v>
      </c>
      <c r="BL41" s="41"/>
      <c r="BM41" s="41"/>
      <c r="BN41" s="41"/>
      <c r="BO41" s="41"/>
      <c r="BP41" s="41"/>
      <c r="BQ41" s="36">
        <f t="shared" si="4"/>
        <v>0</v>
      </c>
      <c r="BR41" s="41">
        <v>0</v>
      </c>
      <c r="BS41" s="41">
        <v>0</v>
      </c>
      <c r="BT41" s="41">
        <v>0</v>
      </c>
      <c r="BU41" s="41">
        <v>0</v>
      </c>
      <c r="BV41" s="41">
        <v>0</v>
      </c>
      <c r="BW41" s="36">
        <f t="shared" si="64"/>
        <v>0</v>
      </c>
      <c r="BX41" s="41">
        <v>0</v>
      </c>
      <c r="BY41" s="36">
        <f t="shared" si="65"/>
        <v>0</v>
      </c>
      <c r="BZ41" s="41">
        <v>20.039071</v>
      </c>
      <c r="CA41" s="41">
        <v>19.675442</v>
      </c>
      <c r="CB41" s="41">
        <v>19.213834550000001</v>
      </c>
      <c r="CC41" s="41">
        <v>18.8834175</v>
      </c>
      <c r="CD41" s="41">
        <v>18.518881499999999</v>
      </c>
      <c r="CE41" s="36">
        <f t="shared" si="5"/>
        <v>96.330646549999983</v>
      </c>
      <c r="CF41" s="36">
        <f t="shared" si="6"/>
        <v>866.36462837354816</v>
      </c>
      <c r="CG41" s="67">
        <f t="shared" si="7"/>
        <v>9.3608136422201407E-2</v>
      </c>
      <c r="CH41" s="33"/>
      <c r="CI41" s="41">
        <v>128.36645028624594</v>
      </c>
      <c r="CJ41" s="41">
        <v>127.58381256970333</v>
      </c>
      <c r="CK41" s="41">
        <v>142.81629911821867</v>
      </c>
      <c r="CL41" s="41">
        <v>142.41415567943542</v>
      </c>
      <c r="CM41" s="41">
        <v>142.08091310620566</v>
      </c>
      <c r="CN41" s="41"/>
      <c r="CO41" s="36">
        <f t="shared" si="100"/>
        <v>683.26163075980901</v>
      </c>
      <c r="CP41" s="41">
        <v>4.8</v>
      </c>
      <c r="CQ41" s="41">
        <v>4.8</v>
      </c>
      <c r="CR41" s="41">
        <v>4.8</v>
      </c>
      <c r="CS41" s="41">
        <v>4.8</v>
      </c>
      <c r="CT41" s="41">
        <v>4.8</v>
      </c>
      <c r="CU41" s="41"/>
      <c r="CV41" s="36">
        <f t="shared" si="101"/>
        <v>24</v>
      </c>
      <c r="CW41" s="41">
        <v>24.935122630000009</v>
      </c>
      <c r="CX41" s="41"/>
      <c r="CY41" s="36">
        <f t="shared" si="10"/>
        <v>24.935122630000009</v>
      </c>
      <c r="CZ41" s="41">
        <v>11.635999999999999</v>
      </c>
      <c r="DA41" s="41">
        <v>11.635999999999999</v>
      </c>
      <c r="DB41" s="41">
        <v>11.635999999999999</v>
      </c>
      <c r="DC41" s="41">
        <v>11.635999999999999</v>
      </c>
      <c r="DD41" s="41">
        <v>11.635999999999999</v>
      </c>
      <c r="DE41" s="36">
        <f t="shared" si="26"/>
        <v>58.179999999999993</v>
      </c>
      <c r="DF41" s="41">
        <v>42.128</v>
      </c>
      <c r="DG41" s="41">
        <v>42.128</v>
      </c>
      <c r="DH41" s="41">
        <v>42.128</v>
      </c>
      <c r="DI41" s="41">
        <v>42.128</v>
      </c>
      <c r="DJ41" s="41">
        <v>42.128</v>
      </c>
      <c r="DK41" s="36">
        <f t="shared" si="11"/>
        <v>210.64</v>
      </c>
      <c r="DL41" s="36">
        <f t="shared" si="12"/>
        <v>1001.016753389809</v>
      </c>
      <c r="DM41" s="67">
        <f t="shared" si="13"/>
        <v>8.1964605966532558E-2</v>
      </c>
      <c r="DN41" s="33"/>
      <c r="DO41" s="41">
        <v>11.635999999999999</v>
      </c>
      <c r="DP41" s="41">
        <v>11.635999999999999</v>
      </c>
      <c r="DQ41" s="41">
        <v>11.635999999999999</v>
      </c>
      <c r="DR41" s="41">
        <v>11.635999999999999</v>
      </c>
      <c r="DS41" s="41">
        <v>11.635999999999999</v>
      </c>
      <c r="DT41" s="36">
        <f t="shared" si="14"/>
        <v>58.179999999999993</v>
      </c>
      <c r="DU41" s="41">
        <v>42.128</v>
      </c>
      <c r="DV41" s="41">
        <v>42.128</v>
      </c>
      <c r="DW41" s="41">
        <v>42.128</v>
      </c>
      <c r="DX41" s="41">
        <v>42.128</v>
      </c>
      <c r="DY41" s="41">
        <v>42.128</v>
      </c>
      <c r="DZ41" s="41"/>
      <c r="EA41" s="41"/>
      <c r="EB41" s="41"/>
      <c r="EC41" s="41"/>
      <c r="ED41" s="41"/>
      <c r="EE41" s="41"/>
      <c r="EF41" s="41"/>
      <c r="EG41" s="36">
        <f t="shared" si="15"/>
        <v>210.64</v>
      </c>
      <c r="EH41" s="36">
        <f t="shared" si="55"/>
        <v>268.82</v>
      </c>
      <c r="EI41" s="67">
        <f t="shared" si="16"/>
        <v>0.1979137900604476</v>
      </c>
      <c r="EJ41" s="32"/>
    </row>
    <row r="42" spans="2:140" s="32" customFormat="1" x14ac:dyDescent="0.25">
      <c r="B42" s="157"/>
      <c r="C42" s="15" t="s">
        <v>36</v>
      </c>
      <c r="D42" s="1"/>
      <c r="E42" s="41"/>
      <c r="F42" s="41"/>
      <c r="G42" s="41"/>
      <c r="H42" s="41"/>
      <c r="I42" s="41"/>
      <c r="J42" s="41"/>
      <c r="K42" s="41"/>
      <c r="L42" s="41"/>
      <c r="M42" s="41"/>
      <c r="N42" s="41"/>
      <c r="O42" s="41"/>
      <c r="P42" s="36">
        <f>SUM(E42:O42)</f>
        <v>0</v>
      </c>
      <c r="Q42" s="41"/>
      <c r="R42" s="41"/>
      <c r="S42" s="41"/>
      <c r="T42" s="36">
        <f>SUM(Q42:S42)</f>
        <v>0</v>
      </c>
      <c r="U42" s="41"/>
      <c r="V42" s="41"/>
      <c r="W42" s="41"/>
      <c r="X42" s="41"/>
      <c r="Y42" s="41"/>
      <c r="Z42" s="36">
        <f>SUM(U42:Y42)</f>
        <v>0</v>
      </c>
      <c r="AA42" s="36">
        <f t="shared" si="0"/>
        <v>0</v>
      </c>
      <c r="AB42" s="67" t="str">
        <f t="shared" si="1"/>
        <v/>
      </c>
      <c r="AC42" s="35"/>
      <c r="AD42" s="41"/>
      <c r="AE42" s="41"/>
      <c r="AF42" s="41"/>
      <c r="AG42" s="41"/>
      <c r="AH42" s="41"/>
      <c r="AI42" s="36">
        <f>SUM(AD42:AH42)</f>
        <v>0</v>
      </c>
      <c r="AJ42" s="41"/>
      <c r="AK42" s="41"/>
      <c r="AL42" s="41"/>
      <c r="AM42" s="41"/>
      <c r="AN42" s="41"/>
      <c r="AO42" s="36">
        <f>SUM(AJ42:AN42)</f>
        <v>0</v>
      </c>
      <c r="AP42" s="41"/>
      <c r="AQ42" s="41"/>
      <c r="AR42" s="41"/>
      <c r="AS42" s="41"/>
      <c r="AT42" s="41"/>
      <c r="AU42" s="36">
        <f>SUM(AP42:AT42)</f>
        <v>0</v>
      </c>
      <c r="AV42" s="41"/>
      <c r="AW42" s="41"/>
      <c r="AX42" s="41"/>
      <c r="AY42" s="41"/>
      <c r="AZ42" s="41"/>
      <c r="BA42" s="36">
        <f>SUM(AV42:AZ42)</f>
        <v>0</v>
      </c>
      <c r="BB42" s="36">
        <f t="shared" si="63"/>
        <v>0</v>
      </c>
      <c r="BC42" s="67" t="str">
        <f t="shared" si="2"/>
        <v/>
      </c>
      <c r="BD42" s="35"/>
      <c r="BE42" s="41">
        <v>0.6</v>
      </c>
      <c r="BF42" s="41">
        <v>0.6</v>
      </c>
      <c r="BG42" s="41">
        <v>0.6</v>
      </c>
      <c r="BH42" s="41">
        <v>0.6</v>
      </c>
      <c r="BI42" s="41">
        <v>0.6</v>
      </c>
      <c r="BJ42" s="41"/>
      <c r="BK42" s="36">
        <f t="shared" si="3"/>
        <v>3</v>
      </c>
      <c r="BL42" s="41"/>
      <c r="BM42" s="41"/>
      <c r="BN42" s="41"/>
      <c r="BO42" s="41"/>
      <c r="BP42" s="41"/>
      <c r="BQ42" s="36">
        <f t="shared" si="4"/>
        <v>0</v>
      </c>
      <c r="BR42" s="41"/>
      <c r="BS42" s="41"/>
      <c r="BT42" s="41"/>
      <c r="BU42" s="41"/>
      <c r="BV42" s="41"/>
      <c r="BW42" s="36">
        <f>SUM(BR42:BV42)</f>
        <v>0</v>
      </c>
      <c r="BX42" s="41"/>
      <c r="BY42" s="36">
        <f t="shared" si="65"/>
        <v>0</v>
      </c>
      <c r="BZ42" s="41"/>
      <c r="CA42" s="41"/>
      <c r="CB42" s="41"/>
      <c r="CC42" s="41"/>
      <c r="CD42" s="41"/>
      <c r="CE42" s="36">
        <f t="shared" si="5"/>
        <v>0</v>
      </c>
      <c r="CF42" s="36">
        <f t="shared" si="6"/>
        <v>3</v>
      </c>
      <c r="CG42" s="67">
        <f t="shared" si="7"/>
        <v>3.2414112957705136E-4</v>
      </c>
      <c r="CH42" s="35"/>
      <c r="CI42" s="41"/>
      <c r="CJ42" s="41"/>
      <c r="CK42" s="41"/>
      <c r="CL42" s="41"/>
      <c r="CM42" s="41"/>
      <c r="CN42" s="41"/>
      <c r="CO42" s="36">
        <f t="shared" si="100"/>
        <v>0</v>
      </c>
      <c r="CP42" s="41"/>
      <c r="CQ42" s="41"/>
      <c r="CR42" s="41"/>
      <c r="CS42" s="41"/>
      <c r="CT42" s="41"/>
      <c r="CU42" s="41"/>
      <c r="CV42" s="36">
        <f t="shared" si="101"/>
        <v>0</v>
      </c>
      <c r="CW42" s="41"/>
      <c r="CX42" s="41"/>
      <c r="CY42" s="36">
        <f t="shared" si="10"/>
        <v>0</v>
      </c>
      <c r="CZ42" s="41"/>
      <c r="DA42" s="41"/>
      <c r="DB42" s="41"/>
      <c r="DC42" s="41"/>
      <c r="DD42" s="41"/>
      <c r="DE42" s="36">
        <f t="shared" si="26"/>
        <v>0</v>
      </c>
      <c r="DF42" s="41"/>
      <c r="DG42" s="41"/>
      <c r="DH42" s="41"/>
      <c r="DI42" s="41"/>
      <c r="DJ42" s="41"/>
      <c r="DK42" s="36">
        <f t="shared" si="11"/>
        <v>0</v>
      </c>
      <c r="DL42" s="36">
        <f t="shared" si="12"/>
        <v>0</v>
      </c>
      <c r="DM42" s="67" t="str">
        <f t="shared" si="13"/>
        <v/>
      </c>
      <c r="DN42" s="35"/>
      <c r="DO42" s="41"/>
      <c r="DP42" s="41"/>
      <c r="DQ42" s="41"/>
      <c r="DR42" s="41"/>
      <c r="DS42" s="41"/>
      <c r="DT42" s="36">
        <f t="shared" si="14"/>
        <v>0</v>
      </c>
      <c r="DU42" s="41"/>
      <c r="DV42" s="41"/>
      <c r="DW42" s="41"/>
      <c r="DX42" s="41"/>
      <c r="DY42" s="41"/>
      <c r="DZ42" s="41"/>
      <c r="EA42" s="41"/>
      <c r="EB42" s="41"/>
      <c r="EC42" s="41"/>
      <c r="ED42" s="41"/>
      <c r="EE42" s="41"/>
      <c r="EF42" s="41"/>
      <c r="EG42" s="36">
        <f t="shared" si="15"/>
        <v>0</v>
      </c>
      <c r="EH42" s="36">
        <f t="shared" si="55"/>
        <v>0</v>
      </c>
      <c r="EI42" s="67" t="str">
        <f t="shared" si="16"/>
        <v/>
      </c>
    </row>
    <row r="43" spans="2:140" s="32" customFormat="1" x14ac:dyDescent="0.25">
      <c r="B43" s="157"/>
      <c r="C43" s="15" t="s">
        <v>120</v>
      </c>
      <c r="D43" s="1"/>
      <c r="E43" s="41"/>
      <c r="F43" s="41"/>
      <c r="G43" s="41"/>
      <c r="H43" s="41"/>
      <c r="I43" s="41"/>
      <c r="J43" s="41"/>
      <c r="K43" s="41"/>
      <c r="L43" s="41"/>
      <c r="M43" s="41"/>
      <c r="N43" s="41"/>
      <c r="O43" s="41"/>
      <c r="P43" s="36">
        <f t="shared" ref="P43" si="136">SUM(E43:O43)</f>
        <v>0</v>
      </c>
      <c r="Q43" s="41"/>
      <c r="R43" s="41"/>
      <c r="S43" s="41"/>
      <c r="T43" s="36">
        <f t="shared" ref="T43" si="137">SUM(Q43:S43)</f>
        <v>0</v>
      </c>
      <c r="U43" s="41"/>
      <c r="V43" s="41"/>
      <c r="W43" s="41"/>
      <c r="X43" s="41"/>
      <c r="Y43" s="41"/>
      <c r="Z43" s="36">
        <f>SUM(U43:Y43)</f>
        <v>0</v>
      </c>
      <c r="AA43" s="36">
        <f t="shared" si="0"/>
        <v>0</v>
      </c>
      <c r="AB43" s="67" t="str">
        <f t="shared" si="1"/>
        <v/>
      </c>
      <c r="AC43" s="35"/>
      <c r="AD43" s="41"/>
      <c r="AE43" s="41"/>
      <c r="AF43" s="41"/>
      <c r="AG43" s="41"/>
      <c r="AH43" s="41"/>
      <c r="AI43" s="36">
        <f t="shared" ref="AI43" si="138">SUM(AD43:AH43)</f>
        <v>0</v>
      </c>
      <c r="AJ43" s="41"/>
      <c r="AK43" s="41"/>
      <c r="AL43" s="41"/>
      <c r="AM43" s="41"/>
      <c r="AN43" s="41"/>
      <c r="AO43" s="36">
        <f t="shared" ref="AO43" si="139">SUM(AJ43:AN43)</f>
        <v>0</v>
      </c>
      <c r="AP43" s="41"/>
      <c r="AQ43" s="41"/>
      <c r="AR43" s="41"/>
      <c r="AS43" s="41"/>
      <c r="AT43" s="41"/>
      <c r="AU43" s="36">
        <f t="shared" ref="AU43" si="140">SUM(AP43:AT43)</f>
        <v>0</v>
      </c>
      <c r="AV43" s="41"/>
      <c r="AW43" s="41"/>
      <c r="AX43" s="41"/>
      <c r="AY43" s="41"/>
      <c r="AZ43" s="41"/>
      <c r="BA43" s="36">
        <f>SUM(AV43:AZ43)</f>
        <v>0</v>
      </c>
      <c r="BB43" s="36">
        <f>SUM(AI43,AO43,AU43,BA43)</f>
        <v>0</v>
      </c>
      <c r="BC43" s="67" t="str">
        <f t="shared" si="2"/>
        <v/>
      </c>
      <c r="BD43" s="35"/>
      <c r="BE43" s="41"/>
      <c r="BF43" s="41"/>
      <c r="BG43" s="41"/>
      <c r="BH43" s="41"/>
      <c r="BI43" s="41"/>
      <c r="BJ43" s="41"/>
      <c r="BK43" s="36">
        <f t="shared" si="3"/>
        <v>0</v>
      </c>
      <c r="BL43" s="41"/>
      <c r="BM43" s="41"/>
      <c r="BN43" s="41"/>
      <c r="BO43" s="41"/>
      <c r="BP43" s="41"/>
      <c r="BQ43" s="36">
        <f t="shared" si="4"/>
        <v>0</v>
      </c>
      <c r="BR43" s="41"/>
      <c r="BS43" s="41"/>
      <c r="BT43" s="41"/>
      <c r="BU43" s="41"/>
      <c r="BV43" s="41"/>
      <c r="BW43" s="36">
        <f t="shared" ref="BW43" si="141">SUM(BR43:BV43)</f>
        <v>0</v>
      </c>
      <c r="BX43" s="41"/>
      <c r="BY43" s="36">
        <f t="shared" si="65"/>
        <v>0</v>
      </c>
      <c r="BZ43" s="41"/>
      <c r="CA43" s="41"/>
      <c r="CB43" s="41"/>
      <c r="CC43" s="41"/>
      <c r="CD43" s="41"/>
      <c r="CE43" s="36">
        <f t="shared" si="5"/>
        <v>0</v>
      </c>
      <c r="CF43" s="36">
        <f t="shared" si="6"/>
        <v>0</v>
      </c>
      <c r="CG43" s="67" t="str">
        <f t="shared" si="7"/>
        <v/>
      </c>
      <c r="CH43" s="35"/>
      <c r="CI43" s="41"/>
      <c r="CJ43" s="41"/>
      <c r="CK43" s="41"/>
      <c r="CL43" s="41"/>
      <c r="CM43" s="41"/>
      <c r="CN43" s="134">
        <v>0.12200000000000001</v>
      </c>
      <c r="CO43" s="36">
        <f t="shared" si="100"/>
        <v>0.12200000000000001</v>
      </c>
      <c r="CP43" s="41"/>
      <c r="CQ43" s="41"/>
      <c r="CR43" s="41"/>
      <c r="CS43" s="41"/>
      <c r="CT43" s="41"/>
      <c r="CU43" s="41"/>
      <c r="CV43" s="36">
        <f t="shared" si="101"/>
        <v>0</v>
      </c>
      <c r="CW43" s="41"/>
      <c r="CX43" s="41"/>
      <c r="CY43" s="36">
        <f t="shared" si="10"/>
        <v>0</v>
      </c>
      <c r="CZ43" s="41"/>
      <c r="DA43" s="41"/>
      <c r="DB43" s="41"/>
      <c r="DC43" s="41"/>
      <c r="DD43" s="41"/>
      <c r="DE43" s="36">
        <f t="shared" si="26"/>
        <v>0</v>
      </c>
      <c r="DF43" s="41"/>
      <c r="DG43" s="41"/>
      <c r="DH43" s="41"/>
      <c r="DI43" s="41"/>
      <c r="DJ43" s="41"/>
      <c r="DK43" s="36">
        <f t="shared" si="11"/>
        <v>0</v>
      </c>
      <c r="DL43" s="36">
        <f t="shared" si="12"/>
        <v>0.12200000000000001</v>
      </c>
      <c r="DM43" s="67">
        <f t="shared" si="13"/>
        <v>9.9895250444654315E-6</v>
      </c>
      <c r="DN43" s="35"/>
      <c r="DO43" s="41"/>
      <c r="DP43" s="41"/>
      <c r="DQ43" s="41"/>
      <c r="DR43" s="41"/>
      <c r="DS43" s="41"/>
      <c r="DT43" s="36">
        <f t="shared" si="14"/>
        <v>0</v>
      </c>
      <c r="DU43" s="41"/>
      <c r="DV43" s="41"/>
      <c r="DW43" s="41"/>
      <c r="DX43" s="41"/>
      <c r="DY43" s="41"/>
      <c r="DZ43" s="41"/>
      <c r="EA43" s="41"/>
      <c r="EB43" s="41"/>
      <c r="EC43" s="41"/>
      <c r="ED43" s="41"/>
      <c r="EE43" s="41"/>
      <c r="EF43" s="41"/>
      <c r="EG43" s="36">
        <f t="shared" si="15"/>
        <v>0</v>
      </c>
      <c r="EH43" s="36">
        <f t="shared" si="55"/>
        <v>0</v>
      </c>
      <c r="EI43" s="67" t="str">
        <f t="shared" si="16"/>
        <v/>
      </c>
    </row>
    <row r="44" spans="2:140" s="32" customFormat="1" x14ac:dyDescent="0.25">
      <c r="B44" s="157"/>
      <c r="C44" s="15" t="s">
        <v>37</v>
      </c>
      <c r="D44" s="1"/>
      <c r="E44" s="41"/>
      <c r="F44" s="41"/>
      <c r="G44" s="41"/>
      <c r="H44" s="41"/>
      <c r="I44" s="41"/>
      <c r="J44" s="41"/>
      <c r="K44" s="41"/>
      <c r="L44" s="41"/>
      <c r="M44" s="41"/>
      <c r="N44" s="41"/>
      <c r="O44" s="41"/>
      <c r="P44" s="36">
        <f>SUM(E44:O44)</f>
        <v>0</v>
      </c>
      <c r="Q44" s="41"/>
      <c r="R44" s="41"/>
      <c r="S44" s="41"/>
      <c r="T44" s="36">
        <f>SUM(Q44:S44)</f>
        <v>0</v>
      </c>
      <c r="U44" s="41"/>
      <c r="V44" s="41"/>
      <c r="W44" s="41"/>
      <c r="X44" s="41"/>
      <c r="Y44" s="41"/>
      <c r="Z44" s="36">
        <f>SUM(U44:Y44)</f>
        <v>0</v>
      </c>
      <c r="AA44" s="36">
        <f t="shared" si="0"/>
        <v>0</v>
      </c>
      <c r="AB44" s="67" t="str">
        <f t="shared" si="1"/>
        <v/>
      </c>
      <c r="AC44" s="35"/>
      <c r="AD44" s="41"/>
      <c r="AE44" s="41"/>
      <c r="AF44" s="41"/>
      <c r="AG44" s="41"/>
      <c r="AH44" s="41"/>
      <c r="AI44" s="36">
        <f>SUM(AD44:AH44)</f>
        <v>0</v>
      </c>
      <c r="AJ44" s="41"/>
      <c r="AK44" s="41"/>
      <c r="AL44" s="41"/>
      <c r="AM44" s="41"/>
      <c r="AN44" s="41"/>
      <c r="AO44" s="36">
        <f>SUM(AJ44:AN44)</f>
        <v>0</v>
      </c>
      <c r="AP44" s="41"/>
      <c r="AQ44" s="41"/>
      <c r="AR44" s="41"/>
      <c r="AS44" s="41"/>
      <c r="AT44" s="41"/>
      <c r="AU44" s="36">
        <f>SUM(AP44:AT44)</f>
        <v>0</v>
      </c>
      <c r="AV44" s="41"/>
      <c r="AW44" s="41"/>
      <c r="AX44" s="41"/>
      <c r="AY44" s="41"/>
      <c r="AZ44" s="41"/>
      <c r="BA44" s="36">
        <f>SUM(AV44:AZ44)</f>
        <v>0</v>
      </c>
      <c r="BB44" s="36">
        <f>SUM(AI44,AO44,AU44,BA44)</f>
        <v>0</v>
      </c>
      <c r="BC44" s="67" t="str">
        <f t="shared" si="2"/>
        <v/>
      </c>
      <c r="BD44" s="35"/>
      <c r="BE44" s="41">
        <v>2</v>
      </c>
      <c r="BF44" s="41">
        <v>2</v>
      </c>
      <c r="BG44" s="41">
        <v>2</v>
      </c>
      <c r="BH44" s="41">
        <v>2</v>
      </c>
      <c r="BI44" s="41">
        <v>2</v>
      </c>
      <c r="BJ44" s="41"/>
      <c r="BK44" s="36">
        <f t="shared" si="3"/>
        <v>10</v>
      </c>
      <c r="BL44" s="41"/>
      <c r="BM44" s="41"/>
      <c r="BN44" s="41"/>
      <c r="BO44" s="41"/>
      <c r="BP44" s="41"/>
      <c r="BQ44" s="36">
        <f t="shared" si="4"/>
        <v>0</v>
      </c>
      <c r="BR44" s="41"/>
      <c r="BS44" s="41"/>
      <c r="BT44" s="41"/>
      <c r="BU44" s="41"/>
      <c r="BV44" s="41"/>
      <c r="BW44" s="36">
        <f>SUM(BR44:BV44)</f>
        <v>0</v>
      </c>
      <c r="BX44" s="41"/>
      <c r="BY44" s="36">
        <f t="shared" si="65"/>
        <v>0</v>
      </c>
      <c r="BZ44" s="41"/>
      <c r="CA44" s="41"/>
      <c r="CB44" s="41"/>
      <c r="CC44" s="41"/>
      <c r="CD44" s="41"/>
      <c r="CE44" s="36">
        <f t="shared" si="5"/>
        <v>0</v>
      </c>
      <c r="CF44" s="36">
        <f t="shared" si="6"/>
        <v>10</v>
      </c>
      <c r="CG44" s="67">
        <f t="shared" si="7"/>
        <v>1.0804704319235046E-3</v>
      </c>
      <c r="CH44" s="35"/>
      <c r="CI44" s="41"/>
      <c r="CJ44" s="41"/>
      <c r="CK44" s="41"/>
      <c r="CL44" s="41"/>
      <c r="CM44" s="41"/>
      <c r="CN44" s="41">
        <v>10</v>
      </c>
      <c r="CO44" s="36">
        <f t="shared" si="100"/>
        <v>10</v>
      </c>
      <c r="CP44" s="41"/>
      <c r="CQ44" s="41"/>
      <c r="CR44" s="41"/>
      <c r="CS44" s="41"/>
      <c r="CT44" s="41"/>
      <c r="CU44" s="41"/>
      <c r="CV44" s="36">
        <f t="shared" si="101"/>
        <v>0</v>
      </c>
      <c r="CW44" s="41">
        <v>10</v>
      </c>
      <c r="CX44" s="41"/>
      <c r="CY44" s="36">
        <f t="shared" si="10"/>
        <v>10</v>
      </c>
      <c r="CZ44" s="41"/>
      <c r="DA44" s="41"/>
      <c r="DB44" s="41"/>
      <c r="DC44" s="41"/>
      <c r="DD44" s="41"/>
      <c r="DE44" s="36">
        <f t="shared" si="26"/>
        <v>0</v>
      </c>
      <c r="DF44" s="41"/>
      <c r="DG44" s="41"/>
      <c r="DH44" s="41"/>
      <c r="DI44" s="41"/>
      <c r="DJ44" s="41"/>
      <c r="DK44" s="36">
        <f t="shared" si="11"/>
        <v>0</v>
      </c>
      <c r="DL44" s="36">
        <f t="shared" si="12"/>
        <v>20</v>
      </c>
      <c r="DM44" s="67">
        <f t="shared" si="13"/>
        <v>1.6376270564697425E-3</v>
      </c>
      <c r="DN44" s="35"/>
      <c r="DO44" s="41"/>
      <c r="DP44" s="41"/>
      <c r="DQ44" s="41"/>
      <c r="DR44" s="41"/>
      <c r="DS44" s="41"/>
      <c r="DT44" s="36">
        <f t="shared" si="14"/>
        <v>0</v>
      </c>
      <c r="DU44" s="41"/>
      <c r="DV44" s="41"/>
      <c r="DW44" s="41"/>
      <c r="DX44" s="41"/>
      <c r="DY44" s="41"/>
      <c r="DZ44" s="41"/>
      <c r="EA44" s="41"/>
      <c r="EB44" s="41"/>
      <c r="EC44" s="41"/>
      <c r="ED44" s="41"/>
      <c r="EE44" s="41"/>
      <c r="EF44" s="41"/>
      <c r="EG44" s="36">
        <f t="shared" si="15"/>
        <v>0</v>
      </c>
      <c r="EH44" s="36">
        <f t="shared" si="55"/>
        <v>0</v>
      </c>
      <c r="EI44" s="67" t="str">
        <f t="shared" si="16"/>
        <v/>
      </c>
    </row>
    <row r="45" spans="2:140" x14ac:dyDescent="0.25">
      <c r="B45" s="157"/>
      <c r="C45" s="15" t="s">
        <v>38</v>
      </c>
      <c r="D45" s="1"/>
      <c r="E45" s="41"/>
      <c r="F45" s="41"/>
      <c r="G45" s="41"/>
      <c r="H45" s="41"/>
      <c r="I45" s="41"/>
      <c r="J45" s="41"/>
      <c r="K45" s="41"/>
      <c r="L45" s="41"/>
      <c r="M45" s="41"/>
      <c r="N45" s="41"/>
      <c r="O45" s="41">
        <v>0.4</v>
      </c>
      <c r="P45" s="36">
        <f t="shared" si="56"/>
        <v>0.4</v>
      </c>
      <c r="Q45" s="41"/>
      <c r="R45" s="41"/>
      <c r="S45" s="41"/>
      <c r="T45" s="36">
        <f t="shared" si="57"/>
        <v>0</v>
      </c>
      <c r="U45" s="41"/>
      <c r="V45" s="41"/>
      <c r="W45" s="41"/>
      <c r="X45" s="41"/>
      <c r="Y45" s="41"/>
      <c r="Z45" s="36">
        <f t="shared" si="58"/>
        <v>0</v>
      </c>
      <c r="AA45" s="36">
        <f t="shared" si="0"/>
        <v>0.4</v>
      </c>
      <c r="AB45" s="67">
        <f t="shared" si="1"/>
        <v>9.5373717287723991E-5</v>
      </c>
      <c r="AC45" s="35"/>
      <c r="AD45" s="41">
        <v>0.3</v>
      </c>
      <c r="AE45" s="41">
        <v>0.3</v>
      </c>
      <c r="AF45" s="41">
        <v>1</v>
      </c>
      <c r="AG45" s="41">
        <v>1</v>
      </c>
      <c r="AH45" s="41">
        <v>4</v>
      </c>
      <c r="AI45" s="36">
        <f t="shared" si="59"/>
        <v>6.6</v>
      </c>
      <c r="AJ45" s="41"/>
      <c r="AK45" s="41"/>
      <c r="AL45" s="41"/>
      <c r="AM45" s="41"/>
      <c r="AN45" s="41"/>
      <c r="AO45" s="36">
        <f t="shared" si="60"/>
        <v>0</v>
      </c>
      <c r="AP45" s="41"/>
      <c r="AQ45" s="41"/>
      <c r="AR45" s="41"/>
      <c r="AS45" s="41"/>
      <c r="AT45" s="41"/>
      <c r="AU45" s="36">
        <f t="shared" si="61"/>
        <v>0</v>
      </c>
      <c r="AV45" s="41"/>
      <c r="AW45" s="41"/>
      <c r="AX45" s="41"/>
      <c r="AY45" s="41"/>
      <c r="AZ45" s="41"/>
      <c r="BA45" s="36">
        <f t="shared" si="62"/>
        <v>0</v>
      </c>
      <c r="BB45" s="36">
        <f t="shared" si="63"/>
        <v>6.6</v>
      </c>
      <c r="BC45" s="67">
        <f t="shared" si="2"/>
        <v>8.9237534942949472E-4</v>
      </c>
      <c r="BD45" s="35"/>
      <c r="BE45" s="41">
        <v>4</v>
      </c>
      <c r="BF45" s="41">
        <v>4</v>
      </c>
      <c r="BG45" s="41">
        <v>4</v>
      </c>
      <c r="BH45" s="41">
        <v>4.7372954400000005</v>
      </c>
      <c r="BI45" s="41">
        <v>5.4808400900000001</v>
      </c>
      <c r="BJ45" s="41"/>
      <c r="BK45" s="36">
        <f t="shared" si="3"/>
        <v>22.218135530000001</v>
      </c>
      <c r="BL45" s="41"/>
      <c r="BM45" s="41"/>
      <c r="BN45" s="41"/>
      <c r="BO45" s="41"/>
      <c r="BP45" s="41"/>
      <c r="BQ45" s="36">
        <f t="shared" si="4"/>
        <v>0</v>
      </c>
      <c r="BR45" s="41"/>
      <c r="BS45" s="41"/>
      <c r="BT45" s="41"/>
      <c r="BU45" s="41"/>
      <c r="BV45" s="41"/>
      <c r="BW45" s="36">
        <f t="shared" si="64"/>
        <v>0</v>
      </c>
      <c r="BX45" s="41"/>
      <c r="BY45" s="36">
        <f t="shared" si="65"/>
        <v>0</v>
      </c>
      <c r="BZ45" s="41"/>
      <c r="CA45" s="41"/>
      <c r="CB45" s="41"/>
      <c r="CC45" s="41"/>
      <c r="CD45" s="41"/>
      <c r="CE45" s="36">
        <f t="shared" si="5"/>
        <v>0</v>
      </c>
      <c r="CF45" s="36">
        <f t="shared" si="6"/>
        <v>22.218135530000001</v>
      </c>
      <c r="CG45" s="67">
        <f t="shared" si="7"/>
        <v>2.4006038492634064E-3</v>
      </c>
      <c r="CH45" s="35"/>
      <c r="CI45" s="41">
        <v>5</v>
      </c>
      <c r="CJ45" s="41">
        <v>6.25</v>
      </c>
      <c r="CK45" s="41">
        <v>6.25</v>
      </c>
      <c r="CL45" s="41">
        <v>6.25</v>
      </c>
      <c r="CM45" s="41">
        <v>6.25</v>
      </c>
      <c r="CN45" s="41"/>
      <c r="CO45" s="36">
        <f t="shared" si="100"/>
        <v>30</v>
      </c>
      <c r="CP45" s="41"/>
      <c r="CQ45" s="41"/>
      <c r="CR45" s="41"/>
      <c r="CS45" s="41"/>
      <c r="CT45" s="41"/>
      <c r="CU45" s="41"/>
      <c r="CV45" s="36">
        <f t="shared" si="101"/>
        <v>0</v>
      </c>
      <c r="CW45" s="41">
        <v>10</v>
      </c>
      <c r="CX45" s="41"/>
      <c r="CY45" s="36">
        <f t="shared" si="10"/>
        <v>10</v>
      </c>
      <c r="CZ45" s="41"/>
      <c r="DA45" s="41"/>
      <c r="DB45" s="41"/>
      <c r="DC45" s="41"/>
      <c r="DD45" s="41"/>
      <c r="DE45" s="36">
        <f t="shared" si="26"/>
        <v>0</v>
      </c>
      <c r="DF45" s="41"/>
      <c r="DG45" s="41"/>
      <c r="DH45" s="41"/>
      <c r="DI45" s="41"/>
      <c r="DJ45" s="41"/>
      <c r="DK45" s="36">
        <f t="shared" si="11"/>
        <v>0</v>
      </c>
      <c r="DL45" s="36">
        <f t="shared" si="12"/>
        <v>40</v>
      </c>
      <c r="DM45" s="67">
        <f t="shared" si="13"/>
        <v>3.275254112939485E-3</v>
      </c>
      <c r="DN45" s="35"/>
      <c r="DO45" s="41"/>
      <c r="DP45" s="41"/>
      <c r="DQ45" s="41"/>
      <c r="DR45" s="41"/>
      <c r="DS45" s="41"/>
      <c r="DT45" s="36">
        <f t="shared" si="14"/>
        <v>0</v>
      </c>
      <c r="DU45" s="41"/>
      <c r="DV45" s="41"/>
      <c r="DW45" s="41"/>
      <c r="DX45" s="41"/>
      <c r="DY45" s="41"/>
      <c r="DZ45" s="41"/>
      <c r="EA45" s="41"/>
      <c r="EB45" s="41"/>
      <c r="EC45" s="41"/>
      <c r="ED45" s="41"/>
      <c r="EE45" s="41"/>
      <c r="EF45" s="41"/>
      <c r="EG45" s="36">
        <f t="shared" si="15"/>
        <v>0</v>
      </c>
      <c r="EH45" s="36">
        <f t="shared" si="55"/>
        <v>0</v>
      </c>
      <c r="EI45" s="67" t="str">
        <f t="shared" si="16"/>
        <v/>
      </c>
      <c r="EJ45" s="32"/>
    </row>
    <row r="46" spans="2:140" x14ac:dyDescent="0.25">
      <c r="B46" s="157"/>
      <c r="C46" s="15" t="s">
        <v>39</v>
      </c>
      <c r="D46" s="1"/>
      <c r="E46" s="41"/>
      <c r="F46" s="41"/>
      <c r="G46" s="41"/>
      <c r="H46" s="41"/>
      <c r="I46" s="41"/>
      <c r="J46" s="41"/>
      <c r="K46" s="41"/>
      <c r="L46" s="41"/>
      <c r="M46" s="41"/>
      <c r="N46" s="41"/>
      <c r="O46" s="41"/>
      <c r="P46" s="36">
        <f t="shared" si="56"/>
        <v>0</v>
      </c>
      <c r="Q46" s="41"/>
      <c r="R46" s="41"/>
      <c r="S46" s="41">
        <v>8</v>
      </c>
      <c r="T46" s="36">
        <f t="shared" si="57"/>
        <v>8</v>
      </c>
      <c r="U46" s="41"/>
      <c r="V46" s="41"/>
      <c r="W46" s="41"/>
      <c r="X46" s="41"/>
      <c r="Y46" s="41"/>
      <c r="Z46" s="36">
        <f t="shared" si="58"/>
        <v>0</v>
      </c>
      <c r="AA46" s="36">
        <f t="shared" si="0"/>
        <v>8</v>
      </c>
      <c r="AB46" s="67">
        <f t="shared" si="1"/>
        <v>1.9074743457544797E-3</v>
      </c>
      <c r="AC46" s="35"/>
      <c r="AD46" s="41"/>
      <c r="AE46" s="41"/>
      <c r="AF46" s="41"/>
      <c r="AG46" s="41"/>
      <c r="AH46" s="41"/>
      <c r="AI46" s="36">
        <f t="shared" si="59"/>
        <v>0</v>
      </c>
      <c r="AJ46" s="41"/>
      <c r="AK46" s="41"/>
      <c r="AL46" s="41"/>
      <c r="AM46" s="41"/>
      <c r="AN46" s="41"/>
      <c r="AO46" s="36">
        <f t="shared" si="60"/>
        <v>0</v>
      </c>
      <c r="AP46" s="41">
        <v>8</v>
      </c>
      <c r="AQ46" s="41">
        <v>8</v>
      </c>
      <c r="AR46" s="41">
        <v>8</v>
      </c>
      <c r="AS46" s="41">
        <v>8</v>
      </c>
      <c r="AT46" s="41">
        <v>8</v>
      </c>
      <c r="AU46" s="36">
        <f t="shared" si="61"/>
        <v>40</v>
      </c>
      <c r="AV46" s="41"/>
      <c r="AW46" s="41"/>
      <c r="AX46" s="41"/>
      <c r="AY46" s="41"/>
      <c r="AZ46" s="41"/>
      <c r="BA46" s="36">
        <f t="shared" si="62"/>
        <v>0</v>
      </c>
      <c r="BB46" s="36">
        <f t="shared" si="63"/>
        <v>40</v>
      </c>
      <c r="BC46" s="67">
        <f t="shared" si="2"/>
        <v>5.408335451087847E-3</v>
      </c>
      <c r="BD46" s="35"/>
      <c r="BE46" s="41"/>
      <c r="BF46" s="41"/>
      <c r="BG46" s="41"/>
      <c r="BH46" s="41"/>
      <c r="BI46" s="41"/>
      <c r="BJ46" s="41"/>
      <c r="BK46" s="36">
        <f t="shared" si="3"/>
        <v>0</v>
      </c>
      <c r="BL46" s="41"/>
      <c r="BM46" s="41"/>
      <c r="BN46" s="41"/>
      <c r="BO46" s="41"/>
      <c r="BP46" s="41"/>
      <c r="BQ46" s="36">
        <f t="shared" si="4"/>
        <v>0</v>
      </c>
      <c r="BR46" s="41">
        <v>8</v>
      </c>
      <c r="BS46" s="41">
        <v>8</v>
      </c>
      <c r="BT46" s="41">
        <v>6</v>
      </c>
      <c r="BU46" s="41">
        <v>0</v>
      </c>
      <c r="BV46" s="41">
        <v>0</v>
      </c>
      <c r="BW46" s="36">
        <f t="shared" si="64"/>
        <v>22</v>
      </c>
      <c r="BX46" s="41">
        <v>0</v>
      </c>
      <c r="BY46" s="36">
        <f t="shared" si="65"/>
        <v>0</v>
      </c>
      <c r="BZ46" s="41"/>
      <c r="CA46" s="41"/>
      <c r="CB46" s="41"/>
      <c r="CC46" s="41"/>
      <c r="CD46" s="41"/>
      <c r="CE46" s="36">
        <f t="shared" si="5"/>
        <v>0</v>
      </c>
      <c r="CF46" s="36">
        <f t="shared" si="6"/>
        <v>22</v>
      </c>
      <c r="CG46" s="67">
        <f t="shared" si="7"/>
        <v>2.3770349502317102E-3</v>
      </c>
      <c r="CH46" s="35"/>
      <c r="CI46" s="41">
        <v>10</v>
      </c>
      <c r="CJ46" s="41"/>
      <c r="CK46" s="41"/>
      <c r="CL46" s="41"/>
      <c r="CM46" s="41"/>
      <c r="CN46" s="41"/>
      <c r="CO46" s="36">
        <f t="shared" si="100"/>
        <v>10</v>
      </c>
      <c r="CP46" s="41"/>
      <c r="CQ46" s="41"/>
      <c r="CR46" s="41"/>
      <c r="CS46" s="41"/>
      <c r="CT46" s="41"/>
      <c r="CU46" s="41"/>
      <c r="CV46" s="36">
        <f t="shared" si="101"/>
        <v>0</v>
      </c>
      <c r="CW46" s="41"/>
      <c r="CX46" s="41"/>
      <c r="CY46" s="36">
        <f t="shared" si="10"/>
        <v>0</v>
      </c>
      <c r="CZ46" s="41"/>
      <c r="DA46" s="41"/>
      <c r="DB46" s="41"/>
      <c r="DC46" s="41"/>
      <c r="DD46" s="41"/>
      <c r="DE46" s="36">
        <f t="shared" si="26"/>
        <v>0</v>
      </c>
      <c r="DF46" s="41"/>
      <c r="DG46" s="41"/>
      <c r="DH46" s="41"/>
      <c r="DI46" s="41"/>
      <c r="DJ46" s="41"/>
      <c r="DK46" s="36">
        <f t="shared" si="11"/>
        <v>0</v>
      </c>
      <c r="DL46" s="36">
        <f t="shared" si="12"/>
        <v>10</v>
      </c>
      <c r="DM46" s="67">
        <f t="shared" si="13"/>
        <v>8.1881352823487126E-4</v>
      </c>
      <c r="DN46" s="35"/>
      <c r="DO46" s="41"/>
      <c r="DP46" s="41"/>
      <c r="DQ46" s="41"/>
      <c r="DR46" s="41"/>
      <c r="DS46" s="41"/>
      <c r="DT46" s="36">
        <f t="shared" si="14"/>
        <v>0</v>
      </c>
      <c r="DU46" s="41"/>
      <c r="DV46" s="41"/>
      <c r="DW46" s="41"/>
      <c r="DX46" s="41"/>
      <c r="DY46" s="41"/>
      <c r="DZ46" s="41"/>
      <c r="EA46" s="41"/>
      <c r="EB46" s="41"/>
      <c r="EC46" s="41"/>
      <c r="ED46" s="41"/>
      <c r="EE46" s="41"/>
      <c r="EF46" s="41"/>
      <c r="EG46" s="36">
        <f t="shared" si="15"/>
        <v>0</v>
      </c>
      <c r="EH46" s="36">
        <f t="shared" si="55"/>
        <v>0</v>
      </c>
      <c r="EI46" s="67" t="str">
        <f t="shared" si="16"/>
        <v/>
      </c>
      <c r="EJ46" s="32"/>
    </row>
    <row r="47" spans="2:140" s="32" customFormat="1" x14ac:dyDescent="0.25">
      <c r="B47" s="157"/>
      <c r="C47" s="15" t="s">
        <v>169</v>
      </c>
      <c r="D47" s="1"/>
      <c r="E47" s="41"/>
      <c r="F47" s="41"/>
      <c r="G47" s="41"/>
      <c r="H47" s="41"/>
      <c r="I47" s="41"/>
      <c r="J47" s="41"/>
      <c r="K47" s="41"/>
      <c r="L47" s="41"/>
      <c r="M47" s="41"/>
      <c r="N47" s="41"/>
      <c r="O47" s="41"/>
      <c r="P47" s="36">
        <f t="shared" ref="P47" si="142">SUM(E47:O47)</f>
        <v>0</v>
      </c>
      <c r="Q47" s="41"/>
      <c r="R47" s="41"/>
      <c r="S47" s="41"/>
      <c r="T47" s="36">
        <f t="shared" si="57"/>
        <v>0</v>
      </c>
      <c r="U47" s="41"/>
      <c r="V47" s="41"/>
      <c r="W47" s="41"/>
      <c r="X47" s="41"/>
      <c r="Y47" s="41"/>
      <c r="Z47" s="36">
        <f>SUM(U47:Y47)</f>
        <v>0</v>
      </c>
      <c r="AA47" s="36">
        <f t="shared" ref="AA47" si="143">SUM(P47,T47,Z47)</f>
        <v>0</v>
      </c>
      <c r="AB47" s="67" t="str">
        <f t="shared" si="1"/>
        <v/>
      </c>
      <c r="AC47" s="35"/>
      <c r="AD47" s="41"/>
      <c r="AE47" s="41"/>
      <c r="AF47" s="41"/>
      <c r="AG47" s="41"/>
      <c r="AH47" s="41"/>
      <c r="AI47" s="36">
        <f t="shared" si="59"/>
        <v>0</v>
      </c>
      <c r="AJ47" s="41"/>
      <c r="AK47" s="41"/>
      <c r="AL47" s="41"/>
      <c r="AM47" s="41"/>
      <c r="AN47" s="41"/>
      <c r="AO47" s="36">
        <f t="shared" si="60"/>
        <v>0</v>
      </c>
      <c r="AP47" s="41"/>
      <c r="AQ47" s="41"/>
      <c r="AR47" s="41"/>
      <c r="AS47" s="41"/>
      <c r="AT47" s="41"/>
      <c r="AU47" s="36">
        <f t="shared" si="61"/>
        <v>0</v>
      </c>
      <c r="AV47" s="41"/>
      <c r="AW47" s="41"/>
      <c r="AX47" s="41"/>
      <c r="AY47" s="41"/>
      <c r="AZ47" s="41"/>
      <c r="BA47" s="36">
        <f>SUM(AV47:AZ47)</f>
        <v>0</v>
      </c>
      <c r="BB47" s="36">
        <f>SUM(AI47,AO47,AU47,BA47)</f>
        <v>0</v>
      </c>
      <c r="BC47" s="67" t="str">
        <f t="shared" si="2"/>
        <v/>
      </c>
      <c r="BD47" s="35"/>
      <c r="BE47" s="41"/>
      <c r="BF47" s="41"/>
      <c r="BG47" s="41"/>
      <c r="BH47" s="41"/>
      <c r="BI47" s="41"/>
      <c r="BJ47" s="41"/>
      <c r="BK47" s="36">
        <f t="shared" ref="BK47" si="144">SUM(BE47:BJ47)</f>
        <v>0</v>
      </c>
      <c r="BL47" s="41"/>
      <c r="BM47" s="41"/>
      <c r="BN47" s="41"/>
      <c r="BO47" s="41"/>
      <c r="BP47" s="41"/>
      <c r="BQ47" s="36">
        <f t="shared" ref="BQ47" si="145">SUM(BL47:BP47)</f>
        <v>0</v>
      </c>
      <c r="BR47" s="41"/>
      <c r="BS47" s="41"/>
      <c r="BT47" s="41"/>
      <c r="BU47" s="41"/>
      <c r="BV47" s="41"/>
      <c r="BW47" s="36">
        <f t="shared" si="64"/>
        <v>0</v>
      </c>
      <c r="BX47" s="41"/>
      <c r="BY47" s="36">
        <f t="shared" si="65"/>
        <v>0</v>
      </c>
      <c r="BZ47" s="41"/>
      <c r="CA47" s="41"/>
      <c r="CB47" s="41"/>
      <c r="CC47" s="41"/>
      <c r="CD47" s="41"/>
      <c r="CE47" s="36">
        <f t="shared" ref="CE47" si="146">SUM(BZ47:CD47)</f>
        <v>0</v>
      </c>
      <c r="CF47" s="36">
        <f t="shared" ref="CF47" si="147">SUM(BK47,BQ47,BW47,CE47,BY47)</f>
        <v>0</v>
      </c>
      <c r="CG47" s="67" t="str">
        <f t="shared" si="7"/>
        <v/>
      </c>
      <c r="CH47" s="35"/>
      <c r="CI47" s="41"/>
      <c r="CJ47" s="41"/>
      <c r="CK47" s="41"/>
      <c r="CL47" s="41"/>
      <c r="CM47" s="41"/>
      <c r="CN47" s="41"/>
      <c r="CO47" s="36">
        <f t="shared" si="100"/>
        <v>0</v>
      </c>
      <c r="CP47" s="41"/>
      <c r="CQ47" s="41"/>
      <c r="CR47" s="41"/>
      <c r="CS47" s="41"/>
      <c r="CT47" s="41"/>
      <c r="CU47" s="41"/>
      <c r="CV47" s="36">
        <f t="shared" si="101"/>
        <v>0</v>
      </c>
      <c r="CW47" s="41">
        <v>5</v>
      </c>
      <c r="CX47" s="41"/>
      <c r="CY47" s="36">
        <f t="shared" ref="CY47" si="148">SUM(CW47:CX47)</f>
        <v>5</v>
      </c>
      <c r="CZ47" s="41"/>
      <c r="DA47" s="41"/>
      <c r="DB47" s="41"/>
      <c r="DC47" s="41"/>
      <c r="DD47" s="41"/>
      <c r="DE47" s="36">
        <f t="shared" si="26"/>
        <v>0</v>
      </c>
      <c r="DF47" s="41"/>
      <c r="DG47" s="41"/>
      <c r="DH47" s="41"/>
      <c r="DI47" s="41"/>
      <c r="DJ47" s="41"/>
      <c r="DK47" s="36">
        <f t="shared" ref="DK47" si="149">SUM(DF47:DJ47)</f>
        <v>0</v>
      </c>
      <c r="DL47" s="36">
        <f t="shared" ref="DL47" si="150">SUM(CO47,CV47,CY47,DK47,DE47)</f>
        <v>5</v>
      </c>
      <c r="DM47" s="67">
        <f t="shared" si="13"/>
        <v>4.0940676411743563E-4</v>
      </c>
      <c r="DN47" s="35"/>
      <c r="DO47" s="41"/>
      <c r="DP47" s="41"/>
      <c r="DQ47" s="41"/>
      <c r="DR47" s="41"/>
      <c r="DS47" s="41"/>
      <c r="DT47" s="36">
        <f t="shared" ref="DT47" si="151">SUM(DO47:DS47)</f>
        <v>0</v>
      </c>
      <c r="DU47" s="41"/>
      <c r="DV47" s="41"/>
      <c r="DW47" s="41"/>
      <c r="DX47" s="41"/>
      <c r="DY47" s="41"/>
      <c r="DZ47" s="41"/>
      <c r="EA47" s="41"/>
      <c r="EB47" s="41"/>
      <c r="EC47" s="41"/>
      <c r="ED47" s="41"/>
      <c r="EE47" s="41"/>
      <c r="EF47" s="41"/>
      <c r="EG47" s="36">
        <f t="shared" ref="EG47" si="152">SUM(DU47:EF47)</f>
        <v>0</v>
      </c>
      <c r="EH47" s="36">
        <f t="shared" si="55"/>
        <v>0</v>
      </c>
      <c r="EI47" s="67" t="str">
        <f t="shared" si="16"/>
        <v/>
      </c>
    </row>
    <row r="48" spans="2:140" x14ac:dyDescent="0.25">
      <c r="B48" s="157"/>
      <c r="C48" s="15" t="s">
        <v>40</v>
      </c>
      <c r="D48" s="1"/>
      <c r="E48" s="41"/>
      <c r="F48" s="41"/>
      <c r="G48" s="41"/>
      <c r="H48" s="41"/>
      <c r="I48" s="41"/>
      <c r="J48" s="41"/>
      <c r="K48" s="41"/>
      <c r="L48" s="41"/>
      <c r="M48" s="41"/>
      <c r="N48" s="41"/>
      <c r="O48" s="41"/>
      <c r="P48" s="36">
        <f t="shared" si="56"/>
        <v>0</v>
      </c>
      <c r="Q48" s="41"/>
      <c r="R48" s="41"/>
      <c r="S48" s="41"/>
      <c r="T48" s="36">
        <f t="shared" si="57"/>
        <v>0</v>
      </c>
      <c r="U48" s="41">
        <v>0</v>
      </c>
      <c r="V48" s="41">
        <v>0.96</v>
      </c>
      <c r="W48" s="41">
        <v>0.96140999999999999</v>
      </c>
      <c r="X48" s="41">
        <v>0.95342499999999997</v>
      </c>
      <c r="Y48" s="41">
        <v>0.917161</v>
      </c>
      <c r="Z48" s="36">
        <f t="shared" si="58"/>
        <v>3.7919960000000001</v>
      </c>
      <c r="AA48" s="36">
        <f t="shared" si="0"/>
        <v>3.7919960000000001</v>
      </c>
      <c r="AB48" s="67">
        <f t="shared" si="1"/>
        <v>9.0414188615045056E-4</v>
      </c>
      <c r="AC48" s="33"/>
      <c r="AD48" s="41"/>
      <c r="AE48" s="41"/>
      <c r="AF48" s="41"/>
      <c r="AG48" s="41"/>
      <c r="AH48" s="41"/>
      <c r="AI48" s="36">
        <f t="shared" si="59"/>
        <v>0</v>
      </c>
      <c r="AJ48" s="41"/>
      <c r="AK48" s="41"/>
      <c r="AL48" s="41"/>
      <c r="AM48" s="41"/>
      <c r="AN48" s="41"/>
      <c r="AO48" s="36">
        <f t="shared" si="60"/>
        <v>0</v>
      </c>
      <c r="AP48" s="41"/>
      <c r="AQ48" s="41"/>
      <c r="AR48" s="41"/>
      <c r="AS48" s="41"/>
      <c r="AT48" s="41"/>
      <c r="AU48" s="36">
        <f t="shared" si="61"/>
        <v>0</v>
      </c>
      <c r="AV48" s="41">
        <v>0.87799899999999997</v>
      </c>
      <c r="AW48" s="41">
        <v>0.83905099999999999</v>
      </c>
      <c r="AX48" s="41">
        <v>0.80727899999999997</v>
      </c>
      <c r="AY48" s="41">
        <v>0.76977399999999996</v>
      </c>
      <c r="AZ48" s="41">
        <v>0.73293799999999998</v>
      </c>
      <c r="BA48" s="36">
        <f t="shared" si="62"/>
        <v>4.0270409999999996</v>
      </c>
      <c r="BB48" s="36">
        <f t="shared" si="63"/>
        <v>4.0270409999999996</v>
      </c>
      <c r="BC48" s="67">
        <f t="shared" si="2"/>
        <v>5.4448971508210637E-4</v>
      </c>
      <c r="BD48" s="33"/>
      <c r="BE48" s="41"/>
      <c r="BF48" s="41"/>
      <c r="BG48" s="41"/>
      <c r="BH48" s="41"/>
      <c r="BI48" s="41"/>
      <c r="BJ48" s="41"/>
      <c r="BK48" s="36">
        <f t="shared" si="3"/>
        <v>0</v>
      </c>
      <c r="BL48" s="41"/>
      <c r="BM48" s="41"/>
      <c r="BN48" s="41"/>
      <c r="BO48" s="41"/>
      <c r="BP48" s="41"/>
      <c r="BQ48" s="36">
        <f t="shared" si="4"/>
        <v>0</v>
      </c>
      <c r="BR48" s="41"/>
      <c r="BS48" s="41"/>
      <c r="BT48" s="41"/>
      <c r="BU48" s="41"/>
      <c r="BV48" s="41"/>
      <c r="BW48" s="36">
        <f t="shared" si="64"/>
        <v>0</v>
      </c>
      <c r="BX48" s="41"/>
      <c r="BY48" s="36">
        <f t="shared" si="65"/>
        <v>0</v>
      </c>
      <c r="BZ48" s="41">
        <v>0.713584</v>
      </c>
      <c r="CA48" s="41">
        <v>0.67802499999999999</v>
      </c>
      <c r="CB48" s="41">
        <v>0.65235922000000002</v>
      </c>
      <c r="CC48" s="41">
        <v>0.63345099999999999</v>
      </c>
      <c r="CD48" s="41">
        <v>0.68774000000000002</v>
      </c>
      <c r="CE48" s="36">
        <f t="shared" si="5"/>
        <v>3.3651592199999998</v>
      </c>
      <c r="CF48" s="36">
        <f t="shared" si="6"/>
        <v>3.3651592199999998</v>
      </c>
      <c r="CG48" s="67">
        <f t="shared" si="7"/>
        <v>3.6359550359247634E-4</v>
      </c>
      <c r="CH48" s="33"/>
      <c r="CI48" s="41"/>
      <c r="CJ48" s="41"/>
      <c r="CK48" s="41"/>
      <c r="CL48" s="41"/>
      <c r="CM48" s="41"/>
      <c r="CN48" s="41"/>
      <c r="CO48" s="36">
        <f t="shared" si="100"/>
        <v>0</v>
      </c>
      <c r="CP48" s="41"/>
      <c r="CQ48" s="41"/>
      <c r="CR48" s="41"/>
      <c r="CS48" s="41"/>
      <c r="CT48" s="41"/>
      <c r="CU48" s="41"/>
      <c r="CV48" s="36">
        <f t="shared" si="101"/>
        <v>0</v>
      </c>
      <c r="CW48" s="41"/>
      <c r="CX48" s="41"/>
      <c r="CY48" s="36">
        <f t="shared" si="10"/>
        <v>0</v>
      </c>
      <c r="CZ48" s="41"/>
      <c r="DA48" s="41"/>
      <c r="DB48" s="41"/>
      <c r="DC48" s="41"/>
      <c r="DD48" s="41"/>
      <c r="DE48" s="36">
        <f t="shared" si="26"/>
        <v>0</v>
      </c>
      <c r="DF48" s="41">
        <v>1</v>
      </c>
      <c r="DG48" s="41">
        <v>1</v>
      </c>
      <c r="DH48" s="41">
        <v>1</v>
      </c>
      <c r="DI48" s="41">
        <v>1</v>
      </c>
      <c r="DJ48" s="41">
        <v>1</v>
      </c>
      <c r="DK48" s="36">
        <f t="shared" si="11"/>
        <v>5</v>
      </c>
      <c r="DL48" s="36">
        <f t="shared" si="12"/>
        <v>5</v>
      </c>
      <c r="DM48" s="67">
        <f t="shared" si="13"/>
        <v>4.0940676411743563E-4</v>
      </c>
      <c r="DN48" s="33"/>
      <c r="DO48" s="41"/>
      <c r="DP48" s="41"/>
      <c r="DQ48" s="41"/>
      <c r="DR48" s="41"/>
      <c r="DS48" s="41"/>
      <c r="DT48" s="36">
        <f t="shared" si="14"/>
        <v>0</v>
      </c>
      <c r="DU48" s="41">
        <v>1</v>
      </c>
      <c r="DV48" s="41">
        <v>0</v>
      </c>
      <c r="DW48" s="41">
        <v>0</v>
      </c>
      <c r="DX48" s="41">
        <v>0</v>
      </c>
      <c r="DY48" s="41">
        <v>0</v>
      </c>
      <c r="DZ48" s="41"/>
      <c r="EA48" s="41"/>
      <c r="EB48" s="41"/>
      <c r="EC48" s="41"/>
      <c r="ED48" s="41"/>
      <c r="EE48" s="41"/>
      <c r="EF48" s="41"/>
      <c r="EG48" s="36">
        <f t="shared" si="15"/>
        <v>1</v>
      </c>
      <c r="EH48" s="36">
        <f t="shared" si="55"/>
        <v>1</v>
      </c>
      <c r="EI48" s="67">
        <f t="shared" si="16"/>
        <v>7.3623164221578604E-4</v>
      </c>
      <c r="EJ48" s="32"/>
    </row>
    <row r="49" spans="2:140" x14ac:dyDescent="0.25">
      <c r="B49" s="157"/>
      <c r="C49" s="15" t="s">
        <v>41</v>
      </c>
      <c r="D49" s="1"/>
      <c r="E49" s="41"/>
      <c r="F49" s="41"/>
      <c r="G49" s="41"/>
      <c r="H49" s="41"/>
      <c r="I49" s="41"/>
      <c r="J49" s="41"/>
      <c r="K49" s="41"/>
      <c r="L49" s="41"/>
      <c r="M49" s="41">
        <v>40.536209999999997</v>
      </c>
      <c r="N49" s="41"/>
      <c r="O49" s="41">
        <v>2.6657999999999999</v>
      </c>
      <c r="P49" s="36">
        <f t="shared" si="56"/>
        <v>43.202009999999994</v>
      </c>
      <c r="Q49" s="41"/>
      <c r="R49" s="41"/>
      <c r="S49" s="41"/>
      <c r="T49" s="36">
        <f t="shared" si="57"/>
        <v>0</v>
      </c>
      <c r="U49" s="41">
        <v>11.555425</v>
      </c>
      <c r="V49" s="41">
        <v>11.743236</v>
      </c>
      <c r="W49" s="41">
        <v>11.854274279999998</v>
      </c>
      <c r="X49" s="41">
        <v>11.6254726375</v>
      </c>
      <c r="Y49" s="41">
        <v>11.224047502499999</v>
      </c>
      <c r="Z49" s="36">
        <f t="shared" si="58"/>
        <v>58.00245541999999</v>
      </c>
      <c r="AA49" s="36">
        <f t="shared" si="0"/>
        <v>101.20446541999999</v>
      </c>
      <c r="AB49" s="67">
        <f t="shared" si="1"/>
        <v>2.4130615183055794E-2</v>
      </c>
      <c r="AC49" s="33"/>
      <c r="AD49" s="41"/>
      <c r="AE49" s="41"/>
      <c r="AF49" s="41"/>
      <c r="AG49" s="41"/>
      <c r="AH49" s="41"/>
      <c r="AI49" s="36">
        <f t="shared" si="59"/>
        <v>0</v>
      </c>
      <c r="AJ49" s="41"/>
      <c r="AK49" s="41"/>
      <c r="AL49" s="41"/>
      <c r="AM49" s="41"/>
      <c r="AN49" s="41"/>
      <c r="AO49" s="36">
        <f t="shared" si="60"/>
        <v>0</v>
      </c>
      <c r="AP49" s="41"/>
      <c r="AQ49" s="41"/>
      <c r="AR49" s="41"/>
      <c r="AS49" s="41"/>
      <c r="AT49" s="41"/>
      <c r="AU49" s="36">
        <f t="shared" si="61"/>
        <v>0</v>
      </c>
      <c r="AV49" s="41">
        <v>10.8314395025</v>
      </c>
      <c r="AW49" s="41">
        <v>10.4551057575</v>
      </c>
      <c r="AX49" s="41">
        <v>10.149450186250002</v>
      </c>
      <c r="AY49" s="41">
        <v>9.8908463165000011</v>
      </c>
      <c r="AZ49" s="41">
        <v>9.3591341337499987</v>
      </c>
      <c r="BA49" s="36">
        <f t="shared" si="62"/>
        <v>50.685975896500004</v>
      </c>
      <c r="BB49" s="36">
        <f t="shared" si="63"/>
        <v>50.685975896500004</v>
      </c>
      <c r="BC49" s="67">
        <f t="shared" si="2"/>
        <v>6.8531690078506274E-3</v>
      </c>
      <c r="BD49" s="33"/>
      <c r="BE49" s="41"/>
      <c r="BF49" s="41"/>
      <c r="BG49" s="41"/>
      <c r="BH49" s="41"/>
      <c r="BI49" s="41"/>
      <c r="BJ49" s="41"/>
      <c r="BK49" s="36">
        <f t="shared" si="3"/>
        <v>0</v>
      </c>
      <c r="BL49" s="41"/>
      <c r="BM49" s="41"/>
      <c r="BN49" s="41"/>
      <c r="BO49" s="41"/>
      <c r="BP49" s="41"/>
      <c r="BQ49" s="36">
        <f t="shared" si="4"/>
        <v>0</v>
      </c>
      <c r="BR49" s="41"/>
      <c r="BS49" s="41"/>
      <c r="BT49" s="41"/>
      <c r="BU49" s="41"/>
      <c r="BV49" s="41"/>
      <c r="BW49" s="36">
        <f t="shared" si="64"/>
        <v>0</v>
      </c>
      <c r="BX49" s="41"/>
      <c r="BY49" s="36">
        <f t="shared" si="65"/>
        <v>0</v>
      </c>
      <c r="BZ49" s="41">
        <v>9.0294749937500001</v>
      </c>
      <c r="CA49" s="41">
        <v>8.8744274812499988</v>
      </c>
      <c r="CB49" s="41">
        <v>8.6650835850000014</v>
      </c>
      <c r="CC49" s="41">
        <v>8.5060442312499998</v>
      </c>
      <c r="CD49" s="41">
        <v>8.2403188687500002</v>
      </c>
      <c r="CE49" s="36">
        <f t="shared" si="5"/>
        <v>43.315349160000004</v>
      </c>
      <c r="CF49" s="36">
        <f t="shared" si="6"/>
        <v>43.315349160000004</v>
      </c>
      <c r="CG49" s="67">
        <f t="shared" si="7"/>
        <v>4.6800954015822618E-3</v>
      </c>
      <c r="CH49" s="33"/>
      <c r="CI49" s="41"/>
      <c r="CJ49" s="41"/>
      <c r="CK49" s="41"/>
      <c r="CL49" s="41"/>
      <c r="CM49" s="41"/>
      <c r="CN49" s="41"/>
      <c r="CO49" s="36">
        <f t="shared" si="100"/>
        <v>0</v>
      </c>
      <c r="CP49" s="41"/>
      <c r="CQ49" s="41"/>
      <c r="CR49" s="41"/>
      <c r="CS49" s="41"/>
      <c r="CT49" s="41"/>
      <c r="CU49" s="41"/>
      <c r="CV49" s="36">
        <f t="shared" si="101"/>
        <v>0</v>
      </c>
      <c r="CW49" s="41"/>
      <c r="CX49" s="41"/>
      <c r="CY49" s="36">
        <f t="shared" si="10"/>
        <v>0</v>
      </c>
      <c r="CZ49" s="41">
        <v>0</v>
      </c>
      <c r="DA49" s="41">
        <v>0</v>
      </c>
      <c r="DB49" s="41">
        <v>0</v>
      </c>
      <c r="DC49" s="41">
        <v>0</v>
      </c>
      <c r="DD49" s="41">
        <v>0</v>
      </c>
      <c r="DE49" s="36">
        <f t="shared" si="26"/>
        <v>0</v>
      </c>
      <c r="DF49" s="41">
        <v>12.018564</v>
      </c>
      <c r="DG49" s="41">
        <v>12.018564</v>
      </c>
      <c r="DH49" s="41">
        <v>12.018564</v>
      </c>
      <c r="DI49" s="41">
        <v>12.018564</v>
      </c>
      <c r="DJ49" s="41">
        <v>12.018564</v>
      </c>
      <c r="DK49" s="36">
        <f t="shared" si="11"/>
        <v>60.092819999999996</v>
      </c>
      <c r="DL49" s="36">
        <f t="shared" si="12"/>
        <v>60.092819999999996</v>
      </c>
      <c r="DM49" s="67">
        <f t="shared" si="13"/>
        <v>4.9204813965783032E-3</v>
      </c>
      <c r="DN49" s="33"/>
      <c r="DO49" s="41">
        <v>11.215999999999999</v>
      </c>
      <c r="DP49" s="41">
        <v>11.215999999999999</v>
      </c>
      <c r="DQ49" s="41">
        <v>11.215999999999999</v>
      </c>
      <c r="DR49" s="41">
        <v>11.215999999999999</v>
      </c>
      <c r="DS49" s="41">
        <v>11.215999999999999</v>
      </c>
      <c r="DT49" s="36">
        <f t="shared" si="14"/>
        <v>56.08</v>
      </c>
      <c r="DU49" s="41">
        <v>0</v>
      </c>
      <c r="DV49" s="41">
        <v>0</v>
      </c>
      <c r="DW49" s="41">
        <v>0</v>
      </c>
      <c r="DX49" s="41">
        <v>0</v>
      </c>
      <c r="DY49" s="41">
        <v>0</v>
      </c>
      <c r="DZ49" s="41"/>
      <c r="EA49" s="41"/>
      <c r="EB49" s="41"/>
      <c r="EC49" s="41"/>
      <c r="ED49" s="41"/>
      <c r="EE49" s="41"/>
      <c r="EF49" s="41"/>
      <c r="EG49" s="36">
        <f t="shared" si="15"/>
        <v>0</v>
      </c>
      <c r="EH49" s="36">
        <f t="shared" si="55"/>
        <v>56.08</v>
      </c>
      <c r="EI49" s="67">
        <f t="shared" si="16"/>
        <v>4.128787049546128E-2</v>
      </c>
      <c r="EJ49" s="32"/>
    </row>
    <row r="50" spans="2:140" x14ac:dyDescent="0.25">
      <c r="B50" s="157"/>
      <c r="C50" s="15" t="s">
        <v>42</v>
      </c>
      <c r="D50" s="1"/>
      <c r="E50" s="41"/>
      <c r="F50" s="41">
        <v>1.8921330000000001</v>
      </c>
      <c r="G50" s="41">
        <v>1.1148</v>
      </c>
      <c r="H50" s="41">
        <v>2.3851819999999999</v>
      </c>
      <c r="I50" s="41">
        <v>4.9314299999999998</v>
      </c>
      <c r="J50" s="41">
        <v>12.663401</v>
      </c>
      <c r="K50" s="41">
        <v>14.593975</v>
      </c>
      <c r="L50" s="41">
        <v>15.514976000000001</v>
      </c>
      <c r="M50" s="41">
        <v>19.151976000000001</v>
      </c>
      <c r="N50" s="41">
        <v>13.80099952</v>
      </c>
      <c r="O50" s="41">
        <v>36.487497490000003</v>
      </c>
      <c r="P50" s="36">
        <f t="shared" si="56"/>
        <v>122.53637001000001</v>
      </c>
      <c r="Q50" s="41"/>
      <c r="R50" s="41"/>
      <c r="S50" s="41"/>
      <c r="T50" s="36">
        <f t="shared" si="57"/>
        <v>0</v>
      </c>
      <c r="U50" s="41">
        <v>0</v>
      </c>
      <c r="V50" s="41">
        <v>2.44242911</v>
      </c>
      <c r="W50" s="41">
        <v>2.4794110019186695</v>
      </c>
      <c r="X50" s="41">
        <v>2.4728746750000004</v>
      </c>
      <c r="Y50" s="41">
        <v>2.3941732519999999</v>
      </c>
      <c r="Z50" s="36">
        <f t="shared" si="58"/>
        <v>9.7888880389186692</v>
      </c>
      <c r="AA50" s="36">
        <f t="shared" si="0"/>
        <v>132.32525804891867</v>
      </c>
      <c r="AB50" s="67">
        <f t="shared" si="1"/>
        <v>3.1550879377956732E-2</v>
      </c>
      <c r="AC50" s="33"/>
      <c r="AD50" s="41">
        <v>38.472997820000003</v>
      </c>
      <c r="AE50" s="41">
        <v>54.221246979999997</v>
      </c>
      <c r="AF50" s="41">
        <v>55.590080489999991</v>
      </c>
      <c r="AG50" s="41">
        <v>65.150000000000006</v>
      </c>
      <c r="AH50" s="41">
        <v>41.475000000000001</v>
      </c>
      <c r="AI50" s="36">
        <f t="shared" si="59"/>
        <v>254.90932529</v>
      </c>
      <c r="AJ50" s="41"/>
      <c r="AK50" s="41"/>
      <c r="AL50" s="41"/>
      <c r="AM50" s="41"/>
      <c r="AN50" s="41"/>
      <c r="AO50" s="36">
        <f t="shared" si="60"/>
        <v>0</v>
      </c>
      <c r="AP50" s="41"/>
      <c r="AQ50" s="41"/>
      <c r="AR50" s="41"/>
      <c r="AS50" s="41"/>
      <c r="AT50" s="41"/>
      <c r="AU50" s="36">
        <f t="shared" si="61"/>
        <v>0</v>
      </c>
      <c r="AV50" s="41">
        <v>2.3110403650000002</v>
      </c>
      <c r="AW50" s="41">
        <v>2.2250287110000002</v>
      </c>
      <c r="AX50" s="41">
        <v>2.1576288955000003</v>
      </c>
      <c r="AY50" s="41">
        <v>2.0770825854999999</v>
      </c>
      <c r="AZ50" s="41">
        <v>1.9878694375000003</v>
      </c>
      <c r="BA50" s="36">
        <f t="shared" si="62"/>
        <v>10.758649994500001</v>
      </c>
      <c r="BB50" s="36">
        <f t="shared" si="63"/>
        <v>265.66797528450002</v>
      </c>
      <c r="BC50" s="67">
        <f t="shared" si="2"/>
        <v>3.5920538223747286E-2</v>
      </c>
      <c r="BD50" s="33"/>
      <c r="BE50" s="41">
        <v>36.391199999999998</v>
      </c>
      <c r="BF50" s="41">
        <v>33.504578960000003</v>
      </c>
      <c r="BG50" s="41">
        <v>42.436950889999999</v>
      </c>
      <c r="BH50" s="41">
        <v>35.725120080000003</v>
      </c>
      <c r="BI50" s="41">
        <v>40.858380439999991</v>
      </c>
      <c r="BJ50" s="41"/>
      <c r="BK50" s="36">
        <f t="shared" si="3"/>
        <v>188.91623036999999</v>
      </c>
      <c r="BL50" s="41"/>
      <c r="BM50" s="41"/>
      <c r="BN50" s="41"/>
      <c r="BO50" s="41"/>
      <c r="BP50" s="41"/>
      <c r="BQ50" s="36">
        <f t="shared" si="4"/>
        <v>0</v>
      </c>
      <c r="BR50" s="41"/>
      <c r="BS50" s="41"/>
      <c r="BT50" s="41"/>
      <c r="BU50" s="41"/>
      <c r="BV50" s="41"/>
      <c r="BW50" s="36">
        <f t="shared" si="64"/>
        <v>0</v>
      </c>
      <c r="BX50" s="41"/>
      <c r="BY50" s="36">
        <f t="shared" si="65"/>
        <v>0</v>
      </c>
      <c r="BZ50" s="41">
        <v>1.9153387347999999</v>
      </c>
      <c r="CA50" s="41">
        <v>1.8700442275</v>
      </c>
      <c r="CB50" s="41">
        <v>1.8257855000000001</v>
      </c>
      <c r="CC50" s="41">
        <v>1.7913518449999999</v>
      </c>
      <c r="CD50" s="41">
        <v>1.7600608100000001</v>
      </c>
      <c r="CE50" s="36">
        <f t="shared" si="5"/>
        <v>9.1625811173000002</v>
      </c>
      <c r="CF50" s="36">
        <f t="shared" si="6"/>
        <v>198.07881148729999</v>
      </c>
      <c r="CG50" s="67">
        <f t="shared" si="7"/>
        <v>2.1401829900257748E-2</v>
      </c>
      <c r="CH50" s="33"/>
      <c r="CI50" s="41">
        <v>40.131523510195919</v>
      </c>
      <c r="CJ50" s="41">
        <v>40.193382581929264</v>
      </c>
      <c r="CK50" s="41">
        <v>42.627713619230526</v>
      </c>
      <c r="CL50" s="41">
        <v>42.637465982541784</v>
      </c>
      <c r="CM50" s="41">
        <v>42.649176106170351</v>
      </c>
      <c r="CN50" s="41"/>
      <c r="CO50" s="36">
        <f t="shared" si="100"/>
        <v>208.23926180006785</v>
      </c>
      <c r="CP50" s="41"/>
      <c r="CQ50" s="41"/>
      <c r="CR50" s="41"/>
      <c r="CS50" s="41"/>
      <c r="CT50" s="41"/>
      <c r="CU50" s="41"/>
      <c r="CV50" s="36">
        <f t="shared" si="101"/>
        <v>0</v>
      </c>
      <c r="CW50" s="41">
        <v>11.58512058</v>
      </c>
      <c r="CX50" s="41"/>
      <c r="CY50" s="36">
        <f t="shared" si="10"/>
        <v>11.58512058</v>
      </c>
      <c r="CZ50" s="41"/>
      <c r="DA50" s="41"/>
      <c r="DB50" s="41"/>
      <c r="DC50" s="41"/>
      <c r="DD50" s="41"/>
      <c r="DE50" s="36">
        <f t="shared" si="26"/>
        <v>0</v>
      </c>
      <c r="DF50" s="41">
        <v>2.5155424000000002</v>
      </c>
      <c r="DG50" s="41">
        <v>0</v>
      </c>
      <c r="DH50" s="41">
        <v>0</v>
      </c>
      <c r="DI50" s="41">
        <v>0</v>
      </c>
      <c r="DJ50" s="41">
        <v>0</v>
      </c>
      <c r="DK50" s="36">
        <f t="shared" si="11"/>
        <v>2.5155424000000002</v>
      </c>
      <c r="DL50" s="36">
        <f t="shared" si="12"/>
        <v>222.33992478006783</v>
      </c>
      <c r="DM50" s="67">
        <f t="shared" si="13"/>
        <v>1.8205493827664322E-2</v>
      </c>
      <c r="DN50" s="33"/>
      <c r="DO50" s="41"/>
      <c r="DP50" s="41"/>
      <c r="DQ50" s="41"/>
      <c r="DR50" s="41"/>
      <c r="DS50" s="41"/>
      <c r="DT50" s="36">
        <f t="shared" si="14"/>
        <v>0</v>
      </c>
      <c r="DU50" s="41">
        <v>0</v>
      </c>
      <c r="DV50" s="41">
        <v>0</v>
      </c>
      <c r="DW50" s="41">
        <v>0</v>
      </c>
      <c r="DX50" s="41">
        <v>0</v>
      </c>
      <c r="DY50" s="41">
        <v>0</v>
      </c>
      <c r="DZ50" s="41"/>
      <c r="EA50" s="41"/>
      <c r="EB50" s="41"/>
      <c r="EC50" s="41"/>
      <c r="ED50" s="41"/>
      <c r="EE50" s="41"/>
      <c r="EF50" s="41"/>
      <c r="EG50" s="36">
        <f t="shared" si="15"/>
        <v>0</v>
      </c>
      <c r="EH50" s="36">
        <f t="shared" si="55"/>
        <v>0</v>
      </c>
      <c r="EI50" s="67" t="str">
        <f t="shared" si="16"/>
        <v/>
      </c>
      <c r="EJ50" s="32"/>
    </row>
    <row r="51" spans="2:140" s="32" customFormat="1" x14ac:dyDescent="0.25">
      <c r="B51" s="157"/>
      <c r="C51" s="15" t="s">
        <v>43</v>
      </c>
      <c r="D51" s="1"/>
      <c r="E51" s="41"/>
      <c r="F51" s="41"/>
      <c r="G51" s="41"/>
      <c r="H51" s="41"/>
      <c r="I51" s="41"/>
      <c r="J51" s="41"/>
      <c r="K51" s="41"/>
      <c r="L51" s="41"/>
      <c r="M51" s="41"/>
      <c r="N51" s="41"/>
      <c r="O51" s="41"/>
      <c r="P51" s="36">
        <f t="shared" si="56"/>
        <v>0</v>
      </c>
      <c r="Q51" s="41"/>
      <c r="R51" s="41"/>
      <c r="S51" s="41"/>
      <c r="T51" s="36">
        <f t="shared" si="57"/>
        <v>0</v>
      </c>
      <c r="U51" s="41"/>
      <c r="V51" s="41"/>
      <c r="W51" s="41"/>
      <c r="X51" s="41"/>
      <c r="Y51" s="41"/>
      <c r="Z51" s="36">
        <f t="shared" si="58"/>
        <v>0</v>
      </c>
      <c r="AA51" s="36">
        <f t="shared" si="0"/>
        <v>0</v>
      </c>
      <c r="AB51" s="67" t="str">
        <f t="shared" si="1"/>
        <v/>
      </c>
      <c r="AC51" s="33"/>
      <c r="AD51" s="41"/>
      <c r="AE51" s="41"/>
      <c r="AF51" s="41"/>
      <c r="AG51" s="41"/>
      <c r="AH51" s="41"/>
      <c r="AI51" s="36">
        <f t="shared" si="59"/>
        <v>0</v>
      </c>
      <c r="AJ51" s="41"/>
      <c r="AK51" s="41"/>
      <c r="AL51" s="41"/>
      <c r="AM51" s="41"/>
      <c r="AN51" s="41"/>
      <c r="AO51" s="36">
        <f t="shared" si="60"/>
        <v>0</v>
      </c>
      <c r="AP51" s="41"/>
      <c r="AQ51" s="41"/>
      <c r="AR51" s="41"/>
      <c r="AS51" s="41"/>
      <c r="AT51" s="41"/>
      <c r="AU51" s="36">
        <f t="shared" si="61"/>
        <v>0</v>
      </c>
      <c r="AV51" s="41"/>
      <c r="AW51" s="41"/>
      <c r="AX51" s="41"/>
      <c r="AY51" s="41"/>
      <c r="AZ51" s="41"/>
      <c r="BA51" s="36">
        <f t="shared" si="62"/>
        <v>0</v>
      </c>
      <c r="BB51" s="36">
        <f t="shared" si="63"/>
        <v>0</v>
      </c>
      <c r="BC51" s="67" t="str">
        <f t="shared" si="2"/>
        <v/>
      </c>
      <c r="BD51" s="33"/>
      <c r="BE51" s="41">
        <v>1.5797791999999999</v>
      </c>
      <c r="BF51" s="41"/>
      <c r="BG51" s="41"/>
      <c r="BH51" s="41"/>
      <c r="BI51" s="41">
        <v>12.30027087</v>
      </c>
      <c r="BJ51" s="41"/>
      <c r="BK51" s="36">
        <f t="shared" si="3"/>
        <v>13.880050069999999</v>
      </c>
      <c r="BL51" s="41"/>
      <c r="BM51" s="41"/>
      <c r="BN51" s="41"/>
      <c r="BO51" s="41"/>
      <c r="BP51" s="41"/>
      <c r="BQ51" s="36">
        <f t="shared" si="4"/>
        <v>0</v>
      </c>
      <c r="BR51" s="41"/>
      <c r="BS51" s="41"/>
      <c r="BT51" s="41"/>
      <c r="BU51" s="41"/>
      <c r="BV51" s="41"/>
      <c r="BW51" s="36">
        <f t="shared" si="64"/>
        <v>0</v>
      </c>
      <c r="BX51" s="41"/>
      <c r="BY51" s="36">
        <f t="shared" si="65"/>
        <v>0</v>
      </c>
      <c r="BZ51" s="41"/>
      <c r="CA51" s="41"/>
      <c r="CB51" s="41"/>
      <c r="CC51" s="41"/>
      <c r="CD51" s="41"/>
      <c r="CE51" s="36">
        <f t="shared" si="5"/>
        <v>0</v>
      </c>
      <c r="CF51" s="36">
        <f t="shared" si="6"/>
        <v>13.880050069999999</v>
      </c>
      <c r="CG51" s="67">
        <f t="shared" si="7"/>
        <v>1.4996983694252769E-3</v>
      </c>
      <c r="CH51" s="33"/>
      <c r="CI51" s="41"/>
      <c r="CJ51" s="41"/>
      <c r="CK51" s="41"/>
      <c r="CL51" s="41"/>
      <c r="CM51" s="41"/>
      <c r="CN51" s="41"/>
      <c r="CO51" s="36">
        <f t="shared" si="100"/>
        <v>0</v>
      </c>
      <c r="CP51" s="41"/>
      <c r="CQ51" s="41"/>
      <c r="CR51" s="41"/>
      <c r="CS51" s="41"/>
      <c r="CT51" s="41"/>
      <c r="CU51" s="41"/>
      <c r="CV51" s="36">
        <f t="shared" si="101"/>
        <v>0</v>
      </c>
      <c r="CW51" s="41">
        <v>22.477137940000002</v>
      </c>
      <c r="CX51" s="41"/>
      <c r="CY51" s="36">
        <f t="shared" si="10"/>
        <v>22.477137940000002</v>
      </c>
      <c r="CZ51" s="41"/>
      <c r="DA51" s="41"/>
      <c r="DB51" s="41"/>
      <c r="DC51" s="41"/>
      <c r="DD51" s="41"/>
      <c r="DE51" s="36">
        <f t="shared" si="26"/>
        <v>0</v>
      </c>
      <c r="DF51" s="41"/>
      <c r="DG51" s="41"/>
      <c r="DH51" s="41"/>
      <c r="DI51" s="41"/>
      <c r="DJ51" s="41"/>
      <c r="DK51" s="36">
        <f t="shared" si="11"/>
        <v>0</v>
      </c>
      <c r="DL51" s="36">
        <f t="shared" si="12"/>
        <v>22.477137940000002</v>
      </c>
      <c r="DM51" s="67">
        <f t="shared" si="13"/>
        <v>1.8404584621273289E-3</v>
      </c>
      <c r="DN51" s="33"/>
      <c r="DO51" s="41"/>
      <c r="DP51" s="41"/>
      <c r="DQ51" s="41"/>
      <c r="DR51" s="41"/>
      <c r="DS51" s="41"/>
      <c r="DT51" s="36">
        <f t="shared" si="14"/>
        <v>0</v>
      </c>
      <c r="DU51" s="41"/>
      <c r="DV51" s="41"/>
      <c r="DW51" s="41"/>
      <c r="DX51" s="41"/>
      <c r="DY51" s="41"/>
      <c r="DZ51" s="41"/>
      <c r="EA51" s="41"/>
      <c r="EB51" s="41"/>
      <c r="EC51" s="41"/>
      <c r="ED51" s="41"/>
      <c r="EE51" s="41"/>
      <c r="EF51" s="41"/>
      <c r="EG51" s="36">
        <f t="shared" si="15"/>
        <v>0</v>
      </c>
      <c r="EH51" s="36">
        <f t="shared" si="55"/>
        <v>0</v>
      </c>
      <c r="EI51" s="67" t="str">
        <f t="shared" si="16"/>
        <v/>
      </c>
    </row>
    <row r="52" spans="2:140" s="32" customFormat="1" x14ac:dyDescent="0.25">
      <c r="B52" s="157"/>
      <c r="C52" s="15" t="s">
        <v>121</v>
      </c>
      <c r="D52" s="1"/>
      <c r="E52" s="41"/>
      <c r="F52" s="41"/>
      <c r="G52" s="41"/>
      <c r="H52" s="41"/>
      <c r="I52" s="41"/>
      <c r="J52" s="41"/>
      <c r="K52" s="41"/>
      <c r="L52" s="41"/>
      <c r="M52" s="41"/>
      <c r="N52" s="41"/>
      <c r="O52" s="41"/>
      <c r="P52" s="36">
        <f t="shared" si="56"/>
        <v>0</v>
      </c>
      <c r="Q52" s="41"/>
      <c r="R52" s="41"/>
      <c r="S52" s="41"/>
      <c r="T52" s="36">
        <f t="shared" si="57"/>
        <v>0</v>
      </c>
      <c r="U52" s="41"/>
      <c r="V52" s="41"/>
      <c r="W52" s="41"/>
      <c r="X52" s="41"/>
      <c r="Y52" s="41"/>
      <c r="Z52" s="36">
        <f>SUM(U52:Y52)</f>
        <v>0</v>
      </c>
      <c r="AA52" s="36">
        <f t="shared" si="0"/>
        <v>0</v>
      </c>
      <c r="AB52" s="67" t="str">
        <f t="shared" si="1"/>
        <v/>
      </c>
      <c r="AC52" s="35"/>
      <c r="AD52" s="41"/>
      <c r="AE52" s="41"/>
      <c r="AF52" s="41"/>
      <c r="AG52" s="41"/>
      <c r="AH52" s="41"/>
      <c r="AI52" s="36">
        <f t="shared" si="59"/>
        <v>0</v>
      </c>
      <c r="AJ52" s="41"/>
      <c r="AK52" s="41"/>
      <c r="AL52" s="41"/>
      <c r="AM52" s="41"/>
      <c r="AN52" s="41"/>
      <c r="AO52" s="36">
        <f t="shared" si="60"/>
        <v>0</v>
      </c>
      <c r="AP52" s="41"/>
      <c r="AQ52" s="41"/>
      <c r="AR52" s="41"/>
      <c r="AS52" s="41"/>
      <c r="AT52" s="41"/>
      <c r="AU52" s="36">
        <f t="shared" si="61"/>
        <v>0</v>
      </c>
      <c r="AV52" s="41"/>
      <c r="AW52" s="41"/>
      <c r="AX52" s="41"/>
      <c r="AY52" s="41"/>
      <c r="AZ52" s="41"/>
      <c r="BA52" s="36">
        <f>SUM(AV52:AZ52)</f>
        <v>0</v>
      </c>
      <c r="BB52" s="36">
        <f>SUM(AI52,AO52,AU52,BA52)</f>
        <v>0</v>
      </c>
      <c r="BC52" s="67" t="str">
        <f t="shared" si="2"/>
        <v/>
      </c>
      <c r="BD52" s="35"/>
      <c r="BE52" s="41"/>
      <c r="BF52" s="41"/>
      <c r="BG52" s="41"/>
      <c r="BH52" s="41"/>
      <c r="BI52" s="41"/>
      <c r="BJ52" s="41"/>
      <c r="BK52" s="36">
        <f t="shared" si="3"/>
        <v>0</v>
      </c>
      <c r="BL52" s="41"/>
      <c r="BM52" s="41"/>
      <c r="BN52" s="41"/>
      <c r="BO52" s="41"/>
      <c r="BP52" s="41"/>
      <c r="BQ52" s="36">
        <f t="shared" si="4"/>
        <v>0</v>
      </c>
      <c r="BR52" s="41"/>
      <c r="BS52" s="41"/>
      <c r="BT52" s="41"/>
      <c r="BU52" s="41"/>
      <c r="BV52" s="41"/>
      <c r="BW52" s="36">
        <f t="shared" si="64"/>
        <v>0</v>
      </c>
      <c r="BX52" s="41"/>
      <c r="BY52" s="36">
        <f t="shared" si="65"/>
        <v>0</v>
      </c>
      <c r="BZ52" s="41"/>
      <c r="CA52" s="41"/>
      <c r="CB52" s="41"/>
      <c r="CC52" s="41"/>
      <c r="CD52" s="41"/>
      <c r="CE52" s="36">
        <f t="shared" si="5"/>
        <v>0</v>
      </c>
      <c r="CF52" s="36">
        <f t="shared" si="6"/>
        <v>0</v>
      </c>
      <c r="CG52" s="67" t="str">
        <f t="shared" si="7"/>
        <v/>
      </c>
      <c r="CH52" s="35"/>
      <c r="CI52" s="41"/>
      <c r="CJ52" s="41"/>
      <c r="CK52" s="41"/>
      <c r="CL52" s="41"/>
      <c r="CM52" s="41"/>
      <c r="CN52" s="41">
        <v>1</v>
      </c>
      <c r="CO52" s="36">
        <f t="shared" si="100"/>
        <v>1</v>
      </c>
      <c r="CP52" s="41"/>
      <c r="CQ52" s="41"/>
      <c r="CR52" s="41"/>
      <c r="CS52" s="41"/>
      <c r="CT52" s="41"/>
      <c r="CU52" s="41"/>
      <c r="CV52" s="36">
        <f t="shared" si="101"/>
        <v>0</v>
      </c>
      <c r="CW52" s="41"/>
      <c r="CX52" s="41"/>
      <c r="CY52" s="36">
        <f t="shared" si="10"/>
        <v>0</v>
      </c>
      <c r="CZ52" s="41"/>
      <c r="DA52" s="41"/>
      <c r="DB52" s="41"/>
      <c r="DC52" s="41"/>
      <c r="DD52" s="41"/>
      <c r="DE52" s="36">
        <f t="shared" si="26"/>
        <v>0</v>
      </c>
      <c r="DF52" s="41"/>
      <c r="DG52" s="41"/>
      <c r="DH52" s="41"/>
      <c r="DI52" s="41"/>
      <c r="DJ52" s="41"/>
      <c r="DK52" s="36">
        <f t="shared" si="11"/>
        <v>0</v>
      </c>
      <c r="DL52" s="36">
        <f t="shared" si="12"/>
        <v>1</v>
      </c>
      <c r="DM52" s="67">
        <f t="shared" si="13"/>
        <v>8.1881352823487126E-5</v>
      </c>
      <c r="DN52" s="35"/>
      <c r="DO52" s="41"/>
      <c r="DP52" s="41"/>
      <c r="DQ52" s="41"/>
      <c r="DR52" s="41"/>
      <c r="DS52" s="41"/>
      <c r="DT52" s="36">
        <f t="shared" si="14"/>
        <v>0</v>
      </c>
      <c r="DU52" s="41"/>
      <c r="DV52" s="41"/>
      <c r="DW52" s="41"/>
      <c r="DX52" s="41"/>
      <c r="DY52" s="41"/>
      <c r="DZ52" s="41"/>
      <c r="EA52" s="41"/>
      <c r="EB52" s="41"/>
      <c r="EC52" s="41"/>
      <c r="ED52" s="41"/>
      <c r="EE52" s="41"/>
      <c r="EF52" s="41"/>
      <c r="EG52" s="36">
        <f t="shared" si="15"/>
        <v>0</v>
      </c>
      <c r="EH52" s="36">
        <f t="shared" si="55"/>
        <v>0</v>
      </c>
      <c r="EI52" s="67" t="str">
        <f t="shared" si="16"/>
        <v/>
      </c>
    </row>
    <row r="53" spans="2:140" x14ac:dyDescent="0.25">
      <c r="B53" s="157"/>
      <c r="C53" s="15" t="s">
        <v>44</v>
      </c>
      <c r="D53" s="1"/>
      <c r="E53" s="41">
        <v>4.4634</v>
      </c>
      <c r="F53" s="41"/>
      <c r="G53" s="41">
        <v>15.048249999999999</v>
      </c>
      <c r="H53" s="41">
        <v>5.60595</v>
      </c>
      <c r="I53" s="41">
        <v>18.491534999999999</v>
      </c>
      <c r="J53" s="41">
        <v>6.6251490000000004</v>
      </c>
      <c r="K53" s="41">
        <v>23.214072000000002</v>
      </c>
      <c r="L53" s="41">
        <v>48.113951999999998</v>
      </c>
      <c r="M53" s="41"/>
      <c r="N53" s="41"/>
      <c r="O53" s="41">
        <v>15.88304422</v>
      </c>
      <c r="P53" s="36">
        <f t="shared" si="56"/>
        <v>137.44535221999999</v>
      </c>
      <c r="Q53" s="41"/>
      <c r="R53" s="41"/>
      <c r="S53" s="41">
        <v>22.204536000000001</v>
      </c>
      <c r="T53" s="36">
        <f t="shared" si="57"/>
        <v>22.204536000000001</v>
      </c>
      <c r="U53" s="41">
        <v>0</v>
      </c>
      <c r="V53" s="41">
        <v>16.936917640000001</v>
      </c>
      <c r="W53" s="41">
        <v>31.310505383000006</v>
      </c>
      <c r="X53" s="41">
        <v>45.275758104000005</v>
      </c>
      <c r="Y53" s="41">
        <v>59.423481248000002</v>
      </c>
      <c r="Z53" s="36">
        <f t="shared" si="58"/>
        <v>152.94666237500002</v>
      </c>
      <c r="AA53" s="36">
        <f t="shared" si="0"/>
        <v>312.596550595</v>
      </c>
      <c r="AB53" s="67">
        <f t="shared" si="1"/>
        <v>7.4533737603913089E-2</v>
      </c>
      <c r="AC53" s="33"/>
      <c r="AD53" s="41">
        <v>81.745599999999996</v>
      </c>
      <c r="AE53" s="41">
        <v>199.04500000000002</v>
      </c>
      <c r="AF53" s="41">
        <v>433.45575123000003</v>
      </c>
      <c r="AG53" s="41">
        <v>281.20539000000002</v>
      </c>
      <c r="AH53" s="41">
        <v>428.56813910194194</v>
      </c>
      <c r="AI53" s="36">
        <f t="shared" si="59"/>
        <v>1424.0198803319422</v>
      </c>
      <c r="AJ53" s="41">
        <v>3.4524700000000004</v>
      </c>
      <c r="AK53" s="41">
        <v>7.8350000000000009</v>
      </c>
      <c r="AL53" s="41">
        <v>14.424299999999999</v>
      </c>
      <c r="AM53" s="41">
        <v>21.349650125349999</v>
      </c>
      <c r="AN53" s="41">
        <v>13.90226780465</v>
      </c>
      <c r="AO53" s="36">
        <f t="shared" si="60"/>
        <v>60.963687929999999</v>
      </c>
      <c r="AP53" s="41">
        <v>52.913243999999999</v>
      </c>
      <c r="AQ53" s="41">
        <v>18.216093999999998</v>
      </c>
      <c r="AR53" s="41">
        <v>65.530781000000005</v>
      </c>
      <c r="AS53" s="41">
        <v>119.421025</v>
      </c>
      <c r="AT53" s="41">
        <v>60.768000000000001</v>
      </c>
      <c r="AU53" s="36">
        <f t="shared" si="61"/>
        <v>316.84914400000002</v>
      </c>
      <c r="AV53" s="41">
        <v>72.225133189000005</v>
      </c>
      <c r="AW53" s="41">
        <v>84.484333237000001</v>
      </c>
      <c r="AX53" s="41">
        <v>95.753859714239994</v>
      </c>
      <c r="AY53" s="41">
        <v>106.2663031602</v>
      </c>
      <c r="AZ53" s="41">
        <v>116.18119485279998</v>
      </c>
      <c r="BA53" s="36">
        <f t="shared" si="62"/>
        <v>474.91082415323996</v>
      </c>
      <c r="BB53" s="36">
        <f t="shared" si="63"/>
        <v>2276.7435364151825</v>
      </c>
      <c r="BC53" s="67">
        <f t="shared" si="2"/>
        <v>0.30783481952573366</v>
      </c>
      <c r="BD53" s="33"/>
      <c r="BE53" s="41">
        <v>304.83199999999999</v>
      </c>
      <c r="BF53" s="41">
        <v>282.065</v>
      </c>
      <c r="BG53" s="41">
        <v>252.88137285505917</v>
      </c>
      <c r="BH53" s="41">
        <v>267.42500000000001</v>
      </c>
      <c r="BI53" s="41">
        <v>270.52</v>
      </c>
      <c r="BJ53" s="41"/>
      <c r="BK53" s="36">
        <f t="shared" si="3"/>
        <v>1377.7233728550591</v>
      </c>
      <c r="BL53" s="41"/>
      <c r="BM53" s="41"/>
      <c r="BN53" s="41"/>
      <c r="BO53" s="41"/>
      <c r="BP53" s="41"/>
      <c r="BQ53" s="36">
        <f t="shared" si="4"/>
        <v>0</v>
      </c>
      <c r="BR53" s="41">
        <v>37.766399999999997</v>
      </c>
      <c r="BS53" s="41">
        <v>44.8384</v>
      </c>
      <c r="BT53" s="41">
        <v>0</v>
      </c>
      <c r="BU53" s="41">
        <v>2.7165200000000986</v>
      </c>
      <c r="BV53" s="41"/>
      <c r="BW53" s="36">
        <f t="shared" si="64"/>
        <v>85.3213200000001</v>
      </c>
      <c r="BX53" s="41"/>
      <c r="BY53" s="36">
        <f t="shared" si="65"/>
        <v>0</v>
      </c>
      <c r="BZ53" s="41">
        <v>123.37077519652999</v>
      </c>
      <c r="CA53" s="41">
        <v>130.82220972478839</v>
      </c>
      <c r="CB53" s="41">
        <v>138.63930903201796</v>
      </c>
      <c r="CC53" s="41">
        <v>147.13836103874999</v>
      </c>
      <c r="CD53" s="41">
        <v>155.580110438818</v>
      </c>
      <c r="CE53" s="36">
        <f t="shared" si="5"/>
        <v>695.55076543090433</v>
      </c>
      <c r="CF53" s="36">
        <f t="shared" si="6"/>
        <v>2158.5954582859636</v>
      </c>
      <c r="CG53" s="67">
        <f t="shared" si="7"/>
        <v>0.23322985671623506</v>
      </c>
      <c r="CH53" s="33"/>
      <c r="CI53" s="41"/>
      <c r="CJ53" s="41"/>
      <c r="CK53" s="41"/>
      <c r="CL53" s="41"/>
      <c r="CM53" s="41"/>
      <c r="CN53" s="41">
        <v>1767.9184</v>
      </c>
      <c r="CO53" s="36">
        <f t="shared" si="100"/>
        <v>1767.9184</v>
      </c>
      <c r="CP53" s="41"/>
      <c r="CQ53" s="41"/>
      <c r="CR53" s="41"/>
      <c r="CS53" s="41"/>
      <c r="CT53" s="41"/>
      <c r="CU53" s="41">
        <v>33.584600000000009</v>
      </c>
      <c r="CV53" s="36">
        <f t="shared" si="101"/>
        <v>33.584600000000009</v>
      </c>
      <c r="CW53" s="41">
        <v>60.625</v>
      </c>
      <c r="CX53" s="41"/>
      <c r="CY53" s="36">
        <f t="shared" si="10"/>
        <v>60.625</v>
      </c>
      <c r="CZ53" s="41">
        <v>0</v>
      </c>
      <c r="DA53" s="41">
        <v>134.48500000000001</v>
      </c>
      <c r="DB53" s="41">
        <v>107.58800000000001</v>
      </c>
      <c r="DC53" s="41">
        <v>71.72533334229901</v>
      </c>
      <c r="DD53" s="41">
        <v>71.72533334229901</v>
      </c>
      <c r="DE53" s="36">
        <f t="shared" si="26"/>
        <v>385.52366668459803</v>
      </c>
      <c r="DF53" s="41">
        <v>257.72319753720001</v>
      </c>
      <c r="DG53" s="41">
        <v>232.36799823960001</v>
      </c>
      <c r="DH53" s="41">
        <v>201.9245732645</v>
      </c>
      <c r="DI53" s="41">
        <v>175.20533637029999</v>
      </c>
      <c r="DJ53" s="41">
        <v>145.77881569249999</v>
      </c>
      <c r="DK53" s="36">
        <f t="shared" si="11"/>
        <v>1012.9999211040999</v>
      </c>
      <c r="DL53" s="36">
        <f t="shared" si="12"/>
        <v>3260.6515877886982</v>
      </c>
      <c r="DM53" s="67">
        <f t="shared" si="13"/>
        <v>0.26698656309418989</v>
      </c>
      <c r="DN53" s="33"/>
      <c r="DO53" s="41">
        <v>71.72533334229901</v>
      </c>
      <c r="DP53" s="41">
        <v>71.72533334229901</v>
      </c>
      <c r="DQ53" s="41">
        <v>71.72533334229901</v>
      </c>
      <c r="DR53" s="41">
        <v>71.72533334229901</v>
      </c>
      <c r="DS53" s="41"/>
      <c r="DT53" s="36">
        <f t="shared" si="14"/>
        <v>286.90133336919604</v>
      </c>
      <c r="DU53" s="41">
        <v>116.8973996396</v>
      </c>
      <c r="DV53" s="41">
        <v>21.449125013300002</v>
      </c>
      <c r="DW53" s="41">
        <v>17.588398376800001</v>
      </c>
      <c r="DX53" s="41">
        <v>13.934186309199999</v>
      </c>
      <c r="DY53" s="41">
        <v>0</v>
      </c>
      <c r="DZ53" s="41"/>
      <c r="EA53" s="41"/>
      <c r="EB53" s="41"/>
      <c r="EC53" s="41"/>
      <c r="ED53" s="41"/>
      <c r="EE53" s="41"/>
      <c r="EF53" s="41"/>
      <c r="EG53" s="36">
        <f t="shared" si="15"/>
        <v>169.86910933889999</v>
      </c>
      <c r="EH53" s="36">
        <f t="shared" si="55"/>
        <v>456.77044270809603</v>
      </c>
      <c r="EI53" s="67">
        <f t="shared" si="16"/>
        <v>0.33628885315061313</v>
      </c>
      <c r="EJ53" s="32"/>
    </row>
    <row r="54" spans="2:140" x14ac:dyDescent="0.25">
      <c r="B54" s="42">
        <v>9</v>
      </c>
      <c r="C54" s="16" t="s">
        <v>45</v>
      </c>
      <c r="D54" s="1"/>
      <c r="E54" s="51"/>
      <c r="F54" s="51">
        <v>48.091999999999999</v>
      </c>
      <c r="G54" s="51">
        <v>53</v>
      </c>
      <c r="H54" s="51">
        <v>58</v>
      </c>
      <c r="I54" s="51">
        <v>59.64</v>
      </c>
      <c r="J54" s="51">
        <v>64.48</v>
      </c>
      <c r="K54" s="51">
        <v>69.3</v>
      </c>
      <c r="L54" s="51">
        <v>69.3</v>
      </c>
      <c r="M54" s="51">
        <v>71.912999999999997</v>
      </c>
      <c r="N54" s="51">
        <v>75</v>
      </c>
      <c r="O54" s="51">
        <v>78</v>
      </c>
      <c r="P54" s="52">
        <f t="shared" si="56"/>
        <v>646.72500000000002</v>
      </c>
      <c r="Q54" s="51"/>
      <c r="R54" s="51"/>
      <c r="S54" s="51"/>
      <c r="T54" s="52">
        <f t="shared" si="57"/>
        <v>0</v>
      </c>
      <c r="U54" s="51"/>
      <c r="V54" s="51"/>
      <c r="W54" s="51"/>
      <c r="X54" s="51"/>
      <c r="Y54" s="51"/>
      <c r="Z54" s="52">
        <f t="shared" si="58"/>
        <v>0</v>
      </c>
      <c r="AA54" s="52">
        <f t="shared" si="0"/>
        <v>646.72500000000002</v>
      </c>
      <c r="AB54" s="68">
        <f t="shared" si="1"/>
        <v>0.15420141828225825</v>
      </c>
      <c r="AC54" s="35"/>
      <c r="AD54" s="51">
        <v>89.82</v>
      </c>
      <c r="AE54" s="51">
        <v>130</v>
      </c>
      <c r="AF54" s="51">
        <v>137.978655</v>
      </c>
      <c r="AG54" s="51">
        <v>175</v>
      </c>
      <c r="AH54" s="51">
        <v>200</v>
      </c>
      <c r="AI54" s="52">
        <f t="shared" si="59"/>
        <v>732.79865500000005</v>
      </c>
      <c r="AJ54" s="51"/>
      <c r="AK54" s="51"/>
      <c r="AL54" s="51"/>
      <c r="AM54" s="51"/>
      <c r="AN54" s="51"/>
      <c r="AO54" s="52">
        <f t="shared" si="60"/>
        <v>0</v>
      </c>
      <c r="AP54" s="51"/>
      <c r="AQ54" s="51"/>
      <c r="AR54" s="51"/>
      <c r="AS54" s="51"/>
      <c r="AT54" s="51"/>
      <c r="AU54" s="52">
        <f t="shared" si="61"/>
        <v>0</v>
      </c>
      <c r="AV54" s="51"/>
      <c r="AW54" s="51"/>
      <c r="AX54" s="51"/>
      <c r="AY54" s="51"/>
      <c r="AZ54" s="51"/>
      <c r="BA54" s="52">
        <f t="shared" si="62"/>
        <v>0</v>
      </c>
      <c r="BB54" s="52">
        <f t="shared" si="63"/>
        <v>732.79865500000005</v>
      </c>
      <c r="BC54" s="67">
        <f t="shared" si="2"/>
        <v>9.9080523608649829E-2</v>
      </c>
      <c r="BD54" s="35"/>
      <c r="BE54" s="51">
        <v>235</v>
      </c>
      <c r="BF54" s="51">
        <v>275</v>
      </c>
      <c r="BG54" s="51">
        <v>290</v>
      </c>
      <c r="BH54" s="51">
        <v>290</v>
      </c>
      <c r="BI54" s="51">
        <v>290</v>
      </c>
      <c r="BJ54" s="51"/>
      <c r="BK54" s="52">
        <f t="shared" si="3"/>
        <v>1380</v>
      </c>
      <c r="BL54" s="51"/>
      <c r="BM54" s="51"/>
      <c r="BN54" s="51"/>
      <c r="BO54" s="51"/>
      <c r="BP54" s="51"/>
      <c r="BQ54" s="52">
        <f t="shared" si="4"/>
        <v>0</v>
      </c>
      <c r="BR54" s="51"/>
      <c r="BS54" s="51"/>
      <c r="BT54" s="51"/>
      <c r="BU54" s="51"/>
      <c r="BV54" s="51"/>
      <c r="BW54" s="52">
        <f t="shared" si="64"/>
        <v>0</v>
      </c>
      <c r="BX54" s="51"/>
      <c r="BY54" s="52">
        <f t="shared" si="65"/>
        <v>0</v>
      </c>
      <c r="BZ54" s="51"/>
      <c r="CA54" s="51"/>
      <c r="CB54" s="51"/>
      <c r="CC54" s="51"/>
      <c r="CD54" s="51"/>
      <c r="CE54" s="52">
        <f t="shared" si="5"/>
        <v>0</v>
      </c>
      <c r="CF54" s="52">
        <f t="shared" si="6"/>
        <v>1380</v>
      </c>
      <c r="CG54" s="67">
        <f t="shared" si="7"/>
        <v>0.14910491960544364</v>
      </c>
      <c r="CH54" s="35"/>
      <c r="CI54" s="51">
        <v>310</v>
      </c>
      <c r="CJ54" s="51">
        <v>290</v>
      </c>
      <c r="CK54" s="51">
        <v>290</v>
      </c>
      <c r="CL54" s="51"/>
      <c r="CM54" s="51"/>
      <c r="CN54" s="51"/>
      <c r="CO54" s="52">
        <f t="shared" si="100"/>
        <v>890</v>
      </c>
      <c r="CP54" s="51"/>
      <c r="CQ54" s="51"/>
      <c r="CR54" s="51"/>
      <c r="CS54" s="51"/>
      <c r="CT54" s="51"/>
      <c r="CU54" s="51"/>
      <c r="CV54" s="52">
        <f t="shared" si="101"/>
        <v>0</v>
      </c>
      <c r="CW54" s="51"/>
      <c r="CX54" s="51"/>
      <c r="CY54" s="52">
        <f t="shared" si="10"/>
        <v>0</v>
      </c>
      <c r="CZ54" s="51"/>
      <c r="DA54" s="51"/>
      <c r="DB54" s="51"/>
      <c r="DC54" s="51"/>
      <c r="DD54" s="51"/>
      <c r="DE54" s="52">
        <f t="shared" si="26"/>
        <v>0</v>
      </c>
      <c r="DF54" s="51"/>
      <c r="DG54" s="51"/>
      <c r="DH54" s="51"/>
      <c r="DI54" s="51"/>
      <c r="DJ54" s="51"/>
      <c r="DK54" s="52">
        <f t="shared" si="11"/>
        <v>0</v>
      </c>
      <c r="DL54" s="52">
        <f t="shared" si="12"/>
        <v>890</v>
      </c>
      <c r="DM54" s="67">
        <f t="shared" si="13"/>
        <v>7.2874404012903543E-2</v>
      </c>
      <c r="DN54" s="35"/>
      <c r="DO54" s="51"/>
      <c r="DP54" s="51"/>
      <c r="DQ54" s="51"/>
      <c r="DR54" s="51"/>
      <c r="DS54" s="51"/>
      <c r="DT54" s="52">
        <f t="shared" si="14"/>
        <v>0</v>
      </c>
      <c r="DU54" s="51"/>
      <c r="DV54" s="51"/>
      <c r="DW54" s="51"/>
      <c r="DX54" s="51"/>
      <c r="DY54" s="51"/>
      <c r="DZ54" s="51"/>
      <c r="EA54" s="51"/>
      <c r="EB54" s="51"/>
      <c r="EC54" s="51"/>
      <c r="ED54" s="51"/>
      <c r="EE54" s="51"/>
      <c r="EF54" s="51"/>
      <c r="EG54" s="52">
        <f t="shared" si="15"/>
        <v>0</v>
      </c>
      <c r="EH54" s="52">
        <f t="shared" si="55"/>
        <v>0</v>
      </c>
      <c r="EI54" s="67" t="str">
        <f t="shared" si="16"/>
        <v/>
      </c>
      <c r="EJ54" s="32"/>
    </row>
    <row r="55" spans="2:140" ht="30" x14ac:dyDescent="0.25">
      <c r="B55" s="158"/>
      <c r="C55" s="61" t="s">
        <v>46</v>
      </c>
      <c r="D55" s="1"/>
      <c r="E55" s="53">
        <f t="shared" ref="E55:AA55" si="153">SUM(E11:E54)</f>
        <v>4.4634</v>
      </c>
      <c r="F55" s="53">
        <f t="shared" si="153"/>
        <v>93.086565000000007</v>
      </c>
      <c r="G55" s="53">
        <f t="shared" si="153"/>
        <v>106.25498399999999</v>
      </c>
      <c r="H55" s="53">
        <f t="shared" si="153"/>
        <v>110.91403199999999</v>
      </c>
      <c r="I55" s="53">
        <f t="shared" si="153"/>
        <v>160.39815099999998</v>
      </c>
      <c r="J55" s="53">
        <f t="shared" si="153"/>
        <v>274.92391599999996</v>
      </c>
      <c r="K55" s="53">
        <f t="shared" si="153"/>
        <v>216.200109</v>
      </c>
      <c r="L55" s="53">
        <f t="shared" si="153"/>
        <v>282.29137800000001</v>
      </c>
      <c r="M55" s="53">
        <f t="shared" si="153"/>
        <v>273.73073592999998</v>
      </c>
      <c r="N55" s="53">
        <f t="shared" si="153"/>
        <v>251.58646418000001</v>
      </c>
      <c r="O55" s="53">
        <f t="shared" si="153"/>
        <v>265.51318889000004</v>
      </c>
      <c r="P55" s="54">
        <f t="shared" si="153"/>
        <v>2039.362924</v>
      </c>
      <c r="Q55" s="53">
        <f t="shared" si="153"/>
        <v>50.215834319999999</v>
      </c>
      <c r="R55" s="53">
        <f t="shared" si="153"/>
        <v>160.99757653</v>
      </c>
      <c r="S55" s="53">
        <f t="shared" si="153"/>
        <v>104.361789</v>
      </c>
      <c r="T55" s="54">
        <f t="shared" si="153"/>
        <v>315.57519985000005</v>
      </c>
      <c r="U55" s="53">
        <f t="shared" si="153"/>
        <v>20.403565999999998</v>
      </c>
      <c r="V55" s="53">
        <f t="shared" si="153"/>
        <v>69.20114247153559</v>
      </c>
      <c r="W55" s="53">
        <f t="shared" si="153"/>
        <v>137.59606966300001</v>
      </c>
      <c r="X55" s="53">
        <f t="shared" si="153"/>
        <v>168.1876834593026</v>
      </c>
      <c r="Y55" s="53">
        <f t="shared" si="153"/>
        <v>182.84889609249998</v>
      </c>
      <c r="Z55" s="54">
        <f t="shared" si="153"/>
        <v>578.23735768633821</v>
      </c>
      <c r="AA55" s="78">
        <f t="shared" si="153"/>
        <v>2933.1754815363379</v>
      </c>
      <c r="AB55" s="79">
        <f t="shared" si="1"/>
        <v>0.69936962282832582</v>
      </c>
      <c r="AC55" s="35"/>
      <c r="AD55" s="53">
        <f t="shared" ref="AD55:BB55" si="154">SUM(AD11:AD54)</f>
        <v>458.99330964999996</v>
      </c>
      <c r="AE55" s="53">
        <f t="shared" si="154"/>
        <v>685.72905149000007</v>
      </c>
      <c r="AF55" s="53">
        <f t="shared" si="154"/>
        <v>986.60833649000006</v>
      </c>
      <c r="AG55" s="53">
        <f t="shared" si="154"/>
        <v>865.74217436053527</v>
      </c>
      <c r="AH55" s="53">
        <f t="shared" si="154"/>
        <v>982.79367117194192</v>
      </c>
      <c r="AI55" s="54">
        <f t="shared" si="154"/>
        <v>3979.8665431624772</v>
      </c>
      <c r="AJ55" s="53">
        <f t="shared" si="154"/>
        <v>3.4524700000000004</v>
      </c>
      <c r="AK55" s="53">
        <f t="shared" si="154"/>
        <v>7.8350000000000009</v>
      </c>
      <c r="AL55" s="53">
        <f t="shared" si="154"/>
        <v>14.424299999999999</v>
      </c>
      <c r="AM55" s="53">
        <f t="shared" si="154"/>
        <v>21.349650125349999</v>
      </c>
      <c r="AN55" s="53">
        <f t="shared" si="154"/>
        <v>13.90226780465</v>
      </c>
      <c r="AO55" s="54">
        <f t="shared" si="154"/>
        <v>60.963687929999999</v>
      </c>
      <c r="AP55" s="53">
        <f t="shared" si="154"/>
        <v>162.184833</v>
      </c>
      <c r="AQ55" s="53">
        <f t="shared" si="154"/>
        <v>118.287149</v>
      </c>
      <c r="AR55" s="53">
        <f t="shared" si="154"/>
        <v>130.07210147000001</v>
      </c>
      <c r="AS55" s="53">
        <f t="shared" si="154"/>
        <v>181.06989300000001</v>
      </c>
      <c r="AT55" s="53">
        <f t="shared" si="154"/>
        <v>123.092556</v>
      </c>
      <c r="AU55" s="54">
        <f t="shared" si="154"/>
        <v>714.70653246999996</v>
      </c>
      <c r="AV55" s="53">
        <f t="shared" si="154"/>
        <v>187.84127327649998</v>
      </c>
      <c r="AW55" s="53">
        <f t="shared" si="154"/>
        <v>234.8459350055</v>
      </c>
      <c r="AX55" s="53">
        <f t="shared" si="154"/>
        <v>245.34805761562581</v>
      </c>
      <c r="AY55" s="53">
        <f t="shared" si="154"/>
        <v>254.27149268336746</v>
      </c>
      <c r="AZ55" s="53">
        <f t="shared" si="154"/>
        <v>269.42417554229218</v>
      </c>
      <c r="BA55" s="54">
        <f t="shared" si="154"/>
        <v>1191.7309341232856</v>
      </c>
      <c r="BB55" s="78">
        <f t="shared" si="154"/>
        <v>5947.2676976857638</v>
      </c>
      <c r="BC55" s="79">
        <f t="shared" si="2"/>
        <v>0.80412046816258798</v>
      </c>
      <c r="BD55" s="35"/>
      <c r="BE55" s="53">
        <f t="shared" ref="BE55:CF55" si="155">SUM(BE11:BE54)</f>
        <v>1187.7294023023296</v>
      </c>
      <c r="BF55" s="53">
        <f t="shared" si="155"/>
        <v>1055.24606597712</v>
      </c>
      <c r="BG55" s="53">
        <f t="shared" si="155"/>
        <v>1143.2701429378994</v>
      </c>
      <c r="BH55" s="53">
        <f t="shared" si="155"/>
        <v>1229.2669016645436</v>
      </c>
      <c r="BI55" s="53">
        <f t="shared" si="155"/>
        <v>1249.2396605090046</v>
      </c>
      <c r="BJ55" s="53">
        <f t="shared" si="155"/>
        <v>10.163976699999999</v>
      </c>
      <c r="BK55" s="54">
        <f t="shared" si="155"/>
        <v>5874.9161500908958</v>
      </c>
      <c r="BL55" s="53">
        <f t="shared" si="155"/>
        <v>1.1754248600000001</v>
      </c>
      <c r="BM55" s="53">
        <f t="shared" si="155"/>
        <v>1.7841312499999999</v>
      </c>
      <c r="BN55" s="53">
        <f t="shared" si="155"/>
        <v>2.6510681799999998</v>
      </c>
      <c r="BO55" s="53">
        <f t="shared" si="155"/>
        <v>3.0045091200000007</v>
      </c>
      <c r="BP55" s="53">
        <f t="shared" si="155"/>
        <v>2.8549210999999994</v>
      </c>
      <c r="BQ55" s="54">
        <f t="shared" si="155"/>
        <v>11.470054510000001</v>
      </c>
      <c r="BR55" s="53">
        <f t="shared" si="155"/>
        <v>100.261776</v>
      </c>
      <c r="BS55" s="53">
        <f t="shared" si="155"/>
        <v>107.50459599999999</v>
      </c>
      <c r="BT55" s="53">
        <f t="shared" si="155"/>
        <v>27.985375679999997</v>
      </c>
      <c r="BU55" s="53">
        <f t="shared" si="155"/>
        <v>2.7165200000000986</v>
      </c>
      <c r="BV55" s="53">
        <f t="shared" si="155"/>
        <v>0</v>
      </c>
      <c r="BW55" s="54">
        <f t="shared" si="155"/>
        <v>238.46826768000011</v>
      </c>
      <c r="BX55" s="53">
        <f t="shared" si="155"/>
        <v>0</v>
      </c>
      <c r="BY55" s="54">
        <f t="shared" si="155"/>
        <v>0</v>
      </c>
      <c r="BZ55" s="53">
        <f t="shared" si="155"/>
        <v>280.0958081234615</v>
      </c>
      <c r="CA55" s="53">
        <f t="shared" si="155"/>
        <v>287.81070764453835</v>
      </c>
      <c r="CB55" s="53">
        <f t="shared" si="155"/>
        <v>296.912785275018</v>
      </c>
      <c r="CC55" s="53">
        <f t="shared" si="155"/>
        <v>307.23415711749999</v>
      </c>
      <c r="CD55" s="53">
        <f t="shared" si="155"/>
        <v>314.866310009568</v>
      </c>
      <c r="CE55" s="54">
        <f t="shared" si="155"/>
        <v>1486.9197681700857</v>
      </c>
      <c r="CF55" s="78">
        <f t="shared" si="155"/>
        <v>7611.7742404509827</v>
      </c>
      <c r="CG55" s="79">
        <f t="shared" si="7"/>
        <v>0.82242970012842798</v>
      </c>
      <c r="CH55" s="35"/>
      <c r="CI55" s="53">
        <f t="shared" ref="CI55:CZ55" si="156">SUM(CI11:CI54)</f>
        <v>762.87817013976166</v>
      </c>
      <c r="CJ55" s="53">
        <f t="shared" si="156"/>
        <v>689.34439500002247</v>
      </c>
      <c r="CK55" s="53">
        <f t="shared" si="156"/>
        <v>717.34129198230983</v>
      </c>
      <c r="CL55" s="53">
        <f t="shared" si="156"/>
        <v>427.53438375750136</v>
      </c>
      <c r="CM55" s="53">
        <f t="shared" si="156"/>
        <v>428.00501481861659</v>
      </c>
      <c r="CN55" s="53">
        <f t="shared" si="156"/>
        <v>3009.0347141893781</v>
      </c>
      <c r="CO55" s="54">
        <f t="shared" si="156"/>
        <v>6034.1379698875899</v>
      </c>
      <c r="CP55" s="53">
        <f t="shared" si="156"/>
        <v>10.9</v>
      </c>
      <c r="CQ55" s="53">
        <f t="shared" si="156"/>
        <v>10.9</v>
      </c>
      <c r="CR55" s="53">
        <f t="shared" si="156"/>
        <v>10.899999999999999</v>
      </c>
      <c r="CS55" s="53">
        <f t="shared" si="156"/>
        <v>10.899999999999999</v>
      </c>
      <c r="CT55" s="53">
        <f t="shared" si="156"/>
        <v>10.899999999999999</v>
      </c>
      <c r="CU55" s="53">
        <f t="shared" si="156"/>
        <v>33.584600000000009</v>
      </c>
      <c r="CV55" s="54">
        <f t="shared" si="156"/>
        <v>88.084600000000009</v>
      </c>
      <c r="CW55" s="53">
        <f t="shared" si="156"/>
        <v>1429.3239561254002</v>
      </c>
      <c r="CX55" s="53">
        <f t="shared" si="156"/>
        <v>0</v>
      </c>
      <c r="CY55" s="54">
        <f t="shared" si="156"/>
        <v>1429.3239561254002</v>
      </c>
      <c r="CZ55" s="53">
        <f t="shared" si="156"/>
        <v>11.635999999999999</v>
      </c>
      <c r="DA55" s="53">
        <f t="shared" ref="DA55:DD55" si="157">SUM(DA11:DA54)</f>
        <v>146.12100000000001</v>
      </c>
      <c r="DB55" s="53">
        <f t="shared" si="157"/>
        <v>119.224</v>
      </c>
      <c r="DC55" s="53">
        <f t="shared" si="157"/>
        <v>83.361333342299005</v>
      </c>
      <c r="DD55" s="53">
        <f t="shared" si="157"/>
        <v>83.361333342299005</v>
      </c>
      <c r="DE55" s="54">
        <f t="shared" ref="DE55:DL55" si="158">SUM(DE11:DE54)</f>
        <v>443.70366668459803</v>
      </c>
      <c r="DF55" s="53">
        <f t="shared" si="158"/>
        <v>517.68065643720001</v>
      </c>
      <c r="DG55" s="53">
        <f t="shared" si="158"/>
        <v>491.26621223960001</v>
      </c>
      <c r="DH55" s="53">
        <f t="shared" si="158"/>
        <v>468.35659726450001</v>
      </c>
      <c r="DI55" s="53">
        <f t="shared" si="158"/>
        <v>449.80378037030005</v>
      </c>
      <c r="DJ55" s="53">
        <f t="shared" si="158"/>
        <v>429.23379969250004</v>
      </c>
      <c r="DK55" s="54">
        <f t="shared" si="158"/>
        <v>2356.3410460040996</v>
      </c>
      <c r="DL55" s="78">
        <f t="shared" si="158"/>
        <v>10351.591238701689</v>
      </c>
      <c r="DM55" s="79">
        <f t="shared" si="13"/>
        <v>0.84760229450065117</v>
      </c>
      <c r="DN55" s="35"/>
      <c r="DO55" s="53">
        <f t="shared" ref="DO55:EH55" si="159">SUM(DO11:DO54)</f>
        <v>94.577333342298999</v>
      </c>
      <c r="DP55" s="53">
        <f t="shared" si="159"/>
        <v>94.577333342298999</v>
      </c>
      <c r="DQ55" s="53">
        <f t="shared" si="159"/>
        <v>94.577333342298999</v>
      </c>
      <c r="DR55" s="53">
        <f t="shared" si="159"/>
        <v>94.577333342298999</v>
      </c>
      <c r="DS55" s="53">
        <f t="shared" si="159"/>
        <v>22.851999999999997</v>
      </c>
      <c r="DT55" s="54">
        <f t="shared" si="159"/>
        <v>401.16133336919603</v>
      </c>
      <c r="DU55" s="53">
        <f t="shared" si="159"/>
        <v>398.88091963959999</v>
      </c>
      <c r="DV55" s="53">
        <f t="shared" si="159"/>
        <v>146.0126750133</v>
      </c>
      <c r="DW55" s="53">
        <f t="shared" si="159"/>
        <v>142.15194837680002</v>
      </c>
      <c r="DX55" s="53">
        <f t="shared" si="159"/>
        <v>138.49773630920001</v>
      </c>
      <c r="DY55" s="53">
        <f t="shared" si="159"/>
        <v>124.56355000000001</v>
      </c>
      <c r="DZ55" s="53">
        <f t="shared" si="159"/>
        <v>1</v>
      </c>
      <c r="EA55" s="53">
        <f t="shared" si="159"/>
        <v>1</v>
      </c>
      <c r="EB55" s="53">
        <f t="shared" si="159"/>
        <v>1</v>
      </c>
      <c r="EC55" s="53">
        <f t="shared" si="159"/>
        <v>1</v>
      </c>
      <c r="ED55" s="53">
        <f t="shared" si="159"/>
        <v>1</v>
      </c>
      <c r="EE55" s="53">
        <f t="shared" si="159"/>
        <v>1</v>
      </c>
      <c r="EF55" s="53">
        <f t="shared" si="159"/>
        <v>1</v>
      </c>
      <c r="EG55" s="54">
        <f t="shared" si="159"/>
        <v>957.10682933889996</v>
      </c>
      <c r="EH55" s="78">
        <f t="shared" si="159"/>
        <v>1358.268162708096</v>
      </c>
      <c r="EI55" s="79">
        <f t="shared" si="16"/>
        <v>1</v>
      </c>
      <c r="EJ55" s="32"/>
    </row>
    <row r="56" spans="2:140" ht="11.25" customHeight="1" x14ac:dyDescent="0.25">
      <c r="B56" s="158"/>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D56" s="32"/>
      <c r="BE56" s="32"/>
      <c r="BF56" s="32"/>
      <c r="BG56" s="32"/>
      <c r="BH56" s="32"/>
      <c r="BI56" s="32"/>
      <c r="BK56" s="32"/>
      <c r="BL56" s="32"/>
      <c r="BM56" s="32"/>
      <c r="BQ56" s="32"/>
      <c r="BR56" s="32"/>
      <c r="BS56" s="32"/>
      <c r="BT56" s="32"/>
      <c r="BU56" s="32"/>
      <c r="BV56" s="32"/>
      <c r="BW56" s="32"/>
      <c r="BZ56" s="32"/>
      <c r="CA56" s="32"/>
      <c r="CB56" s="32"/>
      <c r="CC56" s="32"/>
      <c r="CD56" s="32"/>
      <c r="CE56" s="32"/>
      <c r="CF56" s="32"/>
      <c r="CH56" s="32"/>
      <c r="DU56" s="32"/>
      <c r="DV56" s="32"/>
      <c r="DW56" s="32"/>
      <c r="DX56" s="32"/>
      <c r="DY56" s="32"/>
      <c r="DZ56" s="32"/>
      <c r="EA56" s="32"/>
      <c r="EB56" s="32"/>
      <c r="EC56" s="32"/>
      <c r="ED56" s="32"/>
      <c r="EE56" s="32"/>
      <c r="EF56" s="32"/>
      <c r="EG56" s="32"/>
      <c r="EH56" s="32"/>
      <c r="EJ56" s="32"/>
    </row>
    <row r="57" spans="2:140" s="32" customFormat="1" ht="29.25" customHeight="1" x14ac:dyDescent="0.25">
      <c r="C57" s="14" t="s">
        <v>47</v>
      </c>
      <c r="D57" s="1"/>
      <c r="E57" s="39"/>
      <c r="F57" s="39"/>
      <c r="G57" s="39"/>
      <c r="H57" s="39"/>
      <c r="I57" s="39"/>
      <c r="J57" s="39"/>
      <c r="K57" s="39"/>
      <c r="L57" s="39"/>
      <c r="M57" s="39"/>
      <c r="N57" s="39"/>
      <c r="O57" s="39"/>
      <c r="P57" s="34"/>
      <c r="Q57" s="39"/>
      <c r="R57" s="39"/>
      <c r="S57" s="39"/>
      <c r="T57" s="34"/>
      <c r="U57" s="39"/>
      <c r="V57" s="39"/>
      <c r="W57" s="39"/>
      <c r="X57" s="39"/>
      <c r="Y57" s="39"/>
      <c r="Z57" s="34"/>
      <c r="AA57" s="34"/>
      <c r="AB57" s="69"/>
      <c r="AC57" s="35"/>
      <c r="AD57" s="39"/>
      <c r="AE57" s="39"/>
      <c r="AF57" s="39"/>
      <c r="AG57" s="39"/>
      <c r="AH57" s="39"/>
      <c r="AI57" s="34"/>
      <c r="AJ57" s="39"/>
      <c r="AK57" s="39"/>
      <c r="AL57" s="39"/>
      <c r="AM57" s="39"/>
      <c r="AN57" s="39"/>
      <c r="AO57" s="34"/>
      <c r="AP57" s="39"/>
      <c r="AQ57" s="39"/>
      <c r="AR57" s="39"/>
      <c r="AS57" s="39"/>
      <c r="AT57" s="39"/>
      <c r="AU57" s="34"/>
      <c r="AV57" s="39"/>
      <c r="AW57" s="39"/>
      <c r="AX57" s="39"/>
      <c r="AY57" s="39"/>
      <c r="AZ57" s="39"/>
      <c r="BA57" s="34"/>
      <c r="BB57" s="34"/>
      <c r="BC57" s="69"/>
      <c r="BD57" s="35"/>
      <c r="BE57" s="39"/>
      <c r="BF57" s="39"/>
      <c r="BG57" s="39"/>
      <c r="BH57" s="39"/>
      <c r="BI57" s="39"/>
      <c r="BJ57" s="39"/>
      <c r="BK57" s="34"/>
      <c r="BL57" s="39"/>
      <c r="BM57" s="39"/>
      <c r="BN57" s="39"/>
      <c r="BO57" s="39"/>
      <c r="BP57" s="39"/>
      <c r="BQ57" s="34"/>
      <c r="BR57" s="39"/>
      <c r="BS57" s="39"/>
      <c r="BT57" s="39"/>
      <c r="BU57" s="39"/>
      <c r="BV57" s="39"/>
      <c r="BW57" s="34"/>
      <c r="BX57" s="39"/>
      <c r="BY57" s="34"/>
      <c r="BZ57" s="39"/>
      <c r="CA57" s="39"/>
      <c r="CB57" s="39"/>
      <c r="CC57" s="39"/>
      <c r="CD57" s="39"/>
      <c r="CE57" s="34"/>
      <c r="CF57" s="34"/>
      <c r="CG57" s="69"/>
      <c r="CH57" s="35"/>
      <c r="CI57" s="39"/>
      <c r="CJ57" s="39"/>
      <c r="CK57" s="39"/>
      <c r="CL57" s="39"/>
      <c r="CM57" s="39"/>
      <c r="CN57" s="39"/>
      <c r="CO57" s="34"/>
      <c r="CP57" s="39"/>
      <c r="CQ57" s="39"/>
      <c r="CR57" s="39"/>
      <c r="CS57" s="39"/>
      <c r="CT57" s="39"/>
      <c r="CU57" s="39"/>
      <c r="CV57" s="34"/>
      <c r="CW57" s="39"/>
      <c r="CX57" s="39"/>
      <c r="CY57" s="34"/>
      <c r="CZ57" s="39"/>
      <c r="DA57" s="39"/>
      <c r="DB57" s="39"/>
      <c r="DC57" s="39"/>
      <c r="DD57" s="39"/>
      <c r="DE57" s="34"/>
      <c r="DF57" s="39"/>
      <c r="DG57" s="39"/>
      <c r="DH57" s="39"/>
      <c r="DI57" s="39"/>
      <c r="DJ57" s="39"/>
      <c r="DK57" s="34"/>
      <c r="DL57" s="34"/>
      <c r="DM57" s="69"/>
      <c r="DN57" s="35"/>
      <c r="DO57" s="39"/>
      <c r="DP57" s="39"/>
      <c r="DQ57" s="39"/>
      <c r="DR57" s="39"/>
      <c r="DS57" s="39"/>
      <c r="DT57" s="34"/>
      <c r="DU57" s="39"/>
      <c r="DV57" s="39"/>
      <c r="DW57" s="39"/>
      <c r="DX57" s="39"/>
      <c r="DY57" s="39"/>
      <c r="DZ57" s="39"/>
      <c r="EA57" s="39"/>
      <c r="EB57" s="39"/>
      <c r="EC57" s="39"/>
      <c r="ED57" s="39"/>
      <c r="EE57" s="39"/>
      <c r="EF57" s="39"/>
      <c r="EG57" s="34"/>
      <c r="EH57" s="34"/>
      <c r="EI57" s="69"/>
    </row>
    <row r="58" spans="2:140" s="32" customFormat="1" x14ac:dyDescent="0.25">
      <c r="B58" s="42"/>
      <c r="C58" s="15" t="s">
        <v>48</v>
      </c>
      <c r="D58" s="1"/>
      <c r="E58" s="41"/>
      <c r="F58" s="41"/>
      <c r="G58" s="41"/>
      <c r="H58" s="41"/>
      <c r="I58" s="41"/>
      <c r="J58" s="41"/>
      <c r="K58" s="41"/>
      <c r="L58" s="41"/>
      <c r="M58" s="41"/>
      <c r="N58" s="41"/>
      <c r="O58" s="41"/>
      <c r="P58" s="36">
        <f>SUM(E58:O58)</f>
        <v>0</v>
      </c>
      <c r="Q58" s="41"/>
      <c r="R58" s="41"/>
      <c r="S58" s="41"/>
      <c r="T58" s="36">
        <f>SUM(Q58:S58)</f>
        <v>0</v>
      </c>
      <c r="U58" s="41"/>
      <c r="V58" s="41"/>
      <c r="W58" s="41"/>
      <c r="X58" s="41"/>
      <c r="Y58" s="41"/>
      <c r="Z58" s="36">
        <f>SUM(U58:Y58)</f>
        <v>0</v>
      </c>
      <c r="AA58" s="36">
        <f>SUM(P58,T58,Z58)</f>
        <v>0</v>
      </c>
      <c r="AB58" s="67" t="str">
        <f t="shared" ref="AB58:AB83" si="160">IF(AA58=0,"",AA58/$AA$92)</f>
        <v/>
      </c>
      <c r="AC58" s="35"/>
      <c r="AD58" s="41"/>
      <c r="AE58" s="41"/>
      <c r="AF58" s="41"/>
      <c r="AG58" s="41"/>
      <c r="AH58" s="41"/>
      <c r="AI58" s="36">
        <f>SUM(AD58:AH58)</f>
        <v>0</v>
      </c>
      <c r="AJ58" s="41"/>
      <c r="AK58" s="41"/>
      <c r="AL58" s="41"/>
      <c r="AM58" s="41"/>
      <c r="AN58" s="41"/>
      <c r="AO58" s="36">
        <f>SUM(AJ58:AN58)</f>
        <v>0</v>
      </c>
      <c r="AP58" s="41"/>
      <c r="AQ58" s="41"/>
      <c r="AR58" s="41"/>
      <c r="AS58" s="41"/>
      <c r="AT58" s="41"/>
      <c r="AU58" s="36">
        <f>SUM(AP58:AT58)</f>
        <v>0</v>
      </c>
      <c r="AV58" s="41"/>
      <c r="AW58" s="41"/>
      <c r="AX58" s="41"/>
      <c r="AY58" s="41"/>
      <c r="AZ58" s="41"/>
      <c r="BA58" s="36">
        <f>SUM(AV58:AZ58)</f>
        <v>0</v>
      </c>
      <c r="BB58" s="36">
        <f>SUM(AI58,AO58,AU58,BA58)</f>
        <v>0</v>
      </c>
      <c r="BC58" s="67" t="str">
        <f t="shared" ref="BC58:BC83" si="161">IF(BB58=0,"",BB58/$BB$92)</f>
        <v/>
      </c>
      <c r="BD58" s="35"/>
      <c r="BE58" s="41">
        <v>0.20119999999999999</v>
      </c>
      <c r="BF58" s="41">
        <v>0.20119999999999999</v>
      </c>
      <c r="BG58" s="41">
        <v>0.20119999999999999</v>
      </c>
      <c r="BH58" s="41">
        <v>0.20119999999999999</v>
      </c>
      <c r="BI58" s="41">
        <v>2.2012</v>
      </c>
      <c r="BJ58" s="41"/>
      <c r="BK58" s="36">
        <f>SUM(BE58:BJ58)</f>
        <v>3.0060000000000002</v>
      </c>
      <c r="BL58" s="41"/>
      <c r="BM58" s="41"/>
      <c r="BN58" s="41"/>
      <c r="BO58" s="41"/>
      <c r="BP58" s="41"/>
      <c r="BQ58" s="36">
        <f>SUM(BL58:BP58)</f>
        <v>0</v>
      </c>
      <c r="BR58" s="41"/>
      <c r="BS58" s="41"/>
      <c r="BT58" s="41"/>
      <c r="BU58" s="41"/>
      <c r="BV58" s="41"/>
      <c r="BW58" s="36">
        <f>SUM(BR58:BV58)</f>
        <v>0</v>
      </c>
      <c r="BX58" s="41"/>
      <c r="BY58" s="36">
        <f t="shared" ref="BY58:BY60" si="162">SUM(BX58)</f>
        <v>0</v>
      </c>
      <c r="BZ58" s="41"/>
      <c r="CA58" s="41"/>
      <c r="CB58" s="41"/>
      <c r="CC58" s="41"/>
      <c r="CD58" s="41"/>
      <c r="CE58" s="36">
        <f>SUM(BZ58:CD58)</f>
        <v>0</v>
      </c>
      <c r="CF58" s="36">
        <f>SUM(BK58,BQ58,BW58,CE58,BY58)</f>
        <v>3.0060000000000002</v>
      </c>
      <c r="CG58" s="67">
        <f t="shared" ref="CG58:CG90" si="163">IF(CF58=0,"",CF58/$CF$92)</f>
        <v>3.2478941183620552E-4</v>
      </c>
      <c r="CH58" s="35"/>
      <c r="CI58" s="41">
        <v>1</v>
      </c>
      <c r="CJ58" s="41">
        <v>1</v>
      </c>
      <c r="CK58" s="41">
        <v>1</v>
      </c>
      <c r="CL58" s="41"/>
      <c r="CM58" s="41"/>
      <c r="CN58" s="41"/>
      <c r="CO58" s="36">
        <f>SUM(CI58:CN58)</f>
        <v>3</v>
      </c>
      <c r="CP58" s="41"/>
      <c r="CQ58" s="41"/>
      <c r="CR58" s="41"/>
      <c r="CS58" s="41"/>
      <c r="CT58" s="41"/>
      <c r="CU58" s="41"/>
      <c r="CV58" s="36">
        <f>SUM(CP58:CU58)</f>
        <v>0</v>
      </c>
      <c r="CW58" s="41"/>
      <c r="CX58" s="41"/>
      <c r="CY58" s="36">
        <f>SUM(CW58:CX58)</f>
        <v>0</v>
      </c>
      <c r="CZ58" s="41"/>
      <c r="DA58" s="41"/>
      <c r="DB58" s="41"/>
      <c r="DC58" s="41"/>
      <c r="DD58" s="41"/>
      <c r="DE58" s="36">
        <f t="shared" ref="DE58:DE88" si="164">SUM(CZ58:DD58)</f>
        <v>0</v>
      </c>
      <c r="DF58" s="41"/>
      <c r="DG58" s="41"/>
      <c r="DH58" s="41"/>
      <c r="DI58" s="41"/>
      <c r="DJ58" s="41"/>
      <c r="DK58" s="36">
        <f>SUM(DF58:DJ58)</f>
        <v>0</v>
      </c>
      <c r="DL58" s="36">
        <f>SUM(CO58,CV58,CY58,DK58,DE58)</f>
        <v>3</v>
      </c>
      <c r="DM58" s="67">
        <f t="shared" ref="DM58:DM90" si="165">IF(DL58=0,"",DL58/$DL$92)</f>
        <v>2.4564405847046138E-4</v>
      </c>
      <c r="DN58" s="35"/>
      <c r="DO58" s="41"/>
      <c r="DP58" s="41"/>
      <c r="DQ58" s="41"/>
      <c r="DR58" s="41"/>
      <c r="DS58" s="41"/>
      <c r="DT58" s="36">
        <f>SUM(DO58:DS58)</f>
        <v>0</v>
      </c>
      <c r="DU58" s="41"/>
      <c r="DV58" s="41"/>
      <c r="DW58" s="41"/>
      <c r="DX58" s="41"/>
      <c r="DY58" s="41"/>
      <c r="DZ58" s="41"/>
      <c r="EA58" s="41"/>
      <c r="EB58" s="41"/>
      <c r="EC58" s="41"/>
      <c r="ED58" s="41"/>
      <c r="EE58" s="41"/>
      <c r="EF58" s="41"/>
      <c r="EG58" s="36">
        <f>SUM(DU58:EF58)</f>
        <v>0</v>
      </c>
      <c r="EH58" s="36">
        <f t="shared" ref="EH58:EH60" si="166">SUM(EG58,DT58)</f>
        <v>0</v>
      </c>
      <c r="EI58" s="67" t="str">
        <f t="shared" ref="EI58:EI84" si="167">IF(EH58=0,"",EH58/$EH$92)</f>
        <v/>
      </c>
    </row>
    <row r="59" spans="2:140" ht="15.75" customHeight="1" x14ac:dyDescent="0.25">
      <c r="B59" s="42">
        <v>10</v>
      </c>
      <c r="C59" s="15" t="s">
        <v>49</v>
      </c>
      <c r="D59" s="1"/>
      <c r="E59" s="41">
        <v>325</v>
      </c>
      <c r="F59" s="41">
        <v>425</v>
      </c>
      <c r="G59" s="41"/>
      <c r="H59" s="41">
        <v>3.5</v>
      </c>
      <c r="I59" s="41">
        <v>5</v>
      </c>
      <c r="J59" s="41">
        <v>154.33799999999999</v>
      </c>
      <c r="K59" s="41"/>
      <c r="L59" s="41">
        <v>75</v>
      </c>
      <c r="M59" s="41">
        <v>75</v>
      </c>
      <c r="N59" s="41">
        <v>75</v>
      </c>
      <c r="O59" s="41">
        <v>75</v>
      </c>
      <c r="P59" s="36">
        <f>SUM(E59:O59)</f>
        <v>1212.838</v>
      </c>
      <c r="Q59" s="41"/>
      <c r="R59" s="41">
        <v>10</v>
      </c>
      <c r="S59" s="41">
        <v>10</v>
      </c>
      <c r="T59" s="36">
        <f>SUM(Q59:S59)</f>
        <v>20</v>
      </c>
      <c r="U59" s="41"/>
      <c r="V59" s="41"/>
      <c r="W59" s="41"/>
      <c r="X59" s="41"/>
      <c r="Y59" s="41"/>
      <c r="Z59" s="36">
        <f>SUM(U59:Y59)</f>
        <v>0</v>
      </c>
      <c r="AA59" s="36">
        <f>SUM(P59,T59,Z59)</f>
        <v>1232.838</v>
      </c>
      <c r="AB59" s="67">
        <f t="shared" si="160"/>
        <v>0.29395085718390762</v>
      </c>
      <c r="AC59" s="35"/>
      <c r="AD59" s="41">
        <v>214.1</v>
      </c>
      <c r="AE59" s="41">
        <v>268.8</v>
      </c>
      <c r="AF59" s="41">
        <v>283.10000000000002</v>
      </c>
      <c r="AG59" s="41">
        <v>225.6</v>
      </c>
      <c r="AH59" s="41">
        <v>245</v>
      </c>
      <c r="AI59" s="36">
        <f>SUM(AD59:AH59)</f>
        <v>1236.5999999999999</v>
      </c>
      <c r="AJ59" s="41">
        <v>3.1378659999999998</v>
      </c>
      <c r="AK59" s="41">
        <v>8.4746120000000005</v>
      </c>
      <c r="AL59" s="41">
        <v>15.005896119999999</v>
      </c>
      <c r="AM59" s="41">
        <v>8.7571675500000001</v>
      </c>
      <c r="AN59" s="41">
        <v>14.624458229999998</v>
      </c>
      <c r="AO59" s="36">
        <f>SUM(AJ59:AN59)</f>
        <v>49.999999899999992</v>
      </c>
      <c r="AP59" s="41">
        <v>10</v>
      </c>
      <c r="AQ59" s="41">
        <v>10</v>
      </c>
      <c r="AR59" s="41">
        <v>3.75</v>
      </c>
      <c r="AS59" s="41">
        <v>0</v>
      </c>
      <c r="AT59" s="41">
        <v>0</v>
      </c>
      <c r="AU59" s="36">
        <f>SUM(AP59:AT59)</f>
        <v>23.75</v>
      </c>
      <c r="AV59" s="41"/>
      <c r="AW59" s="41"/>
      <c r="AX59" s="41"/>
      <c r="AY59" s="41"/>
      <c r="AZ59" s="41"/>
      <c r="BA59" s="36">
        <f>SUM(AV59:AZ59)</f>
        <v>0</v>
      </c>
      <c r="BB59" s="36">
        <f>SUM(AI59,AO59,AU59,BA59)</f>
        <v>1310.3499998999998</v>
      </c>
      <c r="BC59" s="67">
        <f t="shared" si="161"/>
        <v>0.17717030894480315</v>
      </c>
      <c r="BD59" s="35"/>
      <c r="BE59" s="41">
        <v>260</v>
      </c>
      <c r="BF59" s="41">
        <v>300</v>
      </c>
      <c r="BG59" s="41">
        <v>325</v>
      </c>
      <c r="BH59" s="41">
        <v>300</v>
      </c>
      <c r="BI59" s="41">
        <v>297.49875000000003</v>
      </c>
      <c r="BJ59" s="41"/>
      <c r="BK59" s="36">
        <f>SUM(BE59:BJ59)</f>
        <v>1482.49875</v>
      </c>
      <c r="BL59" s="41">
        <v>20.000000000000004</v>
      </c>
      <c r="BM59" s="41">
        <v>20.000000000000011</v>
      </c>
      <c r="BN59" s="41">
        <v>14.999999999999996</v>
      </c>
      <c r="BO59" s="41">
        <v>15</v>
      </c>
      <c r="BP59" s="41"/>
      <c r="BQ59" s="36">
        <f>SUM(BL59:BP59)</f>
        <v>70.000000000000014</v>
      </c>
      <c r="BR59" s="41">
        <v>0</v>
      </c>
      <c r="BS59" s="41">
        <v>0</v>
      </c>
      <c r="BT59" s="41">
        <v>0</v>
      </c>
      <c r="BU59" s="41">
        <v>0</v>
      </c>
      <c r="BV59" s="41">
        <v>0</v>
      </c>
      <c r="BW59" s="36">
        <f>SUM(BR59:BV59)</f>
        <v>0</v>
      </c>
      <c r="BX59" s="41">
        <v>0</v>
      </c>
      <c r="BY59" s="36">
        <f t="shared" si="162"/>
        <v>0</v>
      </c>
      <c r="BZ59" s="41"/>
      <c r="CA59" s="41"/>
      <c r="CB59" s="41"/>
      <c r="CC59" s="41"/>
      <c r="CD59" s="41"/>
      <c r="CE59" s="36">
        <f>SUM(BZ59:CD59)</f>
        <v>0</v>
      </c>
      <c r="CF59" s="36">
        <f>SUM(BK59,BQ59,BW59,CE59,BY59)</f>
        <v>1552.49875</v>
      </c>
      <c r="CG59" s="67">
        <f t="shared" si="163"/>
        <v>0.1677428994973201</v>
      </c>
      <c r="CH59" s="35"/>
      <c r="CI59" s="41"/>
      <c r="CJ59" s="41"/>
      <c r="CK59" s="41"/>
      <c r="CL59" s="41"/>
      <c r="CM59" s="41"/>
      <c r="CN59" s="41">
        <v>1525</v>
      </c>
      <c r="CO59" s="36">
        <f>SUM(CI59:CN59)</f>
        <v>1525</v>
      </c>
      <c r="CP59" s="41"/>
      <c r="CQ59" s="41"/>
      <c r="CR59" s="41"/>
      <c r="CS59" s="41"/>
      <c r="CT59" s="41"/>
      <c r="CU59" s="41">
        <v>75</v>
      </c>
      <c r="CV59" s="36">
        <f>SUM(CP59:CU59)</f>
        <v>75</v>
      </c>
      <c r="CW59" s="41">
        <v>156.25</v>
      </c>
      <c r="CX59" s="41"/>
      <c r="CY59" s="36">
        <f>SUM(CW59:CX59)</f>
        <v>156.25</v>
      </c>
      <c r="CZ59" s="41">
        <v>0</v>
      </c>
      <c r="DA59" s="41"/>
      <c r="DB59" s="41"/>
      <c r="DC59" s="41"/>
      <c r="DD59" s="41"/>
      <c r="DE59" s="36">
        <f t="shared" si="164"/>
        <v>0</v>
      </c>
      <c r="DF59" s="41"/>
      <c r="DG59" s="41"/>
      <c r="DH59" s="41"/>
      <c r="DI59" s="41"/>
      <c r="DJ59" s="41"/>
      <c r="DK59" s="36">
        <f>SUM(DF59:DJ59)</f>
        <v>0</v>
      </c>
      <c r="DL59" s="36">
        <f>SUM(CO59,CV59,CY59,DK59,DE59)</f>
        <v>1756.25</v>
      </c>
      <c r="DM59" s="67">
        <f t="shared" si="165"/>
        <v>0.14380412589624927</v>
      </c>
      <c r="DN59" s="35"/>
      <c r="DO59" s="41">
        <v>0</v>
      </c>
      <c r="DP59" s="41">
        <v>0</v>
      </c>
      <c r="DQ59" s="41">
        <v>0</v>
      </c>
      <c r="DR59" s="41">
        <v>0</v>
      </c>
      <c r="DS59" s="41">
        <v>0</v>
      </c>
      <c r="DT59" s="36">
        <f>SUM(DO59:DS59)</f>
        <v>0</v>
      </c>
      <c r="DU59" s="41"/>
      <c r="DV59" s="41"/>
      <c r="DW59" s="41"/>
      <c r="DX59" s="41"/>
      <c r="DY59" s="41"/>
      <c r="DZ59" s="41"/>
      <c r="EA59" s="41"/>
      <c r="EB59" s="41"/>
      <c r="EC59" s="41"/>
      <c r="ED59" s="41"/>
      <c r="EE59" s="41"/>
      <c r="EF59" s="41"/>
      <c r="EG59" s="36">
        <f>SUM(DU59:EF59)</f>
        <v>0</v>
      </c>
      <c r="EH59" s="36">
        <f t="shared" si="166"/>
        <v>0</v>
      </c>
      <c r="EI59" s="67" t="str">
        <f t="shared" si="167"/>
        <v/>
      </c>
      <c r="EJ59" s="32"/>
    </row>
    <row r="60" spans="2:140" s="32" customFormat="1" ht="31.5" customHeight="1" x14ac:dyDescent="0.25">
      <c r="B60" s="42"/>
      <c r="C60" s="15" t="s">
        <v>50</v>
      </c>
      <c r="D60" s="1"/>
      <c r="E60" s="41"/>
      <c r="F60" s="41"/>
      <c r="G60" s="41"/>
      <c r="H60" s="41"/>
      <c r="I60" s="41"/>
      <c r="J60" s="41"/>
      <c r="K60" s="41"/>
      <c r="L60" s="41"/>
      <c r="M60" s="41"/>
      <c r="N60" s="41"/>
      <c r="O60" s="41"/>
      <c r="P60" s="36">
        <f>SUM(E60:O60)</f>
        <v>0</v>
      </c>
      <c r="Q60" s="41"/>
      <c r="R60" s="41"/>
      <c r="S60" s="41"/>
      <c r="T60" s="36">
        <f>SUM(Q60:S60)</f>
        <v>0</v>
      </c>
      <c r="U60" s="41"/>
      <c r="V60" s="41"/>
      <c r="W60" s="41"/>
      <c r="X60" s="41"/>
      <c r="Y60" s="41"/>
      <c r="Z60" s="36">
        <f>SUM(U60:Y60)</f>
        <v>0</v>
      </c>
      <c r="AA60" s="36">
        <f>SUM(P60,T60,Z60)</f>
        <v>0</v>
      </c>
      <c r="AB60" s="67" t="str">
        <f t="shared" si="160"/>
        <v/>
      </c>
      <c r="AC60" s="35"/>
      <c r="AD60" s="41">
        <v>14.077607499999999</v>
      </c>
      <c r="AE60" s="41">
        <v>8.8254854999999992</v>
      </c>
      <c r="AF60" s="41">
        <v>10.096907</v>
      </c>
      <c r="AG60" s="41"/>
      <c r="AH60" s="41"/>
      <c r="AI60" s="36">
        <f>SUM(AD60:AH60)</f>
        <v>33</v>
      </c>
      <c r="AJ60" s="41"/>
      <c r="AK60" s="41"/>
      <c r="AL60" s="41"/>
      <c r="AM60" s="41"/>
      <c r="AN60" s="41"/>
      <c r="AO60" s="36">
        <f>SUM(AJ60:AN60)</f>
        <v>0</v>
      </c>
      <c r="AP60" s="41"/>
      <c r="AQ60" s="41"/>
      <c r="AR60" s="41"/>
      <c r="AS60" s="41"/>
      <c r="AT60" s="41"/>
      <c r="AU60" s="36">
        <f>SUM(AP60:AT60)</f>
        <v>0</v>
      </c>
      <c r="AV60" s="41"/>
      <c r="AW60" s="41"/>
      <c r="AX60" s="41"/>
      <c r="AY60" s="41"/>
      <c r="AZ60" s="41"/>
      <c r="BA60" s="36">
        <f>SUM(AV60:AZ60)</f>
        <v>0</v>
      </c>
      <c r="BB60" s="36">
        <f>SUM(AI60,AO60,AU60,BA60)</f>
        <v>33</v>
      </c>
      <c r="BC60" s="67">
        <f t="shared" si="161"/>
        <v>4.4618767471474741E-3</v>
      </c>
      <c r="BD60" s="35"/>
      <c r="BE60" s="41"/>
      <c r="BF60" s="41"/>
      <c r="BG60" s="41"/>
      <c r="BH60" s="41"/>
      <c r="BI60" s="41"/>
      <c r="BJ60" s="41">
        <v>5</v>
      </c>
      <c r="BK60" s="36">
        <f>SUM(BE60:BJ60)</f>
        <v>5</v>
      </c>
      <c r="BL60" s="41"/>
      <c r="BM60" s="41"/>
      <c r="BN60" s="41"/>
      <c r="BO60" s="41"/>
      <c r="BP60" s="41"/>
      <c r="BQ60" s="36">
        <f>SUM(BL60:BP60)</f>
        <v>0</v>
      </c>
      <c r="BR60" s="41"/>
      <c r="BS60" s="41"/>
      <c r="BT60" s="41"/>
      <c r="BU60" s="41"/>
      <c r="BV60" s="41"/>
      <c r="BW60" s="36">
        <f>SUM(BR60:BV60)</f>
        <v>0</v>
      </c>
      <c r="BX60" s="41"/>
      <c r="BY60" s="36">
        <f t="shared" si="162"/>
        <v>0</v>
      </c>
      <c r="BZ60" s="41"/>
      <c r="CA60" s="41"/>
      <c r="CB60" s="41"/>
      <c r="CC60" s="41"/>
      <c r="CD60" s="41"/>
      <c r="CE60" s="36">
        <f>SUM(BZ60:CD60)</f>
        <v>0</v>
      </c>
      <c r="CF60" s="36">
        <f>SUM(BK60,BQ60,BW60,CE60,BY60)</f>
        <v>5</v>
      </c>
      <c r="CG60" s="67">
        <f t="shared" si="163"/>
        <v>5.402352159617523E-4</v>
      </c>
      <c r="CH60" s="35"/>
      <c r="CI60" s="41"/>
      <c r="CJ60" s="41"/>
      <c r="CK60" s="41"/>
      <c r="CL60" s="41"/>
      <c r="CM60" s="41"/>
      <c r="CN60" s="41"/>
      <c r="CO60" s="36">
        <f>SUM(CI60:CN60)</f>
        <v>0</v>
      </c>
      <c r="CP60" s="41"/>
      <c r="CQ60" s="41"/>
      <c r="CR60" s="41"/>
      <c r="CS60" s="41"/>
      <c r="CT60" s="41"/>
      <c r="CU60" s="41"/>
      <c r="CV60" s="36">
        <f>SUM(CP60:CU60)</f>
        <v>0</v>
      </c>
      <c r="CW60" s="41"/>
      <c r="CX60" s="41"/>
      <c r="CY60" s="36">
        <f>SUM(CW60:CX60)</f>
        <v>0</v>
      </c>
      <c r="CZ60" s="41"/>
      <c r="DA60" s="41"/>
      <c r="DB60" s="41"/>
      <c r="DC60" s="41"/>
      <c r="DD60" s="41"/>
      <c r="DE60" s="36">
        <f t="shared" si="164"/>
        <v>0</v>
      </c>
      <c r="DF60" s="41"/>
      <c r="DG60" s="41"/>
      <c r="DH60" s="41"/>
      <c r="DI60" s="41"/>
      <c r="DJ60" s="41"/>
      <c r="DK60" s="36">
        <f>SUM(DF60:DJ60)</f>
        <v>0</v>
      </c>
      <c r="DL60" s="36">
        <f>SUM(CO60,CV60,CY60,DK60,DE60)</f>
        <v>0</v>
      </c>
      <c r="DM60" s="67" t="str">
        <f t="shared" si="165"/>
        <v/>
      </c>
      <c r="DN60" s="35"/>
      <c r="DO60" s="41"/>
      <c r="DP60" s="41"/>
      <c r="DQ60" s="41"/>
      <c r="DR60" s="41"/>
      <c r="DS60" s="41"/>
      <c r="DT60" s="36">
        <f>SUM(DO60:DS60)</f>
        <v>0</v>
      </c>
      <c r="DU60" s="41"/>
      <c r="DV60" s="41"/>
      <c r="DW60" s="41"/>
      <c r="DX60" s="41"/>
      <c r="DY60" s="41"/>
      <c r="DZ60" s="41"/>
      <c r="EA60" s="41"/>
      <c r="EB60" s="41"/>
      <c r="EC60" s="41"/>
      <c r="ED60" s="41"/>
      <c r="EE60" s="41"/>
      <c r="EF60" s="41"/>
      <c r="EG60" s="36">
        <f>SUM(DU60:EF60)</f>
        <v>0</v>
      </c>
      <c r="EH60" s="36">
        <f t="shared" si="166"/>
        <v>0</v>
      </c>
      <c r="EI60" s="67" t="str">
        <f t="shared" si="167"/>
        <v/>
      </c>
    </row>
    <row r="61" spans="2:140" s="32" customFormat="1" ht="19.5" customHeight="1" x14ac:dyDescent="0.25">
      <c r="C61" s="62" t="s">
        <v>51</v>
      </c>
      <c r="D61" s="1"/>
      <c r="E61" s="55">
        <f t="shared" ref="E61:AA61" si="168">SUM(E58:E60)</f>
        <v>325</v>
      </c>
      <c r="F61" s="55">
        <f t="shared" si="168"/>
        <v>425</v>
      </c>
      <c r="G61" s="55">
        <f t="shared" si="168"/>
        <v>0</v>
      </c>
      <c r="H61" s="55">
        <f t="shared" si="168"/>
        <v>3.5</v>
      </c>
      <c r="I61" s="55">
        <f t="shared" si="168"/>
        <v>5</v>
      </c>
      <c r="J61" s="55">
        <f t="shared" si="168"/>
        <v>154.33799999999999</v>
      </c>
      <c r="K61" s="55">
        <f t="shared" si="168"/>
        <v>0</v>
      </c>
      <c r="L61" s="55">
        <f t="shared" si="168"/>
        <v>75</v>
      </c>
      <c r="M61" s="55">
        <f t="shared" si="168"/>
        <v>75</v>
      </c>
      <c r="N61" s="55">
        <f t="shared" si="168"/>
        <v>75</v>
      </c>
      <c r="O61" s="55">
        <f t="shared" si="168"/>
        <v>75</v>
      </c>
      <c r="P61" s="56">
        <f t="shared" si="168"/>
        <v>1212.838</v>
      </c>
      <c r="Q61" s="55">
        <f t="shared" si="168"/>
        <v>0</v>
      </c>
      <c r="R61" s="55">
        <f t="shared" si="168"/>
        <v>10</v>
      </c>
      <c r="S61" s="55">
        <f t="shared" si="168"/>
        <v>10</v>
      </c>
      <c r="T61" s="56">
        <f t="shared" si="168"/>
        <v>20</v>
      </c>
      <c r="U61" s="55">
        <f t="shared" si="168"/>
        <v>0</v>
      </c>
      <c r="V61" s="55">
        <f t="shared" si="168"/>
        <v>0</v>
      </c>
      <c r="W61" s="55">
        <f t="shared" si="168"/>
        <v>0</v>
      </c>
      <c r="X61" s="55">
        <f t="shared" si="168"/>
        <v>0</v>
      </c>
      <c r="Y61" s="55">
        <f t="shared" si="168"/>
        <v>0</v>
      </c>
      <c r="Z61" s="56">
        <f t="shared" si="168"/>
        <v>0</v>
      </c>
      <c r="AA61" s="56">
        <f t="shared" si="168"/>
        <v>1232.838</v>
      </c>
      <c r="AB61" s="70">
        <f t="shared" si="160"/>
        <v>0.29395085718390762</v>
      </c>
      <c r="AC61" s="35"/>
      <c r="AD61" s="55">
        <f t="shared" ref="AD61:BB61" si="169">SUM(AD58:AD60)</f>
        <v>228.17760749999999</v>
      </c>
      <c r="AE61" s="55">
        <f t="shared" si="169"/>
        <v>277.62548550000002</v>
      </c>
      <c r="AF61" s="55">
        <f t="shared" si="169"/>
        <v>293.19690700000001</v>
      </c>
      <c r="AG61" s="55">
        <f t="shared" si="169"/>
        <v>225.6</v>
      </c>
      <c r="AH61" s="55">
        <f t="shared" si="169"/>
        <v>245</v>
      </c>
      <c r="AI61" s="56">
        <f t="shared" si="169"/>
        <v>1269.5999999999999</v>
      </c>
      <c r="AJ61" s="55">
        <f t="shared" si="169"/>
        <v>3.1378659999999998</v>
      </c>
      <c r="AK61" s="55">
        <f t="shared" si="169"/>
        <v>8.4746120000000005</v>
      </c>
      <c r="AL61" s="55">
        <f t="shared" si="169"/>
        <v>15.005896119999999</v>
      </c>
      <c r="AM61" s="55">
        <f t="shared" si="169"/>
        <v>8.7571675500000001</v>
      </c>
      <c r="AN61" s="55">
        <f t="shared" si="169"/>
        <v>14.624458229999998</v>
      </c>
      <c r="AO61" s="56">
        <f t="shared" si="169"/>
        <v>49.999999899999992</v>
      </c>
      <c r="AP61" s="55">
        <f t="shared" si="169"/>
        <v>10</v>
      </c>
      <c r="AQ61" s="55">
        <f t="shared" si="169"/>
        <v>10</v>
      </c>
      <c r="AR61" s="55">
        <f t="shared" si="169"/>
        <v>3.75</v>
      </c>
      <c r="AS61" s="55">
        <f t="shared" si="169"/>
        <v>0</v>
      </c>
      <c r="AT61" s="55">
        <f t="shared" si="169"/>
        <v>0</v>
      </c>
      <c r="AU61" s="56">
        <f t="shared" si="169"/>
        <v>23.75</v>
      </c>
      <c r="AV61" s="55">
        <f t="shared" si="169"/>
        <v>0</v>
      </c>
      <c r="AW61" s="55">
        <f t="shared" si="169"/>
        <v>0</v>
      </c>
      <c r="AX61" s="55">
        <f t="shared" si="169"/>
        <v>0</v>
      </c>
      <c r="AY61" s="55">
        <f t="shared" si="169"/>
        <v>0</v>
      </c>
      <c r="AZ61" s="55">
        <f t="shared" si="169"/>
        <v>0</v>
      </c>
      <c r="BA61" s="56">
        <f t="shared" si="169"/>
        <v>0</v>
      </c>
      <c r="BB61" s="56">
        <f t="shared" si="169"/>
        <v>1343.3499998999998</v>
      </c>
      <c r="BC61" s="70">
        <f t="shared" si="161"/>
        <v>0.18163218569195061</v>
      </c>
      <c r="BD61" s="35"/>
      <c r="BE61" s="55">
        <f t="shared" ref="BE61:CF61" si="170">SUM(BE58:BE60)</f>
        <v>260.20119999999997</v>
      </c>
      <c r="BF61" s="55">
        <f t="shared" si="170"/>
        <v>300.20119999999997</v>
      </c>
      <c r="BG61" s="55">
        <f t="shared" si="170"/>
        <v>325.20119999999997</v>
      </c>
      <c r="BH61" s="55">
        <f t="shared" si="170"/>
        <v>300.20119999999997</v>
      </c>
      <c r="BI61" s="55">
        <f t="shared" si="170"/>
        <v>299.69995000000006</v>
      </c>
      <c r="BJ61" s="55">
        <f t="shared" si="170"/>
        <v>5</v>
      </c>
      <c r="BK61" s="56">
        <f t="shared" si="170"/>
        <v>1490.5047500000001</v>
      </c>
      <c r="BL61" s="55">
        <f t="shared" si="170"/>
        <v>20.000000000000004</v>
      </c>
      <c r="BM61" s="55">
        <f t="shared" si="170"/>
        <v>20.000000000000011</v>
      </c>
      <c r="BN61" s="55">
        <f t="shared" si="170"/>
        <v>14.999999999999996</v>
      </c>
      <c r="BO61" s="55">
        <f t="shared" si="170"/>
        <v>15</v>
      </c>
      <c r="BP61" s="55">
        <f t="shared" si="170"/>
        <v>0</v>
      </c>
      <c r="BQ61" s="56">
        <f t="shared" si="170"/>
        <v>70.000000000000014</v>
      </c>
      <c r="BR61" s="55">
        <f t="shared" si="170"/>
        <v>0</v>
      </c>
      <c r="BS61" s="55">
        <f t="shared" si="170"/>
        <v>0</v>
      </c>
      <c r="BT61" s="55">
        <f t="shared" si="170"/>
        <v>0</v>
      </c>
      <c r="BU61" s="55">
        <f t="shared" si="170"/>
        <v>0</v>
      </c>
      <c r="BV61" s="55">
        <f t="shared" si="170"/>
        <v>0</v>
      </c>
      <c r="BW61" s="56">
        <f t="shared" si="170"/>
        <v>0</v>
      </c>
      <c r="BX61" s="55">
        <f t="shared" ref="BX61:BY61" si="171">SUM(BX58:BX60)</f>
        <v>0</v>
      </c>
      <c r="BY61" s="56">
        <f t="shared" si="171"/>
        <v>0</v>
      </c>
      <c r="BZ61" s="55">
        <f t="shared" si="170"/>
        <v>0</v>
      </c>
      <c r="CA61" s="55">
        <f t="shared" si="170"/>
        <v>0</v>
      </c>
      <c r="CB61" s="55">
        <f t="shared" si="170"/>
        <v>0</v>
      </c>
      <c r="CC61" s="55">
        <f t="shared" si="170"/>
        <v>0</v>
      </c>
      <c r="CD61" s="55">
        <f t="shared" si="170"/>
        <v>0</v>
      </c>
      <c r="CE61" s="56">
        <f t="shared" si="170"/>
        <v>0</v>
      </c>
      <c r="CF61" s="56">
        <f t="shared" si="170"/>
        <v>1560.5047500000001</v>
      </c>
      <c r="CG61" s="70">
        <f t="shared" si="163"/>
        <v>0.16860792412511807</v>
      </c>
      <c r="CH61" s="35"/>
      <c r="CI61" s="55">
        <f t="shared" ref="CI61:DL61" si="172">SUM(CI58:CI60)</f>
        <v>1</v>
      </c>
      <c r="CJ61" s="55">
        <f t="shared" si="172"/>
        <v>1</v>
      </c>
      <c r="CK61" s="55">
        <f t="shared" si="172"/>
        <v>1</v>
      </c>
      <c r="CL61" s="55">
        <f t="shared" si="172"/>
        <v>0</v>
      </c>
      <c r="CM61" s="55">
        <f t="shared" si="172"/>
        <v>0</v>
      </c>
      <c r="CN61" s="55">
        <f t="shared" si="172"/>
        <v>1525</v>
      </c>
      <c r="CO61" s="56">
        <f t="shared" si="172"/>
        <v>1528</v>
      </c>
      <c r="CP61" s="55">
        <f t="shared" si="172"/>
        <v>0</v>
      </c>
      <c r="CQ61" s="55">
        <f t="shared" si="172"/>
        <v>0</v>
      </c>
      <c r="CR61" s="55">
        <f t="shared" si="172"/>
        <v>0</v>
      </c>
      <c r="CS61" s="55">
        <f t="shared" si="172"/>
        <v>0</v>
      </c>
      <c r="CT61" s="55">
        <f t="shared" si="172"/>
        <v>0</v>
      </c>
      <c r="CU61" s="55">
        <f t="shared" ref="CU61:CV61" si="173">SUM(CU58:CU60)</f>
        <v>75</v>
      </c>
      <c r="CV61" s="56">
        <f t="shared" si="173"/>
        <v>75</v>
      </c>
      <c r="CW61" s="55">
        <f t="shared" si="172"/>
        <v>156.25</v>
      </c>
      <c r="CX61" s="55">
        <f t="shared" si="172"/>
        <v>0</v>
      </c>
      <c r="CY61" s="56">
        <f t="shared" si="172"/>
        <v>156.25</v>
      </c>
      <c r="CZ61" s="55">
        <f t="shared" ref="CZ61:DE61" si="174">SUM(CZ58:CZ60)</f>
        <v>0</v>
      </c>
      <c r="DA61" s="55">
        <f t="shared" si="174"/>
        <v>0</v>
      </c>
      <c r="DB61" s="55">
        <f t="shared" si="174"/>
        <v>0</v>
      </c>
      <c r="DC61" s="55">
        <f t="shared" si="174"/>
        <v>0</v>
      </c>
      <c r="DD61" s="55">
        <f t="shared" si="174"/>
        <v>0</v>
      </c>
      <c r="DE61" s="56">
        <f t="shared" si="174"/>
        <v>0</v>
      </c>
      <c r="DF61" s="55">
        <f t="shared" si="172"/>
        <v>0</v>
      </c>
      <c r="DG61" s="55">
        <f t="shared" si="172"/>
        <v>0</v>
      </c>
      <c r="DH61" s="55">
        <f t="shared" si="172"/>
        <v>0</v>
      </c>
      <c r="DI61" s="55">
        <f t="shared" si="172"/>
        <v>0</v>
      </c>
      <c r="DJ61" s="55">
        <f t="shared" si="172"/>
        <v>0</v>
      </c>
      <c r="DK61" s="56">
        <f t="shared" ref="DK61" si="175">SUM(DK58:DK60)</f>
        <v>0</v>
      </c>
      <c r="DL61" s="56">
        <f t="shared" si="172"/>
        <v>1759.25</v>
      </c>
      <c r="DM61" s="70">
        <f t="shared" si="165"/>
        <v>0.14404976995471974</v>
      </c>
      <c r="DN61" s="35"/>
      <c r="DO61" s="55">
        <f t="shared" ref="DO61:DT61" si="176">SUM(DO58:DO60)</f>
        <v>0</v>
      </c>
      <c r="DP61" s="55">
        <f t="shared" si="176"/>
        <v>0</v>
      </c>
      <c r="DQ61" s="55">
        <f t="shared" si="176"/>
        <v>0</v>
      </c>
      <c r="DR61" s="55">
        <f t="shared" si="176"/>
        <v>0</v>
      </c>
      <c r="DS61" s="55">
        <f t="shared" si="176"/>
        <v>0</v>
      </c>
      <c r="DT61" s="56">
        <f t="shared" si="176"/>
        <v>0</v>
      </c>
      <c r="DU61" s="55">
        <f t="shared" ref="DU61:EH61" si="177">SUM(DU58:DU60)</f>
        <v>0</v>
      </c>
      <c r="DV61" s="55">
        <f t="shared" si="177"/>
        <v>0</v>
      </c>
      <c r="DW61" s="55">
        <f t="shared" si="177"/>
        <v>0</v>
      </c>
      <c r="DX61" s="55">
        <f t="shared" si="177"/>
        <v>0</v>
      </c>
      <c r="DY61" s="55">
        <f t="shared" si="177"/>
        <v>0</v>
      </c>
      <c r="DZ61" s="55">
        <f t="shared" si="177"/>
        <v>0</v>
      </c>
      <c r="EA61" s="55">
        <f t="shared" si="177"/>
        <v>0</v>
      </c>
      <c r="EB61" s="55">
        <f t="shared" si="177"/>
        <v>0</v>
      </c>
      <c r="EC61" s="55">
        <f t="shared" si="177"/>
        <v>0</v>
      </c>
      <c r="ED61" s="55">
        <f t="shared" si="177"/>
        <v>0</v>
      </c>
      <c r="EE61" s="55">
        <f t="shared" si="177"/>
        <v>0</v>
      </c>
      <c r="EF61" s="55">
        <f t="shared" si="177"/>
        <v>0</v>
      </c>
      <c r="EG61" s="56">
        <f t="shared" si="177"/>
        <v>0</v>
      </c>
      <c r="EH61" s="56">
        <f t="shared" si="177"/>
        <v>0</v>
      </c>
      <c r="EI61" s="70" t="str">
        <f t="shared" si="167"/>
        <v/>
      </c>
    </row>
    <row r="62" spans="2:140" s="32" customFormat="1" ht="15.75" customHeight="1" x14ac:dyDescent="0.25">
      <c r="B62" s="42"/>
      <c r="C62" s="15" t="s">
        <v>122</v>
      </c>
      <c r="D62" s="1"/>
      <c r="E62" s="41"/>
      <c r="F62" s="41"/>
      <c r="G62" s="41"/>
      <c r="H62" s="41"/>
      <c r="I62" s="41"/>
      <c r="J62" s="41"/>
      <c r="K62" s="41"/>
      <c r="L62" s="41"/>
      <c r="M62" s="41"/>
      <c r="N62" s="41"/>
      <c r="O62" s="41"/>
      <c r="P62" s="34">
        <f>SUM(E62:O62)</f>
        <v>0</v>
      </c>
      <c r="Q62" s="41"/>
      <c r="R62" s="41"/>
      <c r="S62" s="41"/>
      <c r="T62" s="34">
        <f>SUM(Q62:S62)</f>
        <v>0</v>
      </c>
      <c r="U62" s="41"/>
      <c r="V62" s="41"/>
      <c r="W62" s="41"/>
      <c r="X62" s="41"/>
      <c r="Y62" s="41"/>
      <c r="Z62" s="34">
        <f>SUM(U62:Y62)</f>
        <v>0</v>
      </c>
      <c r="AA62" s="34">
        <f t="shared" ref="AA62:AA88" si="178">SUM(P62,T62,Z62)</f>
        <v>0</v>
      </c>
      <c r="AB62" s="69" t="str">
        <f t="shared" si="160"/>
        <v/>
      </c>
      <c r="AC62" s="35"/>
      <c r="AD62" s="41"/>
      <c r="AE62" s="41"/>
      <c r="AF62" s="41"/>
      <c r="AG62" s="41"/>
      <c r="AH62" s="41"/>
      <c r="AI62" s="34">
        <f>SUM(AD62:AH62)</f>
        <v>0</v>
      </c>
      <c r="AJ62" s="41"/>
      <c r="AK62" s="41"/>
      <c r="AL62" s="41"/>
      <c r="AM62" s="41"/>
      <c r="AN62" s="41"/>
      <c r="AO62" s="34">
        <f>SUM(AJ62:AN62)</f>
        <v>0</v>
      </c>
      <c r="AP62" s="41"/>
      <c r="AQ62" s="41"/>
      <c r="AR62" s="41"/>
      <c r="AS62" s="41"/>
      <c r="AT62" s="41"/>
      <c r="AU62" s="34">
        <f>SUM(AP62:AT62)</f>
        <v>0</v>
      </c>
      <c r="AV62" s="41"/>
      <c r="AW62" s="41"/>
      <c r="AX62" s="41"/>
      <c r="AY62" s="41"/>
      <c r="AZ62" s="41"/>
      <c r="BA62" s="34">
        <f>SUM(AV62:AZ62)</f>
        <v>0</v>
      </c>
      <c r="BB62" s="34">
        <f>SUM(AI62,AO62,AU62,BA62)</f>
        <v>0</v>
      </c>
      <c r="BC62" s="69" t="str">
        <f t="shared" si="161"/>
        <v/>
      </c>
      <c r="BD62" s="35"/>
      <c r="BE62" s="41"/>
      <c r="BF62" s="41"/>
      <c r="BG62" s="41"/>
      <c r="BH62" s="41"/>
      <c r="BI62" s="41"/>
      <c r="BJ62" s="41"/>
      <c r="BK62" s="34">
        <f>SUM(BE62:BJ62)</f>
        <v>0</v>
      </c>
      <c r="BL62" s="41"/>
      <c r="BM62" s="41"/>
      <c r="BN62" s="41"/>
      <c r="BO62" s="41"/>
      <c r="BP62" s="41"/>
      <c r="BQ62" s="34">
        <f t="shared" ref="BQ62:BQ88" si="179">SUM(BL62:BP62)</f>
        <v>0</v>
      </c>
      <c r="BR62" s="41"/>
      <c r="BS62" s="41"/>
      <c r="BT62" s="41"/>
      <c r="BU62" s="41"/>
      <c r="BV62" s="41"/>
      <c r="BW62" s="34">
        <f>SUM(BR62:BV62)</f>
        <v>0</v>
      </c>
      <c r="BX62" s="41"/>
      <c r="BY62" s="34">
        <f t="shared" ref="BY62:BY88" si="180">SUM(BX62)</f>
        <v>0</v>
      </c>
      <c r="BZ62" s="41"/>
      <c r="CA62" s="41"/>
      <c r="CB62" s="41"/>
      <c r="CC62" s="41"/>
      <c r="CD62" s="41"/>
      <c r="CE62" s="34">
        <f>SUM(BZ62:CD62)</f>
        <v>0</v>
      </c>
      <c r="CF62" s="34">
        <f t="shared" ref="CF62:CF88" si="181">SUM(BK62,BQ62,BW62,CE62,BY62)</f>
        <v>0</v>
      </c>
      <c r="CG62" s="69" t="str">
        <f t="shared" si="163"/>
        <v/>
      </c>
      <c r="CH62" s="35"/>
      <c r="CI62" s="41"/>
      <c r="CJ62" s="41"/>
      <c r="CK62" s="41"/>
      <c r="CL62" s="41"/>
      <c r="CM62" s="41"/>
      <c r="CN62" s="41"/>
      <c r="CO62" s="34">
        <f>SUM(CI62:CN62)</f>
        <v>0</v>
      </c>
      <c r="CP62" s="41"/>
      <c r="CQ62" s="41"/>
      <c r="CR62" s="41"/>
      <c r="CS62" s="41"/>
      <c r="CT62" s="41"/>
      <c r="CU62" s="41">
        <v>1.5</v>
      </c>
      <c r="CV62" s="34">
        <f>SUM(CP62:CU62)</f>
        <v>1.5</v>
      </c>
      <c r="CW62" s="41"/>
      <c r="CX62" s="41"/>
      <c r="CY62" s="34">
        <f t="shared" ref="CY62:CY88" si="182">SUM(CW62:CX62)</f>
        <v>0</v>
      </c>
      <c r="CZ62" s="41"/>
      <c r="DA62" s="41"/>
      <c r="DB62" s="41"/>
      <c r="DC62" s="41"/>
      <c r="DD62" s="41"/>
      <c r="DE62" s="34">
        <f t="shared" si="164"/>
        <v>0</v>
      </c>
      <c r="DF62" s="41"/>
      <c r="DG62" s="41"/>
      <c r="DH62" s="41"/>
      <c r="DI62" s="41"/>
      <c r="DJ62" s="41"/>
      <c r="DK62" s="34">
        <f t="shared" ref="DK62:DK88" si="183">SUM(DF62:DJ62)</f>
        <v>0</v>
      </c>
      <c r="DL62" s="34">
        <f t="shared" ref="DL62:DL88" si="184">SUM(CO62,CV62,CY62,DK62,DE62)</f>
        <v>1.5</v>
      </c>
      <c r="DM62" s="69">
        <f t="shared" si="165"/>
        <v>1.2282202923523069E-4</v>
      </c>
      <c r="DN62" s="35"/>
      <c r="DO62" s="41"/>
      <c r="DP62" s="41"/>
      <c r="DQ62" s="41"/>
      <c r="DR62" s="41"/>
      <c r="DS62" s="41"/>
      <c r="DT62" s="34">
        <f t="shared" ref="DT62:DT88" si="185">SUM(DO62:DS62)</f>
        <v>0</v>
      </c>
      <c r="DU62" s="41"/>
      <c r="DV62" s="41"/>
      <c r="DW62" s="41"/>
      <c r="DX62" s="41"/>
      <c r="DY62" s="41"/>
      <c r="DZ62" s="41"/>
      <c r="EA62" s="41"/>
      <c r="EB62" s="41"/>
      <c r="EC62" s="41"/>
      <c r="ED62" s="41"/>
      <c r="EE62" s="41"/>
      <c r="EF62" s="41"/>
      <c r="EG62" s="34">
        <f t="shared" ref="EG62:EG88" si="186">SUM(DU62:EF62)</f>
        <v>0</v>
      </c>
      <c r="EH62" s="36">
        <f t="shared" ref="EH62:EH88" si="187">SUM(EG62,DT62)</f>
        <v>0</v>
      </c>
      <c r="EI62" s="69" t="str">
        <f t="shared" si="167"/>
        <v/>
      </c>
    </row>
    <row r="63" spans="2:140" s="32" customFormat="1" ht="15.75" customHeight="1" x14ac:dyDescent="0.25">
      <c r="B63" s="42"/>
      <c r="C63" s="15" t="s">
        <v>112</v>
      </c>
      <c r="D63" s="1"/>
      <c r="E63" s="41"/>
      <c r="F63" s="41"/>
      <c r="G63" s="41"/>
      <c r="H63" s="41"/>
      <c r="I63" s="41"/>
      <c r="J63" s="41"/>
      <c r="K63" s="41"/>
      <c r="L63" s="41"/>
      <c r="M63" s="41"/>
      <c r="N63" s="41"/>
      <c r="O63" s="41"/>
      <c r="P63" s="34">
        <f>SUM(E63:O63)</f>
        <v>0</v>
      </c>
      <c r="Q63" s="41"/>
      <c r="R63" s="41"/>
      <c r="S63" s="41"/>
      <c r="T63" s="34">
        <f>SUM(Q63:S63)</f>
        <v>0</v>
      </c>
      <c r="U63" s="41"/>
      <c r="V63" s="41"/>
      <c r="W63" s="41"/>
      <c r="X63" s="41"/>
      <c r="Y63" s="41"/>
      <c r="Z63" s="34">
        <f>SUM(U63:Y63)</f>
        <v>0</v>
      </c>
      <c r="AA63" s="34">
        <f t="shared" si="178"/>
        <v>0</v>
      </c>
      <c r="AB63" s="69" t="str">
        <f t="shared" si="160"/>
        <v/>
      </c>
      <c r="AC63" s="35"/>
      <c r="AD63" s="41"/>
      <c r="AE63" s="41"/>
      <c r="AF63" s="41"/>
      <c r="AG63" s="41"/>
      <c r="AH63" s="41"/>
      <c r="AI63" s="34">
        <f>SUM(AD63:AH63)</f>
        <v>0</v>
      </c>
      <c r="AJ63" s="41"/>
      <c r="AK63" s="41"/>
      <c r="AL63" s="41"/>
      <c r="AM63" s="41"/>
      <c r="AN63" s="41"/>
      <c r="AO63" s="34">
        <f>SUM(AJ63:AN63)</f>
        <v>0</v>
      </c>
      <c r="AP63" s="41"/>
      <c r="AQ63" s="41"/>
      <c r="AR63" s="41"/>
      <c r="AS63" s="41"/>
      <c r="AT63" s="41"/>
      <c r="AU63" s="34">
        <f>SUM(AP63:AT63)</f>
        <v>0</v>
      </c>
      <c r="AV63" s="41"/>
      <c r="AW63" s="41"/>
      <c r="AX63" s="41"/>
      <c r="AY63" s="41"/>
      <c r="AZ63" s="41"/>
      <c r="BA63" s="34">
        <f>SUM(AV63:AZ63)</f>
        <v>0</v>
      </c>
      <c r="BB63" s="34">
        <f>SUM(AI63,AO63,AU63,BA63)</f>
        <v>0</v>
      </c>
      <c r="BC63" s="69" t="str">
        <f t="shared" si="161"/>
        <v/>
      </c>
      <c r="BD63" s="35"/>
      <c r="BE63" s="41"/>
      <c r="BF63" s="41"/>
      <c r="BG63" s="41">
        <v>0.35</v>
      </c>
      <c r="BH63" s="41">
        <v>0.35</v>
      </c>
      <c r="BI63" s="41">
        <v>0.35</v>
      </c>
      <c r="BJ63" s="41"/>
      <c r="BK63" s="34">
        <f>SUM(BE63:BJ63)</f>
        <v>1.0499999999999998</v>
      </c>
      <c r="BL63" s="41"/>
      <c r="BM63" s="41"/>
      <c r="BN63" s="41"/>
      <c r="BO63" s="41"/>
      <c r="BP63" s="41"/>
      <c r="BQ63" s="34">
        <f t="shared" ref="BQ63:BQ64" si="188">SUM(BL63:BP63)</f>
        <v>0</v>
      </c>
      <c r="BR63" s="41"/>
      <c r="BS63" s="41"/>
      <c r="BT63" s="41"/>
      <c r="BU63" s="41"/>
      <c r="BV63" s="41"/>
      <c r="BW63" s="34">
        <f>SUM(BR63:BV63)</f>
        <v>0</v>
      </c>
      <c r="BX63" s="41"/>
      <c r="BY63" s="34">
        <f t="shared" si="180"/>
        <v>0</v>
      </c>
      <c r="BZ63" s="41"/>
      <c r="CA63" s="41"/>
      <c r="CB63" s="41"/>
      <c r="CC63" s="41"/>
      <c r="CD63" s="41"/>
      <c r="CE63" s="34">
        <f>SUM(BZ63:CD63)</f>
        <v>0</v>
      </c>
      <c r="CF63" s="34">
        <f t="shared" si="181"/>
        <v>1.0499999999999998</v>
      </c>
      <c r="CG63" s="69">
        <f t="shared" si="163"/>
        <v>1.1344939535196796E-4</v>
      </c>
      <c r="CH63" s="35"/>
      <c r="CI63" s="41"/>
      <c r="CJ63" s="41"/>
      <c r="CK63" s="41"/>
      <c r="CL63" s="41"/>
      <c r="CM63" s="41"/>
      <c r="CN63" s="41"/>
      <c r="CO63" s="34">
        <f>SUM(CI63:CN63)</f>
        <v>0</v>
      </c>
      <c r="CP63" s="41"/>
      <c r="CQ63" s="41"/>
      <c r="CR63" s="41"/>
      <c r="CS63" s="41"/>
      <c r="CT63" s="41"/>
      <c r="CU63" s="41"/>
      <c r="CV63" s="34">
        <f>SUM(CP63:CU63)</f>
        <v>0</v>
      </c>
      <c r="CW63" s="41"/>
      <c r="CX63" s="41"/>
      <c r="CY63" s="34">
        <f t="shared" si="182"/>
        <v>0</v>
      </c>
      <c r="CZ63" s="41"/>
      <c r="DA63" s="41"/>
      <c r="DB63" s="41"/>
      <c r="DC63" s="41"/>
      <c r="DD63" s="41"/>
      <c r="DE63" s="34">
        <f t="shared" si="164"/>
        <v>0</v>
      </c>
      <c r="DF63" s="41"/>
      <c r="DG63" s="41"/>
      <c r="DH63" s="41"/>
      <c r="DI63" s="41"/>
      <c r="DJ63" s="41"/>
      <c r="DK63" s="34">
        <f t="shared" ref="DK63:DK64" si="189">SUM(DF63:DJ63)</f>
        <v>0</v>
      </c>
      <c r="DL63" s="34">
        <f t="shared" si="184"/>
        <v>0</v>
      </c>
      <c r="DM63" s="69" t="str">
        <f t="shared" si="165"/>
        <v/>
      </c>
      <c r="DN63" s="35"/>
      <c r="DO63" s="41"/>
      <c r="DP63" s="41"/>
      <c r="DQ63" s="41"/>
      <c r="DR63" s="41"/>
      <c r="DS63" s="41"/>
      <c r="DT63" s="34">
        <f t="shared" si="185"/>
        <v>0</v>
      </c>
      <c r="DU63" s="41"/>
      <c r="DV63" s="41"/>
      <c r="DW63" s="41"/>
      <c r="DX63" s="41"/>
      <c r="DY63" s="41"/>
      <c r="DZ63" s="41"/>
      <c r="EA63" s="41"/>
      <c r="EB63" s="41"/>
      <c r="EC63" s="41"/>
      <c r="ED63" s="41"/>
      <c r="EE63" s="41"/>
      <c r="EF63" s="41"/>
      <c r="EG63" s="34">
        <f t="shared" ref="EG63:EG64" si="190">SUM(DU63:EF63)</f>
        <v>0</v>
      </c>
      <c r="EH63" s="36">
        <f t="shared" si="187"/>
        <v>0</v>
      </c>
      <c r="EI63" s="69" t="str">
        <f t="shared" si="167"/>
        <v/>
      </c>
    </row>
    <row r="64" spans="2:140" s="32" customFormat="1" ht="15.75" customHeight="1" x14ac:dyDescent="0.25">
      <c r="B64" s="42"/>
      <c r="C64" s="15" t="s">
        <v>137</v>
      </c>
      <c r="D64" s="1"/>
      <c r="E64" s="41"/>
      <c r="F64" s="41"/>
      <c r="G64" s="41"/>
      <c r="H64" s="41"/>
      <c r="I64" s="41"/>
      <c r="J64" s="41"/>
      <c r="K64" s="41"/>
      <c r="L64" s="41"/>
      <c r="M64" s="41"/>
      <c r="N64" s="41"/>
      <c r="O64" s="41"/>
      <c r="P64" s="34">
        <f>SUM(E64:O64)</f>
        <v>0</v>
      </c>
      <c r="Q64" s="41"/>
      <c r="R64" s="41"/>
      <c r="S64" s="41"/>
      <c r="T64" s="34">
        <f>SUM(Q64:S64)</f>
        <v>0</v>
      </c>
      <c r="U64" s="41"/>
      <c r="V64" s="41"/>
      <c r="W64" s="41"/>
      <c r="X64" s="41"/>
      <c r="Y64" s="41"/>
      <c r="Z64" s="34">
        <f>SUM(U64:Y64)</f>
        <v>0</v>
      </c>
      <c r="AA64" s="34">
        <f t="shared" si="178"/>
        <v>0</v>
      </c>
      <c r="AB64" s="69" t="str">
        <f t="shared" si="160"/>
        <v/>
      </c>
      <c r="AC64" s="35"/>
      <c r="AD64" s="41"/>
      <c r="AE64" s="41"/>
      <c r="AF64" s="41"/>
      <c r="AG64" s="41"/>
      <c r="AH64" s="41"/>
      <c r="AI64" s="34">
        <f>SUM(AD64:AH64)</f>
        <v>0</v>
      </c>
      <c r="AJ64" s="41"/>
      <c r="AK64" s="41"/>
      <c r="AL64" s="41"/>
      <c r="AM64" s="41"/>
      <c r="AN64" s="41"/>
      <c r="AO64" s="34">
        <f>SUM(AJ64:AN64)</f>
        <v>0</v>
      </c>
      <c r="AP64" s="41"/>
      <c r="AQ64" s="41"/>
      <c r="AR64" s="41"/>
      <c r="AS64" s="41"/>
      <c r="AT64" s="41"/>
      <c r="AU64" s="34">
        <f>SUM(AP64:AT64)</f>
        <v>0</v>
      </c>
      <c r="AV64" s="41"/>
      <c r="AW64" s="41"/>
      <c r="AX64" s="41"/>
      <c r="AY64" s="41"/>
      <c r="AZ64" s="41"/>
      <c r="BA64" s="34">
        <f>SUM(AV64:AZ64)</f>
        <v>0</v>
      </c>
      <c r="BB64" s="34">
        <f>SUM(AI64,AO64,AU64,BA64)</f>
        <v>0</v>
      </c>
      <c r="BC64" s="69" t="str">
        <f t="shared" si="161"/>
        <v/>
      </c>
      <c r="BD64" s="35"/>
      <c r="BE64" s="41"/>
      <c r="BF64" s="41"/>
      <c r="BG64" s="41"/>
      <c r="BH64" s="41"/>
      <c r="BI64" s="41"/>
      <c r="BJ64" s="41"/>
      <c r="BK64" s="34">
        <f>SUM(BE64:BJ64)</f>
        <v>0</v>
      </c>
      <c r="BL64" s="41"/>
      <c r="BM64" s="41"/>
      <c r="BN64" s="41"/>
      <c r="BO64" s="41"/>
      <c r="BP64" s="41"/>
      <c r="BQ64" s="34">
        <f t="shared" si="188"/>
        <v>0</v>
      </c>
      <c r="BR64" s="41"/>
      <c r="BS64" s="41"/>
      <c r="BT64" s="41"/>
      <c r="BU64" s="41"/>
      <c r="BV64" s="41"/>
      <c r="BW64" s="34">
        <f>SUM(BR64:BV64)</f>
        <v>0</v>
      </c>
      <c r="BX64" s="41"/>
      <c r="BY64" s="34">
        <f t="shared" ref="BY64" si="191">SUM(BX64)</f>
        <v>0</v>
      </c>
      <c r="BZ64" s="41"/>
      <c r="CA64" s="41"/>
      <c r="CB64" s="41"/>
      <c r="CC64" s="41"/>
      <c r="CD64" s="41"/>
      <c r="CE64" s="34">
        <f>SUM(BZ64:CD64)</f>
        <v>0</v>
      </c>
      <c r="CF64" s="34">
        <f t="shared" si="181"/>
        <v>0</v>
      </c>
      <c r="CG64" s="69" t="str">
        <f t="shared" si="163"/>
        <v/>
      </c>
      <c r="CH64" s="35"/>
      <c r="CI64" s="41"/>
      <c r="CJ64" s="41"/>
      <c r="CK64" s="41"/>
      <c r="CL64" s="41"/>
      <c r="CM64" s="41"/>
      <c r="CN64" s="41"/>
      <c r="CO64" s="34">
        <f>SUM(CI64:CN64)</f>
        <v>0</v>
      </c>
      <c r="CP64" s="41"/>
      <c r="CQ64" s="41"/>
      <c r="CR64" s="41"/>
      <c r="CS64" s="41"/>
      <c r="CT64" s="41"/>
      <c r="CU64" s="41"/>
      <c r="CV64" s="34">
        <f>SUM(CP64:CU64)</f>
        <v>0</v>
      </c>
      <c r="CW64" s="41">
        <v>22</v>
      </c>
      <c r="CX64" s="41"/>
      <c r="CY64" s="34">
        <f t="shared" si="182"/>
        <v>22</v>
      </c>
      <c r="CZ64" s="41"/>
      <c r="DA64" s="41"/>
      <c r="DB64" s="41"/>
      <c r="DC64" s="41"/>
      <c r="DD64" s="41"/>
      <c r="DE64" s="34">
        <f t="shared" si="164"/>
        <v>0</v>
      </c>
      <c r="DF64" s="41"/>
      <c r="DG64" s="41"/>
      <c r="DH64" s="41"/>
      <c r="DI64" s="41"/>
      <c r="DJ64" s="41"/>
      <c r="DK64" s="34">
        <f t="shared" si="189"/>
        <v>0</v>
      </c>
      <c r="DL64" s="34">
        <f t="shared" si="184"/>
        <v>22</v>
      </c>
      <c r="DM64" s="69">
        <f t="shared" si="165"/>
        <v>1.8013897621167168E-3</v>
      </c>
      <c r="DN64" s="35"/>
      <c r="DO64" s="41"/>
      <c r="DP64" s="41"/>
      <c r="DQ64" s="41"/>
      <c r="DR64" s="41"/>
      <c r="DS64" s="41"/>
      <c r="DT64" s="34">
        <f t="shared" si="185"/>
        <v>0</v>
      </c>
      <c r="DU64" s="41"/>
      <c r="DV64" s="41"/>
      <c r="DW64" s="41"/>
      <c r="DX64" s="41"/>
      <c r="DY64" s="41"/>
      <c r="DZ64" s="41"/>
      <c r="EA64" s="41"/>
      <c r="EB64" s="41"/>
      <c r="EC64" s="41"/>
      <c r="ED64" s="41"/>
      <c r="EE64" s="41"/>
      <c r="EF64" s="41"/>
      <c r="EG64" s="34">
        <f t="shared" si="190"/>
        <v>0</v>
      </c>
      <c r="EH64" s="36">
        <f t="shared" si="187"/>
        <v>0</v>
      </c>
      <c r="EI64" s="69" t="str">
        <f t="shared" si="167"/>
        <v/>
      </c>
    </row>
    <row r="65" spans="1:140" s="32" customFormat="1" ht="15.75" customHeight="1" x14ac:dyDescent="0.25">
      <c r="B65" s="42">
        <v>11</v>
      </c>
      <c r="C65" s="15" t="s">
        <v>52</v>
      </c>
      <c r="D65" s="1"/>
      <c r="E65" s="41"/>
      <c r="F65" s="41"/>
      <c r="G65" s="41"/>
      <c r="H65" s="41"/>
      <c r="I65" s="41"/>
      <c r="J65" s="41"/>
      <c r="K65" s="41"/>
      <c r="L65" s="41"/>
      <c r="M65" s="41"/>
      <c r="N65" s="41"/>
      <c r="O65" s="41"/>
      <c r="P65" s="34">
        <f>SUM(E65:O65)</f>
        <v>0</v>
      </c>
      <c r="Q65" s="41"/>
      <c r="R65" s="41"/>
      <c r="S65" s="41"/>
      <c r="T65" s="34">
        <f>SUM(Q65:S65)</f>
        <v>0</v>
      </c>
      <c r="U65" s="41"/>
      <c r="V65" s="41"/>
      <c r="W65" s="41"/>
      <c r="X65" s="41"/>
      <c r="Y65" s="41"/>
      <c r="Z65" s="34">
        <f>SUM(U65:Y65)</f>
        <v>0</v>
      </c>
      <c r="AA65" s="34">
        <f t="shared" si="178"/>
        <v>0</v>
      </c>
      <c r="AB65" s="69" t="str">
        <f t="shared" si="160"/>
        <v/>
      </c>
      <c r="AC65" s="35"/>
      <c r="AD65" s="41"/>
      <c r="AE65" s="41"/>
      <c r="AF65" s="41"/>
      <c r="AG65" s="41"/>
      <c r="AH65" s="41"/>
      <c r="AI65" s="34">
        <f>SUM(AD65:AH65)</f>
        <v>0</v>
      </c>
      <c r="AJ65" s="41"/>
      <c r="AK65" s="41"/>
      <c r="AL65" s="41"/>
      <c r="AM65" s="41"/>
      <c r="AN65" s="41"/>
      <c r="AO65" s="34">
        <f>SUM(AJ65:AN65)</f>
        <v>0</v>
      </c>
      <c r="AP65" s="41"/>
      <c r="AQ65" s="41"/>
      <c r="AR65" s="41"/>
      <c r="AS65" s="41"/>
      <c r="AT65" s="41"/>
      <c r="AU65" s="34">
        <f>SUM(AP65:AT65)</f>
        <v>0</v>
      </c>
      <c r="AV65" s="41"/>
      <c r="AW65" s="41"/>
      <c r="AX65" s="41"/>
      <c r="AY65" s="41"/>
      <c r="AZ65" s="41"/>
      <c r="BA65" s="34">
        <f>SUM(AV65:AZ65)</f>
        <v>0</v>
      </c>
      <c r="BB65" s="34">
        <f>SUM(AI65,AO65,AU65,BA65)</f>
        <v>0</v>
      </c>
      <c r="BC65" s="69" t="str">
        <f t="shared" si="161"/>
        <v/>
      </c>
      <c r="BD65" s="35"/>
      <c r="BE65" s="41"/>
      <c r="BF65" s="41"/>
      <c r="BG65" s="41"/>
      <c r="BH65" s="41"/>
      <c r="BI65" s="41"/>
      <c r="BJ65" s="41"/>
      <c r="BK65" s="34">
        <f>SUM(BE65:BJ65)</f>
        <v>0</v>
      </c>
      <c r="BL65" s="41"/>
      <c r="BM65" s="41"/>
      <c r="BN65" s="41">
        <v>1.5824719999999999</v>
      </c>
      <c r="BO65" s="41">
        <v>4.8236299999999996</v>
      </c>
      <c r="BP65" s="41">
        <v>2.5938980000000003</v>
      </c>
      <c r="BQ65" s="34">
        <f t="shared" si="179"/>
        <v>9</v>
      </c>
      <c r="BR65" s="41"/>
      <c r="BS65" s="41"/>
      <c r="BT65" s="41"/>
      <c r="BU65" s="41"/>
      <c r="BV65" s="41"/>
      <c r="BW65" s="34">
        <f>SUM(BR65:BV65)</f>
        <v>0</v>
      </c>
      <c r="BX65" s="41"/>
      <c r="BY65" s="34">
        <f t="shared" si="180"/>
        <v>0</v>
      </c>
      <c r="BZ65" s="41"/>
      <c r="CA65" s="41"/>
      <c r="CB65" s="41"/>
      <c r="CC65" s="41"/>
      <c r="CD65" s="41"/>
      <c r="CE65" s="34">
        <f>SUM(BZ65:CD65)</f>
        <v>0</v>
      </c>
      <c r="CF65" s="34">
        <f t="shared" si="181"/>
        <v>9</v>
      </c>
      <c r="CG65" s="69">
        <f t="shared" si="163"/>
        <v>9.7242338873115418E-4</v>
      </c>
      <c r="CH65" s="35"/>
      <c r="CI65" s="41"/>
      <c r="CJ65" s="41"/>
      <c r="CK65" s="41"/>
      <c r="CL65" s="41"/>
      <c r="CM65" s="41"/>
      <c r="CN65" s="41"/>
      <c r="CO65" s="34">
        <f>SUM(CI65:CN65)</f>
        <v>0</v>
      </c>
      <c r="CP65" s="41"/>
      <c r="CQ65" s="41"/>
      <c r="CR65" s="41"/>
      <c r="CS65" s="41"/>
      <c r="CT65" s="41"/>
      <c r="CU65" s="41"/>
      <c r="CV65" s="34">
        <f>SUM(CP65:CU65)</f>
        <v>0</v>
      </c>
      <c r="CW65" s="41"/>
      <c r="CX65" s="41"/>
      <c r="CY65" s="34">
        <f t="shared" si="182"/>
        <v>0</v>
      </c>
      <c r="CZ65" s="41"/>
      <c r="DA65" s="41"/>
      <c r="DB65" s="41"/>
      <c r="DC65" s="41"/>
      <c r="DD65" s="41"/>
      <c r="DE65" s="34">
        <f t="shared" si="164"/>
        <v>0</v>
      </c>
      <c r="DF65" s="41"/>
      <c r="DG65" s="41"/>
      <c r="DH65" s="41"/>
      <c r="DI65" s="41"/>
      <c r="DJ65" s="41"/>
      <c r="DK65" s="34">
        <f t="shared" si="183"/>
        <v>0</v>
      </c>
      <c r="DL65" s="34">
        <f t="shared" si="184"/>
        <v>0</v>
      </c>
      <c r="DM65" s="69" t="str">
        <f t="shared" si="165"/>
        <v/>
      </c>
      <c r="DN65" s="35"/>
      <c r="DO65" s="41"/>
      <c r="DP65" s="41"/>
      <c r="DQ65" s="41"/>
      <c r="DR65" s="41"/>
      <c r="DS65" s="41"/>
      <c r="DT65" s="34">
        <f t="shared" si="185"/>
        <v>0</v>
      </c>
      <c r="DU65" s="41"/>
      <c r="DV65" s="41"/>
      <c r="DW65" s="41"/>
      <c r="DX65" s="41"/>
      <c r="DY65" s="41"/>
      <c r="DZ65" s="41"/>
      <c r="EA65" s="41"/>
      <c r="EB65" s="41"/>
      <c r="EC65" s="41"/>
      <c r="ED65" s="41"/>
      <c r="EE65" s="41"/>
      <c r="EF65" s="41"/>
      <c r="EG65" s="34">
        <f t="shared" si="186"/>
        <v>0</v>
      </c>
      <c r="EH65" s="36">
        <f t="shared" si="187"/>
        <v>0</v>
      </c>
      <c r="EI65" s="69" t="str">
        <f t="shared" si="167"/>
        <v/>
      </c>
    </row>
    <row r="66" spans="1:140" s="7" customFormat="1" ht="15.75" customHeight="1" x14ac:dyDescent="0.25">
      <c r="A66" s="32"/>
      <c r="B66" s="42"/>
      <c r="C66" s="15" t="s">
        <v>53</v>
      </c>
      <c r="D66" s="1"/>
      <c r="E66" s="41"/>
      <c r="F66" s="41"/>
      <c r="G66" s="41"/>
      <c r="H66" s="41"/>
      <c r="I66" s="41"/>
      <c r="J66" s="41"/>
      <c r="K66" s="41"/>
      <c r="L66" s="41"/>
      <c r="M66" s="41"/>
      <c r="N66" s="41"/>
      <c r="O66" s="41"/>
      <c r="P66" s="34">
        <f t="shared" ref="P66:P88" si="192">SUM(E66:O66)</f>
        <v>0</v>
      </c>
      <c r="Q66" s="41"/>
      <c r="R66" s="41"/>
      <c r="S66" s="41"/>
      <c r="T66" s="34">
        <f t="shared" ref="T66:T88" si="193">SUM(Q66:S66)</f>
        <v>0</v>
      </c>
      <c r="U66" s="41"/>
      <c r="V66" s="41"/>
      <c r="W66" s="41"/>
      <c r="X66" s="41"/>
      <c r="Y66" s="41"/>
      <c r="Z66" s="34">
        <f t="shared" ref="Z66:Z88" si="194">SUM(U66:Y66)</f>
        <v>0</v>
      </c>
      <c r="AA66" s="34">
        <f t="shared" si="178"/>
        <v>0</v>
      </c>
      <c r="AB66" s="69" t="str">
        <f t="shared" si="160"/>
        <v/>
      </c>
      <c r="AC66" s="35"/>
      <c r="AD66" s="41"/>
      <c r="AE66" s="41"/>
      <c r="AF66" s="41"/>
      <c r="AG66" s="41"/>
      <c r="AH66" s="41"/>
      <c r="AI66" s="34">
        <f t="shared" ref="AI66:AI88" si="195">SUM(AD66:AH66)</f>
        <v>0</v>
      </c>
      <c r="AJ66" s="41"/>
      <c r="AK66" s="41">
        <v>4.3</v>
      </c>
      <c r="AL66" s="41">
        <v>2.2000000000000002</v>
      </c>
      <c r="AM66" s="41">
        <v>25.275399999999998</v>
      </c>
      <c r="AN66" s="41"/>
      <c r="AO66" s="34">
        <f t="shared" ref="AO66:AO88" si="196">SUM(AJ66:AN66)</f>
        <v>31.775399999999998</v>
      </c>
      <c r="AP66" s="41"/>
      <c r="AQ66" s="41"/>
      <c r="AR66" s="41"/>
      <c r="AS66" s="41"/>
      <c r="AT66" s="41"/>
      <c r="AU66" s="34">
        <f t="shared" ref="AU66:AU88" si="197">SUM(AP66:AT66)</f>
        <v>0</v>
      </c>
      <c r="AV66" s="41"/>
      <c r="AW66" s="41"/>
      <c r="AX66" s="41"/>
      <c r="AY66" s="41"/>
      <c r="AZ66" s="41"/>
      <c r="BA66" s="34">
        <f t="shared" ref="BA66:BA88" si="198">SUM(AV66:AZ66)</f>
        <v>0</v>
      </c>
      <c r="BB66" s="34">
        <f t="shared" ref="BB66:BB88" si="199">SUM(AI66,AO66,AU66,BA66)</f>
        <v>31.775399999999998</v>
      </c>
      <c r="BC66" s="69">
        <f t="shared" si="161"/>
        <v>4.2963005573124187E-3</v>
      </c>
      <c r="BD66" s="35"/>
      <c r="BE66" s="41"/>
      <c r="BF66" s="41"/>
      <c r="BG66" s="41"/>
      <c r="BH66" s="41"/>
      <c r="BI66" s="41"/>
      <c r="BJ66" s="41"/>
      <c r="BK66" s="34">
        <f t="shared" ref="BK66:BK88" si="200">SUM(BE66:BJ66)</f>
        <v>0</v>
      </c>
      <c r="BL66" s="41"/>
      <c r="BM66" s="41"/>
      <c r="BN66" s="41"/>
      <c r="BO66" s="41"/>
      <c r="BP66" s="41"/>
      <c r="BQ66" s="34">
        <f t="shared" si="179"/>
        <v>0</v>
      </c>
      <c r="BR66" s="41"/>
      <c r="BS66" s="41"/>
      <c r="BT66" s="41"/>
      <c r="BU66" s="41"/>
      <c r="BV66" s="41"/>
      <c r="BW66" s="34">
        <f t="shared" ref="BW66:BW88" si="201">SUM(BR66:BV66)</f>
        <v>0</v>
      </c>
      <c r="BX66" s="41"/>
      <c r="BY66" s="34">
        <f t="shared" si="180"/>
        <v>0</v>
      </c>
      <c r="BZ66" s="41"/>
      <c r="CA66" s="41"/>
      <c r="CB66" s="41"/>
      <c r="CC66" s="41"/>
      <c r="CD66" s="41"/>
      <c r="CE66" s="34">
        <f t="shared" ref="CE66:CE88" si="202">SUM(BZ66:CD66)</f>
        <v>0</v>
      </c>
      <c r="CF66" s="34">
        <f t="shared" si="181"/>
        <v>0</v>
      </c>
      <c r="CG66" s="69" t="str">
        <f t="shared" si="163"/>
        <v/>
      </c>
      <c r="CH66" s="35"/>
      <c r="CI66" s="41"/>
      <c r="CJ66" s="41"/>
      <c r="CK66" s="41"/>
      <c r="CL66" s="41"/>
      <c r="CM66" s="41"/>
      <c r="CN66" s="41"/>
      <c r="CO66" s="34">
        <f t="shared" ref="CO66" si="203">SUM(CI66:CN66)</f>
        <v>0</v>
      </c>
      <c r="CP66" s="41"/>
      <c r="CQ66" s="41"/>
      <c r="CR66" s="41"/>
      <c r="CS66" s="41"/>
      <c r="CT66" s="41"/>
      <c r="CU66" s="41"/>
      <c r="CV66" s="34">
        <f t="shared" ref="CV66" si="204">SUM(CP66:CU66)</f>
        <v>0</v>
      </c>
      <c r="CW66" s="41"/>
      <c r="CX66" s="41"/>
      <c r="CY66" s="34">
        <f t="shared" si="182"/>
        <v>0</v>
      </c>
      <c r="CZ66" s="41"/>
      <c r="DA66" s="41"/>
      <c r="DB66" s="41"/>
      <c r="DC66" s="41"/>
      <c r="DD66" s="41"/>
      <c r="DE66" s="34">
        <f t="shared" si="164"/>
        <v>0</v>
      </c>
      <c r="DF66" s="41"/>
      <c r="DG66" s="41"/>
      <c r="DH66" s="41"/>
      <c r="DI66" s="41"/>
      <c r="DJ66" s="41"/>
      <c r="DK66" s="34">
        <f t="shared" si="183"/>
        <v>0</v>
      </c>
      <c r="DL66" s="34">
        <f t="shared" si="184"/>
        <v>0</v>
      </c>
      <c r="DM66" s="69" t="str">
        <f t="shared" si="165"/>
        <v/>
      </c>
      <c r="DN66" s="35"/>
      <c r="DO66" s="41"/>
      <c r="DP66" s="41"/>
      <c r="DQ66" s="41"/>
      <c r="DR66" s="41"/>
      <c r="DS66" s="41"/>
      <c r="DT66" s="34">
        <f t="shared" si="185"/>
        <v>0</v>
      </c>
      <c r="DU66" s="41"/>
      <c r="DV66" s="41"/>
      <c r="DW66" s="41"/>
      <c r="DX66" s="41"/>
      <c r="DY66" s="41"/>
      <c r="DZ66" s="41"/>
      <c r="EA66" s="41"/>
      <c r="EB66" s="41"/>
      <c r="EC66" s="41"/>
      <c r="ED66" s="41"/>
      <c r="EE66" s="41"/>
      <c r="EF66" s="41"/>
      <c r="EG66" s="34">
        <f t="shared" si="186"/>
        <v>0</v>
      </c>
      <c r="EH66" s="36">
        <f t="shared" si="187"/>
        <v>0</v>
      </c>
      <c r="EI66" s="69" t="str">
        <f t="shared" si="167"/>
        <v/>
      </c>
      <c r="EJ66" s="32"/>
    </row>
    <row r="67" spans="1:140" s="32" customFormat="1" x14ac:dyDescent="0.25">
      <c r="B67" s="42"/>
      <c r="C67" s="15" t="s">
        <v>54</v>
      </c>
      <c r="D67" s="1"/>
      <c r="E67" s="41"/>
      <c r="F67" s="41"/>
      <c r="G67" s="41"/>
      <c r="H67" s="41"/>
      <c r="I67" s="41"/>
      <c r="J67" s="41"/>
      <c r="K67" s="41"/>
      <c r="L67" s="41"/>
      <c r="M67" s="41"/>
      <c r="N67" s="41"/>
      <c r="O67" s="41"/>
      <c r="P67" s="36">
        <f>SUM(E67:O67)</f>
        <v>0</v>
      </c>
      <c r="Q67" s="41"/>
      <c r="R67" s="41"/>
      <c r="S67" s="41"/>
      <c r="T67" s="36">
        <f>SUM(Q67:S67)</f>
        <v>0</v>
      </c>
      <c r="U67" s="41"/>
      <c r="V67" s="41"/>
      <c r="W67" s="41"/>
      <c r="X67" s="41"/>
      <c r="Y67" s="41"/>
      <c r="Z67" s="36">
        <f>SUM(U67:Y67)</f>
        <v>0</v>
      </c>
      <c r="AA67" s="36">
        <f t="shared" si="178"/>
        <v>0</v>
      </c>
      <c r="AB67" s="67" t="str">
        <f t="shared" si="160"/>
        <v/>
      </c>
      <c r="AC67" s="35"/>
      <c r="AD67" s="41"/>
      <c r="AE67" s="41"/>
      <c r="AF67" s="41"/>
      <c r="AG67" s="41"/>
      <c r="AH67" s="41"/>
      <c r="AI67" s="36">
        <f>SUM(AD67:AH67)</f>
        <v>0</v>
      </c>
      <c r="AJ67" s="41"/>
      <c r="AK67" s="41"/>
      <c r="AL67" s="41"/>
      <c r="AM67" s="41"/>
      <c r="AN67" s="41"/>
      <c r="AO67" s="36">
        <f>SUM(AJ67:AN67)</f>
        <v>0</v>
      </c>
      <c r="AP67" s="41"/>
      <c r="AQ67" s="41"/>
      <c r="AR67" s="41"/>
      <c r="AS67" s="41"/>
      <c r="AT67" s="41"/>
      <c r="AU67" s="36">
        <f>SUM(AP67:AT67)</f>
        <v>0</v>
      </c>
      <c r="AV67" s="41"/>
      <c r="AW67" s="41"/>
      <c r="AX67" s="41"/>
      <c r="AY67" s="41"/>
      <c r="AZ67" s="41"/>
      <c r="BA67" s="36">
        <f>SUM(AV67:AZ67)</f>
        <v>0</v>
      </c>
      <c r="BB67" s="36">
        <f>SUM(AI67,AO67,AU67,BA67)</f>
        <v>0</v>
      </c>
      <c r="BC67" s="67" t="str">
        <f t="shared" si="161"/>
        <v/>
      </c>
      <c r="BD67" s="35"/>
      <c r="BE67" s="41"/>
      <c r="BF67" s="41"/>
      <c r="BG67" s="41"/>
      <c r="BH67" s="41"/>
      <c r="BI67" s="41"/>
      <c r="BJ67" s="41"/>
      <c r="BK67" s="36">
        <f>SUM(BE67:BJ67)</f>
        <v>0</v>
      </c>
      <c r="BL67" s="41"/>
      <c r="BM67" s="41">
        <v>0.5</v>
      </c>
      <c r="BN67" s="41">
        <v>0.5</v>
      </c>
      <c r="BO67" s="41">
        <v>0.5</v>
      </c>
      <c r="BP67" s="41"/>
      <c r="BQ67" s="36">
        <f t="shared" si="179"/>
        <v>1.5</v>
      </c>
      <c r="BR67" s="41"/>
      <c r="BS67" s="41"/>
      <c r="BT67" s="41"/>
      <c r="BU67" s="41"/>
      <c r="BV67" s="41"/>
      <c r="BW67" s="36">
        <f>SUM(BR67:BV67)</f>
        <v>0</v>
      </c>
      <c r="BX67" s="41"/>
      <c r="BY67" s="36">
        <f t="shared" si="180"/>
        <v>0</v>
      </c>
      <c r="BZ67" s="41"/>
      <c r="CA67" s="41"/>
      <c r="CB67" s="41"/>
      <c r="CC67" s="41"/>
      <c r="CD67" s="41"/>
      <c r="CE67" s="36">
        <f t="shared" si="202"/>
        <v>0</v>
      </c>
      <c r="CF67" s="36">
        <f t="shared" si="181"/>
        <v>1.5</v>
      </c>
      <c r="CG67" s="67">
        <f t="shared" si="163"/>
        <v>1.6207056478852568E-4</v>
      </c>
      <c r="CH67" s="35"/>
      <c r="CI67" s="41"/>
      <c r="CJ67" s="41"/>
      <c r="CK67" s="41"/>
      <c r="CL67" s="41"/>
      <c r="CM67" s="41"/>
      <c r="CN67" s="41"/>
      <c r="CO67" s="36">
        <f>SUM(CI67:CN67)</f>
        <v>0</v>
      </c>
      <c r="CP67" s="41"/>
      <c r="CQ67" s="41"/>
      <c r="CR67" s="41"/>
      <c r="CS67" s="41"/>
      <c r="CT67" s="41"/>
      <c r="CU67" s="41"/>
      <c r="CV67" s="36">
        <f>SUM(CP67:CU67)</f>
        <v>0</v>
      </c>
      <c r="CW67" s="41"/>
      <c r="CX67" s="41"/>
      <c r="CY67" s="36">
        <f t="shared" si="182"/>
        <v>0</v>
      </c>
      <c r="CZ67" s="41"/>
      <c r="DA67" s="41"/>
      <c r="DB67" s="41"/>
      <c r="DC67" s="41"/>
      <c r="DD67" s="41"/>
      <c r="DE67" s="36">
        <f t="shared" si="164"/>
        <v>0</v>
      </c>
      <c r="DF67" s="41"/>
      <c r="DG67" s="41"/>
      <c r="DH67" s="41"/>
      <c r="DI67" s="41"/>
      <c r="DJ67" s="41"/>
      <c r="DK67" s="36">
        <f t="shared" si="183"/>
        <v>0</v>
      </c>
      <c r="DL67" s="36">
        <f t="shared" si="184"/>
        <v>0</v>
      </c>
      <c r="DM67" s="67" t="str">
        <f t="shared" si="165"/>
        <v/>
      </c>
      <c r="DN67" s="35"/>
      <c r="DO67" s="41"/>
      <c r="DP67" s="41"/>
      <c r="DQ67" s="41"/>
      <c r="DR67" s="41"/>
      <c r="DS67" s="41"/>
      <c r="DT67" s="36">
        <f t="shared" si="185"/>
        <v>0</v>
      </c>
      <c r="DU67" s="41"/>
      <c r="DV67" s="41"/>
      <c r="DW67" s="41"/>
      <c r="DX67" s="41"/>
      <c r="DY67" s="41"/>
      <c r="DZ67" s="41"/>
      <c r="EA67" s="41"/>
      <c r="EB67" s="41"/>
      <c r="EC67" s="41"/>
      <c r="ED67" s="41"/>
      <c r="EE67" s="41"/>
      <c r="EF67" s="41"/>
      <c r="EG67" s="36">
        <f t="shared" si="186"/>
        <v>0</v>
      </c>
      <c r="EH67" s="36">
        <f t="shared" si="187"/>
        <v>0</v>
      </c>
      <c r="EI67" s="67" t="str">
        <f t="shared" si="167"/>
        <v/>
      </c>
    </row>
    <row r="68" spans="1:140" s="7" customFormat="1" ht="15.75" customHeight="1" x14ac:dyDescent="0.25">
      <c r="A68" s="32"/>
      <c r="B68" s="42"/>
      <c r="C68" s="15" t="s">
        <v>55</v>
      </c>
      <c r="D68" s="1"/>
      <c r="E68" s="41"/>
      <c r="F68" s="41"/>
      <c r="G68" s="41"/>
      <c r="H68" s="41"/>
      <c r="I68" s="41"/>
      <c r="J68" s="41"/>
      <c r="K68" s="41"/>
      <c r="L68" s="41"/>
      <c r="M68" s="41"/>
      <c r="N68" s="41"/>
      <c r="O68" s="41"/>
      <c r="P68" s="34">
        <f t="shared" si="192"/>
        <v>0</v>
      </c>
      <c r="Q68" s="41"/>
      <c r="R68" s="41"/>
      <c r="S68" s="41"/>
      <c r="T68" s="34">
        <f t="shared" si="193"/>
        <v>0</v>
      </c>
      <c r="U68" s="41"/>
      <c r="V68" s="41"/>
      <c r="W68" s="41"/>
      <c r="X68" s="41"/>
      <c r="Y68" s="41"/>
      <c r="Z68" s="34">
        <f t="shared" si="194"/>
        <v>0</v>
      </c>
      <c r="AA68" s="34">
        <f t="shared" si="178"/>
        <v>0</v>
      </c>
      <c r="AB68" s="69" t="str">
        <f t="shared" si="160"/>
        <v/>
      </c>
      <c r="AC68" s="35"/>
      <c r="AD68" s="41"/>
      <c r="AE68" s="41"/>
      <c r="AF68" s="41"/>
      <c r="AG68" s="41"/>
      <c r="AH68" s="41"/>
      <c r="AI68" s="34">
        <f t="shared" si="195"/>
        <v>0</v>
      </c>
      <c r="AJ68" s="41"/>
      <c r="AK68" s="41">
        <v>4.00969526</v>
      </c>
      <c r="AL68" s="41">
        <v>7.6776</v>
      </c>
      <c r="AM68" s="41">
        <v>4.9855499999999999</v>
      </c>
      <c r="AN68" s="41">
        <v>3.1160000000000001</v>
      </c>
      <c r="AO68" s="34">
        <f t="shared" si="196"/>
        <v>19.788845259999999</v>
      </c>
      <c r="AP68" s="41"/>
      <c r="AQ68" s="41"/>
      <c r="AR68" s="41"/>
      <c r="AS68" s="41"/>
      <c r="AT68" s="41"/>
      <c r="AU68" s="34">
        <f t="shared" si="197"/>
        <v>0</v>
      </c>
      <c r="AV68" s="41"/>
      <c r="AW68" s="41"/>
      <c r="AX68" s="41"/>
      <c r="AY68" s="41"/>
      <c r="AZ68" s="41"/>
      <c r="BA68" s="34">
        <f t="shared" si="198"/>
        <v>0</v>
      </c>
      <c r="BB68" s="34">
        <f t="shared" si="199"/>
        <v>19.788845259999999</v>
      </c>
      <c r="BC68" s="69">
        <f t="shared" si="161"/>
        <v>2.6756178338937426E-3</v>
      </c>
      <c r="BD68" s="35"/>
      <c r="BE68" s="41"/>
      <c r="BF68" s="41"/>
      <c r="BG68" s="41"/>
      <c r="BH68" s="41"/>
      <c r="BI68" s="41"/>
      <c r="BJ68" s="41"/>
      <c r="BK68" s="34">
        <f t="shared" si="200"/>
        <v>0</v>
      </c>
      <c r="BL68" s="41">
        <v>2.5910250000000001</v>
      </c>
      <c r="BM68" s="41">
        <v>2.6884957900000002</v>
      </c>
      <c r="BN68" s="41">
        <v>1.89882</v>
      </c>
      <c r="BO68" s="41">
        <v>0.63432999999999995</v>
      </c>
      <c r="BP68" s="41"/>
      <c r="BQ68" s="34">
        <f t="shared" si="179"/>
        <v>7.8126707900000003</v>
      </c>
      <c r="BR68" s="41"/>
      <c r="BS68" s="41"/>
      <c r="BT68" s="41"/>
      <c r="BU68" s="41"/>
      <c r="BV68" s="41"/>
      <c r="BW68" s="34">
        <f t="shared" si="201"/>
        <v>0</v>
      </c>
      <c r="BX68" s="41"/>
      <c r="BY68" s="34">
        <f t="shared" si="180"/>
        <v>0</v>
      </c>
      <c r="BZ68" s="41"/>
      <c r="CA68" s="41"/>
      <c r="CB68" s="41"/>
      <c r="CC68" s="41"/>
      <c r="CD68" s="41"/>
      <c r="CE68" s="34">
        <f t="shared" si="202"/>
        <v>0</v>
      </c>
      <c r="CF68" s="34">
        <f t="shared" si="181"/>
        <v>7.8126707900000003</v>
      </c>
      <c r="CG68" s="69">
        <f t="shared" si="163"/>
        <v>8.4413597829474478E-4</v>
      </c>
      <c r="CH68" s="35"/>
      <c r="CI68" s="41"/>
      <c r="CJ68" s="41"/>
      <c r="CK68" s="41"/>
      <c r="CL68" s="41"/>
      <c r="CM68" s="41"/>
      <c r="CN68" s="41"/>
      <c r="CO68" s="34">
        <f t="shared" ref="CO68:CO77" si="205">SUM(CI68:CN68)</f>
        <v>0</v>
      </c>
      <c r="CP68" s="41"/>
      <c r="CQ68" s="41"/>
      <c r="CR68" s="41"/>
      <c r="CS68" s="41"/>
      <c r="CT68" s="41"/>
      <c r="CU68" s="41"/>
      <c r="CV68" s="34">
        <f t="shared" ref="CV68:CV77" si="206">SUM(CP68:CU68)</f>
        <v>0</v>
      </c>
      <c r="CW68" s="41"/>
      <c r="CX68" s="41"/>
      <c r="CY68" s="34">
        <f t="shared" si="182"/>
        <v>0</v>
      </c>
      <c r="CZ68" s="41"/>
      <c r="DA68" s="41"/>
      <c r="DB68" s="41"/>
      <c r="DC68" s="41"/>
      <c r="DD68" s="41"/>
      <c r="DE68" s="34">
        <f t="shared" si="164"/>
        <v>0</v>
      </c>
      <c r="DF68" s="41"/>
      <c r="DG68" s="41"/>
      <c r="DH68" s="41"/>
      <c r="DI68" s="41"/>
      <c r="DJ68" s="41"/>
      <c r="DK68" s="34">
        <f t="shared" si="183"/>
        <v>0</v>
      </c>
      <c r="DL68" s="34">
        <f t="shared" si="184"/>
        <v>0</v>
      </c>
      <c r="DM68" s="69" t="str">
        <f t="shared" si="165"/>
        <v/>
      </c>
      <c r="DN68" s="35"/>
      <c r="DO68" s="41"/>
      <c r="DP68" s="41"/>
      <c r="DQ68" s="41"/>
      <c r="DR68" s="41"/>
      <c r="DS68" s="41"/>
      <c r="DT68" s="34">
        <f t="shared" si="185"/>
        <v>0</v>
      </c>
      <c r="DU68" s="41"/>
      <c r="DV68" s="41"/>
      <c r="DW68" s="41"/>
      <c r="DX68" s="41"/>
      <c r="DY68" s="41"/>
      <c r="DZ68" s="41"/>
      <c r="EA68" s="41"/>
      <c r="EB68" s="41"/>
      <c r="EC68" s="41"/>
      <c r="ED68" s="41"/>
      <c r="EE68" s="41"/>
      <c r="EF68" s="41"/>
      <c r="EG68" s="34">
        <f t="shared" si="186"/>
        <v>0</v>
      </c>
      <c r="EH68" s="36">
        <f t="shared" si="187"/>
        <v>0</v>
      </c>
      <c r="EI68" s="69" t="str">
        <f t="shared" si="167"/>
        <v/>
      </c>
      <c r="EJ68" s="32"/>
    </row>
    <row r="69" spans="1:140" s="7" customFormat="1" ht="30" customHeight="1" x14ac:dyDescent="0.25">
      <c r="A69" s="32"/>
      <c r="B69" s="42"/>
      <c r="C69" s="15" t="s">
        <v>56</v>
      </c>
      <c r="D69" s="1"/>
      <c r="E69" s="41"/>
      <c r="F69" s="41"/>
      <c r="G69" s="41"/>
      <c r="H69" s="41"/>
      <c r="I69" s="41"/>
      <c r="J69" s="41"/>
      <c r="K69" s="41"/>
      <c r="L69" s="41"/>
      <c r="M69" s="41"/>
      <c r="N69" s="41"/>
      <c r="O69" s="41"/>
      <c r="P69" s="34">
        <f t="shared" si="192"/>
        <v>0</v>
      </c>
      <c r="Q69" s="41"/>
      <c r="R69" s="41"/>
      <c r="S69" s="41"/>
      <c r="T69" s="34">
        <f t="shared" si="193"/>
        <v>0</v>
      </c>
      <c r="U69" s="41"/>
      <c r="V69" s="41"/>
      <c r="W69" s="41"/>
      <c r="X69" s="41"/>
      <c r="Y69" s="41"/>
      <c r="Z69" s="34">
        <f t="shared" si="194"/>
        <v>0</v>
      </c>
      <c r="AA69" s="34">
        <f t="shared" si="178"/>
        <v>0</v>
      </c>
      <c r="AB69" s="69" t="str">
        <f t="shared" si="160"/>
        <v/>
      </c>
      <c r="AC69" s="35"/>
      <c r="AD69" s="41"/>
      <c r="AE69" s="41"/>
      <c r="AF69" s="41"/>
      <c r="AG69" s="41"/>
      <c r="AH69" s="41"/>
      <c r="AI69" s="34">
        <f t="shared" si="195"/>
        <v>0</v>
      </c>
      <c r="AJ69" s="41"/>
      <c r="AK69" s="41"/>
      <c r="AL69" s="41"/>
      <c r="AM69" s="41">
        <v>2</v>
      </c>
      <c r="AN69" s="41"/>
      <c r="AO69" s="34">
        <f t="shared" si="196"/>
        <v>2</v>
      </c>
      <c r="AP69" s="41"/>
      <c r="AQ69" s="41"/>
      <c r="AR69" s="41"/>
      <c r="AS69" s="41"/>
      <c r="AT69" s="41"/>
      <c r="AU69" s="34">
        <f t="shared" si="197"/>
        <v>0</v>
      </c>
      <c r="AV69" s="41"/>
      <c r="AW69" s="41"/>
      <c r="AX69" s="41"/>
      <c r="AY69" s="41"/>
      <c r="AZ69" s="41"/>
      <c r="BA69" s="34">
        <f t="shared" si="198"/>
        <v>0</v>
      </c>
      <c r="BB69" s="34">
        <f t="shared" si="199"/>
        <v>2</v>
      </c>
      <c r="BC69" s="69">
        <f t="shared" si="161"/>
        <v>2.7041677255439236E-4</v>
      </c>
      <c r="BD69" s="35"/>
      <c r="BE69" s="41"/>
      <c r="BF69" s="41"/>
      <c r="BG69" s="41"/>
      <c r="BH69" s="41"/>
      <c r="BI69" s="41"/>
      <c r="BJ69" s="41"/>
      <c r="BK69" s="34">
        <f t="shared" si="200"/>
        <v>0</v>
      </c>
      <c r="BL69" s="41"/>
      <c r="BM69" s="41"/>
      <c r="BN69" s="41">
        <v>0.855078</v>
      </c>
      <c r="BO69" s="41">
        <v>0.47366699999999995</v>
      </c>
      <c r="BP69" s="41">
        <v>0.447517</v>
      </c>
      <c r="BQ69" s="34">
        <f t="shared" si="179"/>
        <v>1.776262</v>
      </c>
      <c r="BR69" s="41"/>
      <c r="BS69" s="41"/>
      <c r="BT69" s="41"/>
      <c r="BU69" s="41"/>
      <c r="BV69" s="41"/>
      <c r="BW69" s="34">
        <f t="shared" si="201"/>
        <v>0</v>
      </c>
      <c r="BX69" s="41"/>
      <c r="BY69" s="34">
        <f t="shared" si="180"/>
        <v>0</v>
      </c>
      <c r="BZ69" s="41"/>
      <c r="CA69" s="41"/>
      <c r="CB69" s="41"/>
      <c r="CC69" s="41"/>
      <c r="CD69" s="41"/>
      <c r="CE69" s="34">
        <f t="shared" si="202"/>
        <v>0</v>
      </c>
      <c r="CF69" s="34">
        <f t="shared" si="181"/>
        <v>1.776262</v>
      </c>
      <c r="CG69" s="69">
        <f t="shared" si="163"/>
        <v>1.9191985703493082E-4</v>
      </c>
      <c r="CH69" s="35"/>
      <c r="CI69" s="41"/>
      <c r="CJ69" s="41"/>
      <c r="CK69" s="41"/>
      <c r="CL69" s="41"/>
      <c r="CM69" s="41"/>
      <c r="CN69" s="41">
        <v>1.5</v>
      </c>
      <c r="CO69" s="34">
        <f t="shared" si="205"/>
        <v>1.5</v>
      </c>
      <c r="CP69" s="41"/>
      <c r="CQ69" s="41"/>
      <c r="CR69" s="41"/>
      <c r="CS69" s="41"/>
      <c r="CT69" s="41"/>
      <c r="CU69" s="41"/>
      <c r="CV69" s="34">
        <f t="shared" si="206"/>
        <v>0</v>
      </c>
      <c r="CW69" s="41"/>
      <c r="CX69" s="41"/>
      <c r="CY69" s="34">
        <f t="shared" si="182"/>
        <v>0</v>
      </c>
      <c r="CZ69" s="41"/>
      <c r="DA69" s="41"/>
      <c r="DB69" s="41"/>
      <c r="DC69" s="41"/>
      <c r="DD69" s="41"/>
      <c r="DE69" s="34">
        <f t="shared" si="164"/>
        <v>0</v>
      </c>
      <c r="DF69" s="41"/>
      <c r="DG69" s="41"/>
      <c r="DH69" s="41"/>
      <c r="DI69" s="41"/>
      <c r="DJ69" s="41"/>
      <c r="DK69" s="34">
        <f t="shared" si="183"/>
        <v>0</v>
      </c>
      <c r="DL69" s="34">
        <f t="shared" si="184"/>
        <v>1.5</v>
      </c>
      <c r="DM69" s="69">
        <f t="shared" si="165"/>
        <v>1.2282202923523069E-4</v>
      </c>
      <c r="DN69" s="35"/>
      <c r="DO69" s="41"/>
      <c r="DP69" s="41"/>
      <c r="DQ69" s="41"/>
      <c r="DR69" s="41"/>
      <c r="DS69" s="41"/>
      <c r="DT69" s="34">
        <f t="shared" si="185"/>
        <v>0</v>
      </c>
      <c r="DU69" s="41"/>
      <c r="DV69" s="41"/>
      <c r="DW69" s="41"/>
      <c r="DX69" s="41"/>
      <c r="DY69" s="41"/>
      <c r="DZ69" s="41"/>
      <c r="EA69" s="41"/>
      <c r="EB69" s="41"/>
      <c r="EC69" s="41"/>
      <c r="ED69" s="41"/>
      <c r="EE69" s="41"/>
      <c r="EF69" s="41"/>
      <c r="EG69" s="34">
        <f t="shared" si="186"/>
        <v>0</v>
      </c>
      <c r="EH69" s="36">
        <f t="shared" si="187"/>
        <v>0</v>
      </c>
      <c r="EI69" s="69" t="str">
        <f t="shared" si="167"/>
        <v/>
      </c>
      <c r="EJ69" s="32"/>
    </row>
    <row r="70" spans="1:140" s="32" customFormat="1" ht="15.75" customHeight="1" x14ac:dyDescent="0.25">
      <c r="B70" s="42">
        <v>12</v>
      </c>
      <c r="C70" s="15" t="s">
        <v>57</v>
      </c>
      <c r="D70" s="1"/>
      <c r="E70" s="41"/>
      <c r="F70" s="41"/>
      <c r="G70" s="41"/>
      <c r="H70" s="41"/>
      <c r="I70" s="41"/>
      <c r="J70" s="41"/>
      <c r="K70" s="41"/>
      <c r="L70" s="41"/>
      <c r="M70" s="41"/>
      <c r="N70" s="41"/>
      <c r="O70" s="41"/>
      <c r="P70" s="34">
        <f t="shared" si="192"/>
        <v>0</v>
      </c>
      <c r="Q70" s="41"/>
      <c r="R70" s="41"/>
      <c r="S70" s="41"/>
      <c r="T70" s="34">
        <f t="shared" si="193"/>
        <v>0</v>
      </c>
      <c r="U70" s="41"/>
      <c r="V70" s="41"/>
      <c r="W70" s="41"/>
      <c r="X70" s="41"/>
      <c r="Y70" s="41"/>
      <c r="Z70" s="34">
        <f t="shared" si="194"/>
        <v>0</v>
      </c>
      <c r="AA70" s="34">
        <f t="shared" si="178"/>
        <v>0</v>
      </c>
      <c r="AB70" s="69" t="str">
        <f t="shared" si="160"/>
        <v/>
      </c>
      <c r="AC70" s="35"/>
      <c r="AD70" s="41"/>
      <c r="AE70" s="41"/>
      <c r="AF70" s="41"/>
      <c r="AG70" s="41"/>
      <c r="AH70" s="41"/>
      <c r="AI70" s="34">
        <f t="shared" si="195"/>
        <v>0</v>
      </c>
      <c r="AJ70" s="41"/>
      <c r="AK70" s="41"/>
      <c r="AL70" s="41"/>
      <c r="AM70" s="41"/>
      <c r="AN70" s="41"/>
      <c r="AO70" s="34">
        <f t="shared" si="196"/>
        <v>0</v>
      </c>
      <c r="AP70" s="41"/>
      <c r="AQ70" s="41"/>
      <c r="AR70" s="41"/>
      <c r="AS70" s="41"/>
      <c r="AT70" s="41"/>
      <c r="AU70" s="34">
        <f t="shared" si="197"/>
        <v>0</v>
      </c>
      <c r="AV70" s="41"/>
      <c r="AW70" s="41"/>
      <c r="AX70" s="41"/>
      <c r="AY70" s="41"/>
      <c r="AZ70" s="41"/>
      <c r="BA70" s="34">
        <f t="shared" si="198"/>
        <v>0</v>
      </c>
      <c r="BB70" s="34">
        <f t="shared" si="199"/>
        <v>0</v>
      </c>
      <c r="BC70" s="69" t="str">
        <f t="shared" si="161"/>
        <v/>
      </c>
      <c r="BD70" s="35"/>
      <c r="BE70" s="41"/>
      <c r="BF70" s="41"/>
      <c r="BG70" s="41"/>
      <c r="BH70" s="41"/>
      <c r="BI70" s="41"/>
      <c r="BJ70" s="41"/>
      <c r="BK70" s="34">
        <f t="shared" si="200"/>
        <v>0</v>
      </c>
      <c r="BL70" s="41"/>
      <c r="BM70" s="41">
        <v>0.39018643268000003</v>
      </c>
      <c r="BN70" s="41">
        <v>0.86563832288888898</v>
      </c>
      <c r="BO70" s="41">
        <v>1.224194</v>
      </c>
      <c r="BP70" s="41">
        <v>1.51998124443111</v>
      </c>
      <c r="BQ70" s="34">
        <f t="shared" si="179"/>
        <v>3.9999999999999991</v>
      </c>
      <c r="BR70" s="41"/>
      <c r="BS70" s="41"/>
      <c r="BT70" s="41"/>
      <c r="BU70" s="41"/>
      <c r="BV70" s="41"/>
      <c r="BW70" s="34">
        <f t="shared" si="201"/>
        <v>0</v>
      </c>
      <c r="BX70" s="41"/>
      <c r="BY70" s="34">
        <f t="shared" si="180"/>
        <v>0</v>
      </c>
      <c r="BZ70" s="41"/>
      <c r="CA70" s="41"/>
      <c r="CB70" s="41"/>
      <c r="CC70" s="41"/>
      <c r="CD70" s="41"/>
      <c r="CE70" s="34">
        <f t="shared" si="202"/>
        <v>0</v>
      </c>
      <c r="CF70" s="34">
        <f t="shared" si="181"/>
        <v>3.9999999999999991</v>
      </c>
      <c r="CG70" s="69">
        <f t="shared" si="163"/>
        <v>4.3218817276940177E-4</v>
      </c>
      <c r="CH70" s="35"/>
      <c r="CI70" s="41"/>
      <c r="CJ70" s="41"/>
      <c r="CK70" s="41"/>
      <c r="CL70" s="41"/>
      <c r="CM70" s="41"/>
      <c r="CN70" s="41"/>
      <c r="CO70" s="34">
        <f t="shared" si="205"/>
        <v>0</v>
      </c>
      <c r="CP70" s="41"/>
      <c r="CQ70" s="41"/>
      <c r="CR70" s="41"/>
      <c r="CS70" s="41"/>
      <c r="CT70" s="41"/>
      <c r="CU70" s="41"/>
      <c r="CV70" s="34">
        <f t="shared" si="206"/>
        <v>0</v>
      </c>
      <c r="CW70" s="41"/>
      <c r="CX70" s="41"/>
      <c r="CY70" s="34">
        <f t="shared" si="182"/>
        <v>0</v>
      </c>
      <c r="CZ70" s="41"/>
      <c r="DA70" s="41"/>
      <c r="DB70" s="41"/>
      <c r="DC70" s="41"/>
      <c r="DD70" s="41"/>
      <c r="DE70" s="34">
        <f t="shared" si="164"/>
        <v>0</v>
      </c>
      <c r="DF70" s="41"/>
      <c r="DG70" s="41"/>
      <c r="DH70" s="41"/>
      <c r="DI70" s="41"/>
      <c r="DJ70" s="41"/>
      <c r="DK70" s="34">
        <f t="shared" si="183"/>
        <v>0</v>
      </c>
      <c r="DL70" s="34">
        <f t="shared" si="184"/>
        <v>0</v>
      </c>
      <c r="DM70" s="69" t="str">
        <f t="shared" si="165"/>
        <v/>
      </c>
      <c r="DN70" s="35"/>
      <c r="DO70" s="41"/>
      <c r="DP70" s="41"/>
      <c r="DQ70" s="41"/>
      <c r="DR70" s="41"/>
      <c r="DS70" s="41"/>
      <c r="DT70" s="34">
        <f t="shared" si="185"/>
        <v>0</v>
      </c>
      <c r="DU70" s="41"/>
      <c r="DV70" s="41"/>
      <c r="DW70" s="41"/>
      <c r="DX70" s="41"/>
      <c r="DY70" s="41"/>
      <c r="DZ70" s="41"/>
      <c r="EA70" s="41"/>
      <c r="EB70" s="41"/>
      <c r="EC70" s="41"/>
      <c r="ED70" s="41"/>
      <c r="EE70" s="41"/>
      <c r="EF70" s="41"/>
      <c r="EG70" s="34">
        <f t="shared" si="186"/>
        <v>0</v>
      </c>
      <c r="EH70" s="36">
        <f t="shared" si="187"/>
        <v>0</v>
      </c>
      <c r="EI70" s="69" t="str">
        <f t="shared" si="167"/>
        <v/>
      </c>
    </row>
    <row r="71" spans="1:140" s="32" customFormat="1" x14ac:dyDescent="0.25">
      <c r="B71" s="42"/>
      <c r="C71" s="15" t="s">
        <v>58</v>
      </c>
      <c r="D71" s="1"/>
      <c r="E71" s="41"/>
      <c r="F71" s="41"/>
      <c r="G71" s="41"/>
      <c r="H71" s="41"/>
      <c r="I71" s="41"/>
      <c r="J71" s="41"/>
      <c r="K71" s="41"/>
      <c r="L71" s="41"/>
      <c r="M71" s="41"/>
      <c r="N71" s="41"/>
      <c r="O71" s="41"/>
      <c r="P71" s="36">
        <f t="shared" si="192"/>
        <v>0</v>
      </c>
      <c r="Q71" s="41"/>
      <c r="R71" s="41"/>
      <c r="S71" s="41"/>
      <c r="T71" s="36">
        <f t="shared" si="193"/>
        <v>0</v>
      </c>
      <c r="U71" s="41"/>
      <c r="V71" s="41"/>
      <c r="W71" s="41"/>
      <c r="X71" s="41"/>
      <c r="Y71" s="41"/>
      <c r="Z71" s="36">
        <f t="shared" si="194"/>
        <v>0</v>
      </c>
      <c r="AA71" s="36">
        <f t="shared" si="178"/>
        <v>0</v>
      </c>
      <c r="AB71" s="67" t="str">
        <f t="shared" si="160"/>
        <v/>
      </c>
      <c r="AC71" s="35"/>
      <c r="AD71" s="41"/>
      <c r="AE71" s="41"/>
      <c r="AF71" s="41"/>
      <c r="AG71" s="41"/>
      <c r="AH71" s="41"/>
      <c r="AI71" s="36">
        <f t="shared" si="195"/>
        <v>0</v>
      </c>
      <c r="AJ71" s="41"/>
      <c r="AK71" s="41"/>
      <c r="AL71" s="41"/>
      <c r="AM71" s="41"/>
      <c r="AN71" s="41"/>
      <c r="AO71" s="36">
        <f t="shared" si="196"/>
        <v>0</v>
      </c>
      <c r="AP71" s="41"/>
      <c r="AQ71" s="41"/>
      <c r="AR71" s="41"/>
      <c r="AS71" s="41"/>
      <c r="AT71" s="41"/>
      <c r="AU71" s="36">
        <f t="shared" si="197"/>
        <v>0</v>
      </c>
      <c r="AV71" s="41"/>
      <c r="AW71" s="41"/>
      <c r="AX71" s="41"/>
      <c r="AY71" s="41"/>
      <c r="AZ71" s="41"/>
      <c r="BA71" s="36">
        <f t="shared" si="198"/>
        <v>0</v>
      </c>
      <c r="BB71" s="36">
        <f t="shared" si="199"/>
        <v>0</v>
      </c>
      <c r="BC71" s="67" t="str">
        <f t="shared" si="161"/>
        <v/>
      </c>
      <c r="BD71" s="35"/>
      <c r="BE71" s="41"/>
      <c r="BF71" s="41"/>
      <c r="BG71" s="41">
        <v>0.9</v>
      </c>
      <c r="BH71" s="41">
        <v>0.11516899999999999</v>
      </c>
      <c r="BI71" s="41"/>
      <c r="BJ71" s="41"/>
      <c r="BK71" s="36">
        <f t="shared" si="200"/>
        <v>1.015169</v>
      </c>
      <c r="BL71" s="41">
        <v>0.28600000000000003</v>
      </c>
      <c r="BM71" s="41">
        <v>0.28599999999999998</v>
      </c>
      <c r="BN71" s="41">
        <v>0.28599999999999998</v>
      </c>
      <c r="BO71" s="41"/>
      <c r="BP71" s="41"/>
      <c r="BQ71" s="36">
        <f t="shared" si="179"/>
        <v>0.8580000000000001</v>
      </c>
      <c r="BR71" s="41"/>
      <c r="BS71" s="41"/>
      <c r="BT71" s="41"/>
      <c r="BU71" s="41"/>
      <c r="BV71" s="41"/>
      <c r="BW71" s="36">
        <f t="shared" si="201"/>
        <v>0</v>
      </c>
      <c r="BX71" s="41"/>
      <c r="BY71" s="36">
        <f t="shared" si="180"/>
        <v>0</v>
      </c>
      <c r="BZ71" s="41"/>
      <c r="CA71" s="41"/>
      <c r="CB71" s="41"/>
      <c r="CC71" s="41"/>
      <c r="CD71" s="41"/>
      <c r="CE71" s="36">
        <f t="shared" si="202"/>
        <v>0</v>
      </c>
      <c r="CF71" s="36">
        <f t="shared" si="181"/>
        <v>1.8731690000000001</v>
      </c>
      <c r="CG71" s="67">
        <f t="shared" si="163"/>
        <v>2.0239037184957193E-4</v>
      </c>
      <c r="CH71" s="35"/>
      <c r="CI71" s="41"/>
      <c r="CJ71" s="41"/>
      <c r="CK71" s="41"/>
      <c r="CL71" s="41"/>
      <c r="CM71" s="41"/>
      <c r="CN71" s="41"/>
      <c r="CO71" s="36">
        <f t="shared" si="205"/>
        <v>0</v>
      </c>
      <c r="CP71" s="41"/>
      <c r="CQ71" s="41"/>
      <c r="CR71" s="41"/>
      <c r="CS71" s="41"/>
      <c r="CT71" s="41"/>
      <c r="CU71" s="41"/>
      <c r="CV71" s="36">
        <f t="shared" si="206"/>
        <v>0</v>
      </c>
      <c r="CW71" s="41"/>
      <c r="CX71" s="41"/>
      <c r="CY71" s="36">
        <f t="shared" si="182"/>
        <v>0</v>
      </c>
      <c r="CZ71" s="41"/>
      <c r="DA71" s="41"/>
      <c r="DB71" s="41"/>
      <c r="DC71" s="41"/>
      <c r="DD71" s="41"/>
      <c r="DE71" s="36">
        <f t="shared" si="164"/>
        <v>0</v>
      </c>
      <c r="DF71" s="41"/>
      <c r="DG71" s="41"/>
      <c r="DH71" s="41"/>
      <c r="DI71" s="41"/>
      <c r="DJ71" s="41"/>
      <c r="DK71" s="36">
        <f t="shared" si="183"/>
        <v>0</v>
      </c>
      <c r="DL71" s="36">
        <f t="shared" si="184"/>
        <v>0</v>
      </c>
      <c r="DM71" s="67" t="str">
        <f t="shared" si="165"/>
        <v/>
      </c>
      <c r="DN71" s="35"/>
      <c r="DO71" s="41"/>
      <c r="DP71" s="41"/>
      <c r="DQ71" s="41"/>
      <c r="DR71" s="41"/>
      <c r="DS71" s="41"/>
      <c r="DT71" s="36">
        <f t="shared" si="185"/>
        <v>0</v>
      </c>
      <c r="DU71" s="41"/>
      <c r="DV71" s="41"/>
      <c r="DW71" s="41"/>
      <c r="DX71" s="41"/>
      <c r="DY71" s="41"/>
      <c r="DZ71" s="41"/>
      <c r="EA71" s="41"/>
      <c r="EB71" s="41"/>
      <c r="EC71" s="41"/>
      <c r="ED71" s="41"/>
      <c r="EE71" s="41"/>
      <c r="EF71" s="41"/>
      <c r="EG71" s="36">
        <f t="shared" si="186"/>
        <v>0</v>
      </c>
      <c r="EH71" s="36">
        <f t="shared" si="187"/>
        <v>0</v>
      </c>
      <c r="EI71" s="67" t="str">
        <f t="shared" si="167"/>
        <v/>
      </c>
    </row>
    <row r="72" spans="1:140" s="32" customFormat="1" ht="31.5" customHeight="1" x14ac:dyDescent="0.25">
      <c r="B72" s="42"/>
      <c r="C72" s="15" t="s">
        <v>158</v>
      </c>
      <c r="D72" s="1"/>
      <c r="E72" s="41"/>
      <c r="F72" s="41"/>
      <c r="G72" s="41"/>
      <c r="H72" s="41"/>
      <c r="I72" s="41"/>
      <c r="J72" s="41"/>
      <c r="K72" s="41"/>
      <c r="L72" s="41"/>
      <c r="M72" s="41"/>
      <c r="N72" s="41"/>
      <c r="O72" s="41"/>
      <c r="P72" s="34">
        <f>SUM(E72:O72)</f>
        <v>0</v>
      </c>
      <c r="Q72" s="41"/>
      <c r="R72" s="41"/>
      <c r="S72" s="41"/>
      <c r="T72" s="34">
        <f>SUM(Q72:S72)</f>
        <v>0</v>
      </c>
      <c r="U72" s="41"/>
      <c r="V72" s="41"/>
      <c r="W72" s="41"/>
      <c r="X72" s="41"/>
      <c r="Y72" s="41"/>
      <c r="Z72" s="34">
        <f>SUM(U72:Y72)</f>
        <v>0</v>
      </c>
      <c r="AA72" s="34">
        <f>SUM(P72,T72,Z72)</f>
        <v>0</v>
      </c>
      <c r="AB72" s="69" t="str">
        <f t="shared" si="160"/>
        <v/>
      </c>
      <c r="AC72" s="35"/>
      <c r="AD72" s="41"/>
      <c r="AE72" s="41"/>
      <c r="AF72" s="41"/>
      <c r="AG72" s="41"/>
      <c r="AH72" s="41"/>
      <c r="AI72" s="34">
        <f>SUM(AD72:AH72)</f>
        <v>0</v>
      </c>
      <c r="AJ72" s="41"/>
      <c r="AK72" s="41"/>
      <c r="AL72" s="41"/>
      <c r="AM72" s="41"/>
      <c r="AN72" s="41"/>
      <c r="AO72" s="34">
        <f>SUM(AJ72:AN72)</f>
        <v>0</v>
      </c>
      <c r="AP72" s="41"/>
      <c r="AQ72" s="41"/>
      <c r="AR72" s="41"/>
      <c r="AS72" s="41"/>
      <c r="AT72" s="41"/>
      <c r="AU72" s="34">
        <f>SUM(AP72:AT72)</f>
        <v>0</v>
      </c>
      <c r="AV72" s="41"/>
      <c r="AW72" s="41"/>
      <c r="AX72" s="41"/>
      <c r="AY72" s="41"/>
      <c r="AZ72" s="41"/>
      <c r="BA72" s="34">
        <f>SUM(AV72:AZ72)</f>
        <v>0</v>
      </c>
      <c r="BB72" s="34">
        <f>SUM(AI72,AO72,AU72,BA72)</f>
        <v>0</v>
      </c>
      <c r="BC72" s="69" t="str">
        <f t="shared" si="161"/>
        <v/>
      </c>
      <c r="BD72" s="35"/>
      <c r="BE72" s="41"/>
      <c r="BF72" s="41"/>
      <c r="BG72" s="41"/>
      <c r="BH72" s="41"/>
      <c r="BI72" s="41"/>
      <c r="BJ72" s="41"/>
      <c r="BK72" s="34">
        <f>SUM(BE72:BJ72)</f>
        <v>0</v>
      </c>
      <c r="BL72" s="41"/>
      <c r="BM72" s="41"/>
      <c r="BN72" s="41"/>
      <c r="BO72" s="41"/>
      <c r="BP72" s="41"/>
      <c r="BQ72" s="34">
        <f>SUM(BL72:BP72)</f>
        <v>0</v>
      </c>
      <c r="BR72" s="41"/>
      <c r="BS72" s="41"/>
      <c r="BT72" s="41"/>
      <c r="BU72" s="41"/>
      <c r="BV72" s="41"/>
      <c r="BW72" s="34">
        <f>SUM(BR72:BV72)</f>
        <v>0</v>
      </c>
      <c r="BX72" s="41"/>
      <c r="BY72" s="34">
        <f t="shared" ref="BY72" si="207">SUM(BX72)</f>
        <v>0</v>
      </c>
      <c r="BZ72" s="41"/>
      <c r="CA72" s="41"/>
      <c r="CB72" s="41"/>
      <c r="CC72" s="41"/>
      <c r="CD72" s="41"/>
      <c r="CE72" s="34">
        <f>SUM(BZ72:CD72)</f>
        <v>0</v>
      </c>
      <c r="CF72" s="34">
        <f>SUM(BK72,BQ72,BW72,CE72,BY72)</f>
        <v>0</v>
      </c>
      <c r="CG72" s="69" t="str">
        <f t="shared" si="163"/>
        <v/>
      </c>
      <c r="CH72" s="35"/>
      <c r="CI72" s="41"/>
      <c r="CJ72" s="41"/>
      <c r="CK72" s="41"/>
      <c r="CL72" s="41"/>
      <c r="CM72" s="41"/>
      <c r="CN72" s="41"/>
      <c r="CO72" s="34">
        <f>SUM(CI72:CN72)</f>
        <v>0</v>
      </c>
      <c r="CP72" s="41"/>
      <c r="CQ72" s="41"/>
      <c r="CR72" s="41"/>
      <c r="CS72" s="41"/>
      <c r="CT72" s="41"/>
      <c r="CU72" s="41"/>
      <c r="CV72" s="34">
        <f>SUM(CP72:CU72)</f>
        <v>0</v>
      </c>
      <c r="CW72" s="41">
        <v>1.3394999999999999</v>
      </c>
      <c r="CX72" s="41"/>
      <c r="CY72" s="34">
        <f>SUM(CW72:CX72)</f>
        <v>1.3394999999999999</v>
      </c>
      <c r="CZ72" s="41"/>
      <c r="DA72" s="41"/>
      <c r="DB72" s="41"/>
      <c r="DC72" s="41"/>
      <c r="DD72" s="41"/>
      <c r="DE72" s="34">
        <f t="shared" si="164"/>
        <v>0</v>
      </c>
      <c r="DF72" s="41"/>
      <c r="DG72" s="41"/>
      <c r="DH72" s="41"/>
      <c r="DI72" s="41"/>
      <c r="DJ72" s="41"/>
      <c r="DK72" s="34">
        <f>SUM(DF72:DJ72)</f>
        <v>0</v>
      </c>
      <c r="DL72" s="34">
        <f>SUM(CO72,CV72,CY72,DK72,DE72)</f>
        <v>1.3394999999999999</v>
      </c>
      <c r="DM72" s="69">
        <f t="shared" si="165"/>
        <v>1.09680072107061E-4</v>
      </c>
      <c r="DN72" s="35"/>
      <c r="DO72" s="41"/>
      <c r="DP72" s="41"/>
      <c r="DQ72" s="41"/>
      <c r="DR72" s="41"/>
      <c r="DS72" s="41"/>
      <c r="DT72" s="34">
        <f>SUM(DO72:DS72)</f>
        <v>0</v>
      </c>
      <c r="DU72" s="41"/>
      <c r="DV72" s="41"/>
      <c r="DW72" s="41"/>
      <c r="DX72" s="41"/>
      <c r="DY72" s="41"/>
      <c r="DZ72" s="41"/>
      <c r="EA72" s="41"/>
      <c r="EB72" s="41"/>
      <c r="EC72" s="41"/>
      <c r="ED72" s="41"/>
      <c r="EE72" s="41"/>
      <c r="EF72" s="41"/>
      <c r="EG72" s="34">
        <f>SUM(DU72:EF72)</f>
        <v>0</v>
      </c>
      <c r="EH72" s="36">
        <f>SUM(EG72,DT72)</f>
        <v>0</v>
      </c>
      <c r="EI72" s="69" t="str">
        <f t="shared" si="167"/>
        <v/>
      </c>
    </row>
    <row r="73" spans="1:140" s="7" customFormat="1" ht="15.75" customHeight="1" x14ac:dyDescent="0.25">
      <c r="A73" s="32"/>
      <c r="B73" s="42"/>
      <c r="C73" s="15" t="s">
        <v>126</v>
      </c>
      <c r="D73" s="1"/>
      <c r="E73" s="41"/>
      <c r="F73" s="41"/>
      <c r="G73" s="41"/>
      <c r="H73" s="41"/>
      <c r="I73" s="41"/>
      <c r="J73" s="41"/>
      <c r="K73" s="41"/>
      <c r="L73" s="41"/>
      <c r="M73" s="41">
        <v>5.8</v>
      </c>
      <c r="N73" s="41">
        <v>5.9</v>
      </c>
      <c r="O73" s="41">
        <v>4</v>
      </c>
      <c r="P73" s="34">
        <f t="shared" si="192"/>
        <v>15.7</v>
      </c>
      <c r="Q73" s="41"/>
      <c r="R73" s="41"/>
      <c r="S73" s="41"/>
      <c r="T73" s="34">
        <f t="shared" si="193"/>
        <v>0</v>
      </c>
      <c r="U73" s="41"/>
      <c r="V73" s="41"/>
      <c r="W73" s="41"/>
      <c r="X73" s="41"/>
      <c r="Y73" s="41"/>
      <c r="Z73" s="34">
        <f t="shared" si="194"/>
        <v>0</v>
      </c>
      <c r="AA73" s="34">
        <f t="shared" si="178"/>
        <v>15.7</v>
      </c>
      <c r="AB73" s="69">
        <f t="shared" si="160"/>
        <v>3.743418403543166E-3</v>
      </c>
      <c r="AC73" s="35"/>
      <c r="AD73" s="41"/>
      <c r="AE73" s="41"/>
      <c r="AF73" s="41"/>
      <c r="AG73" s="41"/>
      <c r="AH73" s="41"/>
      <c r="AI73" s="34">
        <f t="shared" si="195"/>
        <v>0</v>
      </c>
      <c r="AJ73" s="41">
        <v>3.1380309999999998</v>
      </c>
      <c r="AK73" s="41">
        <v>3.0193621286500001</v>
      </c>
      <c r="AL73" s="41">
        <v>1.9317987200000002</v>
      </c>
      <c r="AM73" s="41">
        <v>1.72390482</v>
      </c>
      <c r="AN73" s="41">
        <v>1.32300935</v>
      </c>
      <c r="AO73" s="34">
        <f t="shared" si="196"/>
        <v>11.136106018649999</v>
      </c>
      <c r="AP73" s="41"/>
      <c r="AQ73" s="41"/>
      <c r="AR73" s="41"/>
      <c r="AS73" s="41"/>
      <c r="AT73" s="41"/>
      <c r="AU73" s="34">
        <f t="shared" si="197"/>
        <v>0</v>
      </c>
      <c r="AV73" s="41"/>
      <c r="AW73" s="41"/>
      <c r="AX73" s="41"/>
      <c r="AY73" s="41"/>
      <c r="AZ73" s="41"/>
      <c r="BA73" s="34">
        <f t="shared" si="198"/>
        <v>0</v>
      </c>
      <c r="BB73" s="34">
        <f t="shared" si="199"/>
        <v>11.136106018649999</v>
      </c>
      <c r="BC73" s="69">
        <f t="shared" si="161"/>
        <v>1.5056949241934383E-3</v>
      </c>
      <c r="BD73" s="35"/>
      <c r="BE73" s="41"/>
      <c r="BF73" s="41"/>
      <c r="BG73" s="41"/>
      <c r="BH73" s="41"/>
      <c r="BI73" s="41"/>
      <c r="BJ73" s="41"/>
      <c r="BK73" s="34">
        <f t="shared" si="200"/>
        <v>0</v>
      </c>
      <c r="BL73" s="41">
        <v>2.4615732200000005</v>
      </c>
      <c r="BM73" s="41">
        <v>2.94178476</v>
      </c>
      <c r="BN73" s="41">
        <v>4.5603175399999998</v>
      </c>
      <c r="BO73" s="41">
        <v>4.3548562899999999</v>
      </c>
      <c r="BP73" s="41">
        <v>2.9009074000000004</v>
      </c>
      <c r="BQ73" s="34">
        <f t="shared" si="179"/>
        <v>17.219439210000001</v>
      </c>
      <c r="BR73" s="41"/>
      <c r="BS73" s="41"/>
      <c r="BT73" s="41"/>
      <c r="BU73" s="41"/>
      <c r="BV73" s="41"/>
      <c r="BW73" s="34">
        <f t="shared" si="201"/>
        <v>0</v>
      </c>
      <c r="BX73" s="41"/>
      <c r="BY73" s="34">
        <f t="shared" si="180"/>
        <v>0</v>
      </c>
      <c r="BZ73" s="41"/>
      <c r="CA73" s="41"/>
      <c r="CB73" s="41"/>
      <c r="CC73" s="41"/>
      <c r="CD73" s="41"/>
      <c r="CE73" s="34">
        <f t="shared" si="202"/>
        <v>0</v>
      </c>
      <c r="CF73" s="34">
        <f t="shared" si="181"/>
        <v>17.219439210000001</v>
      </c>
      <c r="CG73" s="69">
        <f t="shared" si="163"/>
        <v>1.8605094920709233E-3</v>
      </c>
      <c r="CH73" s="35"/>
      <c r="CI73" s="41"/>
      <c r="CJ73" s="41"/>
      <c r="CK73" s="41"/>
      <c r="CL73" s="41"/>
      <c r="CM73" s="41"/>
      <c r="CN73" s="41"/>
      <c r="CO73" s="34">
        <f t="shared" si="205"/>
        <v>0</v>
      </c>
      <c r="CP73" s="41"/>
      <c r="CQ73" s="41"/>
      <c r="CR73" s="41"/>
      <c r="CS73" s="41"/>
      <c r="CT73" s="41"/>
      <c r="CU73" s="41"/>
      <c r="CV73" s="34">
        <f t="shared" si="206"/>
        <v>0</v>
      </c>
      <c r="CW73" s="41"/>
      <c r="CX73" s="41"/>
      <c r="CY73" s="34">
        <f t="shared" si="182"/>
        <v>0</v>
      </c>
      <c r="CZ73" s="41"/>
      <c r="DA73" s="41"/>
      <c r="DB73" s="41"/>
      <c r="DC73" s="41"/>
      <c r="DD73" s="41"/>
      <c r="DE73" s="34">
        <f t="shared" si="164"/>
        <v>0</v>
      </c>
      <c r="DF73" s="41"/>
      <c r="DG73" s="41"/>
      <c r="DH73" s="41"/>
      <c r="DI73" s="41"/>
      <c r="DJ73" s="41"/>
      <c r="DK73" s="34">
        <f t="shared" si="183"/>
        <v>0</v>
      </c>
      <c r="DL73" s="34">
        <f t="shared" si="184"/>
        <v>0</v>
      </c>
      <c r="DM73" s="69" t="str">
        <f t="shared" si="165"/>
        <v/>
      </c>
      <c r="DN73" s="35"/>
      <c r="DO73" s="41"/>
      <c r="DP73" s="41"/>
      <c r="DQ73" s="41"/>
      <c r="DR73" s="41"/>
      <c r="DS73" s="41"/>
      <c r="DT73" s="34">
        <f t="shared" si="185"/>
        <v>0</v>
      </c>
      <c r="DU73" s="41"/>
      <c r="DV73" s="41"/>
      <c r="DW73" s="41"/>
      <c r="DX73" s="41"/>
      <c r="DY73" s="41"/>
      <c r="DZ73" s="41"/>
      <c r="EA73" s="41"/>
      <c r="EB73" s="41"/>
      <c r="EC73" s="41"/>
      <c r="ED73" s="41"/>
      <c r="EE73" s="41"/>
      <c r="EF73" s="41"/>
      <c r="EG73" s="34">
        <f t="shared" si="186"/>
        <v>0</v>
      </c>
      <c r="EH73" s="36">
        <f t="shared" si="187"/>
        <v>0</v>
      </c>
      <c r="EI73" s="69" t="str">
        <f t="shared" si="167"/>
        <v/>
      </c>
      <c r="EJ73" s="32"/>
    </row>
    <row r="74" spans="1:140" s="32" customFormat="1" ht="15.75" customHeight="1" x14ac:dyDescent="0.25">
      <c r="B74" s="42"/>
      <c r="C74" s="15" t="s">
        <v>123</v>
      </c>
      <c r="D74" s="1"/>
      <c r="E74" s="41"/>
      <c r="F74" s="41"/>
      <c r="G74" s="41"/>
      <c r="H74" s="41"/>
      <c r="I74" s="41"/>
      <c r="J74" s="41"/>
      <c r="K74" s="41"/>
      <c r="L74" s="41"/>
      <c r="M74" s="41"/>
      <c r="N74" s="41"/>
      <c r="O74" s="41"/>
      <c r="P74" s="34">
        <f>SUM(E74:O74)</f>
        <v>0</v>
      </c>
      <c r="Q74" s="41"/>
      <c r="R74" s="41"/>
      <c r="S74" s="41"/>
      <c r="T74" s="34">
        <f>SUM(Q74:S74)</f>
        <v>0</v>
      </c>
      <c r="U74" s="41"/>
      <c r="V74" s="41"/>
      <c r="W74" s="41"/>
      <c r="X74" s="41"/>
      <c r="Y74" s="41"/>
      <c r="Z74" s="34">
        <f>SUM(U74:Y74)</f>
        <v>0</v>
      </c>
      <c r="AA74" s="34">
        <f t="shared" si="178"/>
        <v>0</v>
      </c>
      <c r="AB74" s="69" t="str">
        <f t="shared" si="160"/>
        <v/>
      </c>
      <c r="AC74" s="35"/>
      <c r="AD74" s="41"/>
      <c r="AE74" s="41"/>
      <c r="AF74" s="41"/>
      <c r="AG74" s="41"/>
      <c r="AH74" s="41"/>
      <c r="AI74" s="34">
        <f>SUM(AD74:AH74)</f>
        <v>0</v>
      </c>
      <c r="AJ74" s="41"/>
      <c r="AK74" s="41"/>
      <c r="AL74" s="41"/>
      <c r="AM74" s="41"/>
      <c r="AN74" s="41"/>
      <c r="AO74" s="34">
        <f>SUM(AJ74:AN74)</f>
        <v>0</v>
      </c>
      <c r="AP74" s="41"/>
      <c r="AQ74" s="41"/>
      <c r="AR74" s="41"/>
      <c r="AS74" s="41"/>
      <c r="AT74" s="41"/>
      <c r="AU74" s="34">
        <f>SUM(AP74:AT74)</f>
        <v>0</v>
      </c>
      <c r="AV74" s="41"/>
      <c r="AW74" s="41"/>
      <c r="AX74" s="41"/>
      <c r="AY74" s="41"/>
      <c r="AZ74" s="41"/>
      <c r="BA74" s="34">
        <f>SUM(AV74:AZ74)</f>
        <v>0</v>
      </c>
      <c r="BB74" s="34">
        <f>SUM(AI74,AO74,AU74,BA74)</f>
        <v>0</v>
      </c>
      <c r="BC74" s="69" t="str">
        <f t="shared" si="161"/>
        <v/>
      </c>
      <c r="BD74" s="35"/>
      <c r="BE74" s="41"/>
      <c r="BF74" s="41"/>
      <c r="BG74" s="41"/>
      <c r="BH74" s="41"/>
      <c r="BI74" s="41"/>
      <c r="BJ74" s="41"/>
      <c r="BK74" s="34">
        <f>SUM(BE74:BJ74)</f>
        <v>0</v>
      </c>
      <c r="BL74" s="41"/>
      <c r="BM74" s="41"/>
      <c r="BN74" s="41"/>
      <c r="BO74" s="41"/>
      <c r="BP74" s="41"/>
      <c r="BQ74" s="34">
        <f t="shared" ref="BQ74" si="208">SUM(BL74:BP74)</f>
        <v>0</v>
      </c>
      <c r="BR74" s="41"/>
      <c r="BS74" s="41"/>
      <c r="BT74" s="41"/>
      <c r="BU74" s="41"/>
      <c r="BV74" s="41"/>
      <c r="BW74" s="34">
        <f>SUM(BR74:BV74)</f>
        <v>0</v>
      </c>
      <c r="BX74" s="41"/>
      <c r="BY74" s="34">
        <f t="shared" si="180"/>
        <v>0</v>
      </c>
      <c r="BZ74" s="41"/>
      <c r="CA74" s="41"/>
      <c r="CB74" s="41"/>
      <c r="CC74" s="41"/>
      <c r="CD74" s="41"/>
      <c r="CE74" s="34">
        <f>SUM(BZ74:CD74)</f>
        <v>0</v>
      </c>
      <c r="CF74" s="34">
        <f t="shared" si="181"/>
        <v>0</v>
      </c>
      <c r="CG74" s="69" t="str">
        <f t="shared" si="163"/>
        <v/>
      </c>
      <c r="CH74" s="35"/>
      <c r="CI74" s="41"/>
      <c r="CJ74" s="41"/>
      <c r="CK74" s="41"/>
      <c r="CL74" s="41"/>
      <c r="CM74" s="41"/>
      <c r="CN74" s="41">
        <v>5</v>
      </c>
      <c r="CO74" s="34">
        <f>SUM(CI74:CN74)</f>
        <v>5</v>
      </c>
      <c r="CP74" s="41"/>
      <c r="CQ74" s="41"/>
      <c r="CR74" s="41"/>
      <c r="CS74" s="41"/>
      <c r="CT74" s="41"/>
      <c r="CU74" s="41"/>
      <c r="CV74" s="34">
        <f>SUM(CP74:CU74)</f>
        <v>0</v>
      </c>
      <c r="CW74" s="41"/>
      <c r="CX74" s="41"/>
      <c r="CY74" s="34">
        <f t="shared" si="182"/>
        <v>0</v>
      </c>
      <c r="CZ74" s="41"/>
      <c r="DA74" s="41"/>
      <c r="DB74" s="41"/>
      <c r="DC74" s="41"/>
      <c r="DD74" s="41"/>
      <c r="DE74" s="34">
        <f t="shared" si="164"/>
        <v>0</v>
      </c>
      <c r="DF74" s="41"/>
      <c r="DG74" s="41"/>
      <c r="DH74" s="41"/>
      <c r="DI74" s="41"/>
      <c r="DJ74" s="41"/>
      <c r="DK74" s="34">
        <f t="shared" ref="DK74" si="209">SUM(DF74:DJ74)</f>
        <v>0</v>
      </c>
      <c r="DL74" s="34">
        <f t="shared" si="184"/>
        <v>5</v>
      </c>
      <c r="DM74" s="69">
        <f t="shared" si="165"/>
        <v>4.0940676411743563E-4</v>
      </c>
      <c r="DN74" s="35"/>
      <c r="DO74" s="41"/>
      <c r="DP74" s="41"/>
      <c r="DQ74" s="41"/>
      <c r="DR74" s="41"/>
      <c r="DS74" s="41"/>
      <c r="DT74" s="34">
        <f t="shared" si="185"/>
        <v>0</v>
      </c>
      <c r="DU74" s="41"/>
      <c r="DV74" s="41"/>
      <c r="DW74" s="41"/>
      <c r="DX74" s="41"/>
      <c r="DY74" s="41"/>
      <c r="DZ74" s="41"/>
      <c r="EA74" s="41"/>
      <c r="EB74" s="41"/>
      <c r="EC74" s="41"/>
      <c r="ED74" s="41"/>
      <c r="EE74" s="41"/>
      <c r="EF74" s="41"/>
      <c r="EG74" s="34">
        <f t="shared" ref="EG74" si="210">SUM(DU74:EF74)</f>
        <v>0</v>
      </c>
      <c r="EH74" s="36">
        <f t="shared" si="187"/>
        <v>0</v>
      </c>
      <c r="EI74" s="69" t="str">
        <f t="shared" si="167"/>
        <v/>
      </c>
    </row>
    <row r="75" spans="1:140" s="7" customFormat="1" ht="15.75" customHeight="1" x14ac:dyDescent="0.25">
      <c r="A75" s="32"/>
      <c r="B75" s="42"/>
      <c r="C75" s="15" t="s">
        <v>60</v>
      </c>
      <c r="D75" s="1"/>
      <c r="E75" s="41"/>
      <c r="F75" s="41"/>
      <c r="G75" s="41"/>
      <c r="H75" s="41"/>
      <c r="I75" s="41"/>
      <c r="J75" s="41"/>
      <c r="K75" s="41"/>
      <c r="L75" s="41"/>
      <c r="M75" s="41"/>
      <c r="N75" s="41"/>
      <c r="O75" s="41"/>
      <c r="P75" s="34">
        <f t="shared" si="192"/>
        <v>0</v>
      </c>
      <c r="Q75" s="41"/>
      <c r="R75" s="41"/>
      <c r="S75" s="41"/>
      <c r="T75" s="34">
        <f t="shared" si="193"/>
        <v>0</v>
      </c>
      <c r="U75" s="41"/>
      <c r="V75" s="41"/>
      <c r="W75" s="41"/>
      <c r="X75" s="41"/>
      <c r="Y75" s="41"/>
      <c r="Z75" s="34">
        <f t="shared" si="194"/>
        <v>0</v>
      </c>
      <c r="AA75" s="34">
        <f t="shared" si="178"/>
        <v>0</v>
      </c>
      <c r="AB75" s="69" t="str">
        <f t="shared" si="160"/>
        <v/>
      </c>
      <c r="AC75" s="35"/>
      <c r="AD75" s="41"/>
      <c r="AE75" s="41"/>
      <c r="AF75" s="41"/>
      <c r="AG75" s="41"/>
      <c r="AH75" s="41"/>
      <c r="AI75" s="34">
        <f t="shared" si="195"/>
        <v>0</v>
      </c>
      <c r="AJ75" s="41"/>
      <c r="AK75" s="41">
        <v>1.5</v>
      </c>
      <c r="AL75" s="41">
        <v>2.5</v>
      </c>
      <c r="AM75" s="41">
        <v>2</v>
      </c>
      <c r="AN75" s="41">
        <v>1</v>
      </c>
      <c r="AO75" s="34">
        <f t="shared" si="196"/>
        <v>7</v>
      </c>
      <c r="AP75" s="41"/>
      <c r="AQ75" s="41"/>
      <c r="AR75" s="41"/>
      <c r="AS75" s="41"/>
      <c r="AT75" s="41"/>
      <c r="AU75" s="34">
        <f t="shared" si="197"/>
        <v>0</v>
      </c>
      <c r="AV75" s="41"/>
      <c r="AW75" s="41"/>
      <c r="AX75" s="41"/>
      <c r="AY75" s="41"/>
      <c r="AZ75" s="41"/>
      <c r="BA75" s="34">
        <f t="shared" si="198"/>
        <v>0</v>
      </c>
      <c r="BB75" s="34">
        <f t="shared" si="199"/>
        <v>7</v>
      </c>
      <c r="BC75" s="69">
        <f t="shared" si="161"/>
        <v>9.4645870394037329E-4</v>
      </c>
      <c r="BD75" s="35"/>
      <c r="BE75" s="41">
        <v>1.2</v>
      </c>
      <c r="BF75" s="41">
        <v>1</v>
      </c>
      <c r="BG75" s="41"/>
      <c r="BH75" s="41">
        <v>2.0000499999999999</v>
      </c>
      <c r="BI75" s="41"/>
      <c r="BJ75" s="41"/>
      <c r="BK75" s="34">
        <f t="shared" si="200"/>
        <v>4.2000500000000001</v>
      </c>
      <c r="BL75" s="41"/>
      <c r="BM75" s="41"/>
      <c r="BN75" s="41"/>
      <c r="BO75" s="41"/>
      <c r="BP75" s="41"/>
      <c r="BQ75" s="34">
        <f t="shared" si="179"/>
        <v>0</v>
      </c>
      <c r="BR75" s="41"/>
      <c r="BS75" s="41"/>
      <c r="BT75" s="41"/>
      <c r="BU75" s="41"/>
      <c r="BV75" s="41"/>
      <c r="BW75" s="34">
        <f t="shared" si="201"/>
        <v>0</v>
      </c>
      <c r="BX75" s="41"/>
      <c r="BY75" s="34">
        <f t="shared" si="180"/>
        <v>0</v>
      </c>
      <c r="BZ75" s="41"/>
      <c r="CA75" s="41"/>
      <c r="CB75" s="41"/>
      <c r="CC75" s="41"/>
      <c r="CD75" s="41"/>
      <c r="CE75" s="34">
        <f t="shared" si="202"/>
        <v>0</v>
      </c>
      <c r="CF75" s="34">
        <f t="shared" si="181"/>
        <v>4.2000500000000001</v>
      </c>
      <c r="CG75" s="69">
        <f t="shared" si="163"/>
        <v>4.5380298376003156E-4</v>
      </c>
      <c r="CH75" s="35"/>
      <c r="CI75" s="41"/>
      <c r="CJ75" s="41"/>
      <c r="CK75" s="41"/>
      <c r="CL75" s="41"/>
      <c r="CM75" s="41"/>
      <c r="CN75" s="41"/>
      <c r="CO75" s="34">
        <f t="shared" si="205"/>
        <v>0</v>
      </c>
      <c r="CP75" s="41"/>
      <c r="CQ75" s="41"/>
      <c r="CR75" s="41"/>
      <c r="CS75" s="41"/>
      <c r="CT75" s="41"/>
      <c r="CU75" s="41"/>
      <c r="CV75" s="34">
        <f t="shared" si="206"/>
        <v>0</v>
      </c>
      <c r="CW75" s="41"/>
      <c r="CX75" s="41"/>
      <c r="CY75" s="34">
        <f t="shared" si="182"/>
        <v>0</v>
      </c>
      <c r="CZ75" s="41"/>
      <c r="DA75" s="41"/>
      <c r="DB75" s="41"/>
      <c r="DC75" s="41"/>
      <c r="DD75" s="41"/>
      <c r="DE75" s="34">
        <f t="shared" si="164"/>
        <v>0</v>
      </c>
      <c r="DF75" s="41"/>
      <c r="DG75" s="41"/>
      <c r="DH75" s="41"/>
      <c r="DI75" s="41"/>
      <c r="DJ75" s="41"/>
      <c r="DK75" s="34">
        <f t="shared" si="183"/>
        <v>0</v>
      </c>
      <c r="DL75" s="34">
        <f t="shared" si="184"/>
        <v>0</v>
      </c>
      <c r="DM75" s="69" t="str">
        <f t="shared" si="165"/>
        <v/>
      </c>
      <c r="DN75" s="35"/>
      <c r="DO75" s="41"/>
      <c r="DP75" s="41"/>
      <c r="DQ75" s="41"/>
      <c r="DR75" s="41"/>
      <c r="DS75" s="41"/>
      <c r="DT75" s="34">
        <f t="shared" si="185"/>
        <v>0</v>
      </c>
      <c r="DU75" s="41"/>
      <c r="DV75" s="41"/>
      <c r="DW75" s="41"/>
      <c r="DX75" s="41"/>
      <c r="DY75" s="41"/>
      <c r="DZ75" s="41"/>
      <c r="EA75" s="41"/>
      <c r="EB75" s="41"/>
      <c r="EC75" s="41"/>
      <c r="ED75" s="41"/>
      <c r="EE75" s="41"/>
      <c r="EF75" s="41"/>
      <c r="EG75" s="34">
        <f t="shared" si="186"/>
        <v>0</v>
      </c>
      <c r="EH75" s="36">
        <f t="shared" si="187"/>
        <v>0</v>
      </c>
      <c r="EI75" s="69" t="str">
        <f t="shared" si="167"/>
        <v/>
      </c>
      <c r="EJ75" s="32"/>
    </row>
    <row r="76" spans="1:140" s="7" customFormat="1" ht="15.75" customHeight="1" x14ac:dyDescent="0.25">
      <c r="A76" s="32"/>
      <c r="B76" s="42"/>
      <c r="C76" s="15" t="s">
        <v>61</v>
      </c>
      <c r="D76" s="1"/>
      <c r="E76" s="41"/>
      <c r="F76" s="41"/>
      <c r="G76" s="41"/>
      <c r="H76" s="41"/>
      <c r="I76" s="41"/>
      <c r="J76" s="41"/>
      <c r="K76" s="41"/>
      <c r="L76" s="41"/>
      <c r="M76" s="41"/>
      <c r="N76" s="41"/>
      <c r="O76" s="41"/>
      <c r="P76" s="34">
        <f t="shared" si="192"/>
        <v>0</v>
      </c>
      <c r="Q76" s="41"/>
      <c r="R76" s="41"/>
      <c r="S76" s="41"/>
      <c r="T76" s="34">
        <f t="shared" si="193"/>
        <v>0</v>
      </c>
      <c r="U76" s="41"/>
      <c r="V76" s="41"/>
      <c r="W76" s="41"/>
      <c r="X76" s="41"/>
      <c r="Y76" s="41"/>
      <c r="Z76" s="34">
        <f t="shared" si="194"/>
        <v>0</v>
      </c>
      <c r="AA76" s="34">
        <f t="shared" si="178"/>
        <v>0</v>
      </c>
      <c r="AB76" s="69" t="str">
        <f t="shared" si="160"/>
        <v/>
      </c>
      <c r="AC76" s="35"/>
      <c r="AD76" s="41"/>
      <c r="AE76" s="41"/>
      <c r="AF76" s="41"/>
      <c r="AG76" s="41"/>
      <c r="AH76" s="41"/>
      <c r="AI76" s="34">
        <f t="shared" si="195"/>
        <v>0</v>
      </c>
      <c r="AJ76" s="41"/>
      <c r="AK76" s="41"/>
      <c r="AL76" s="41"/>
      <c r="AM76" s="41">
        <v>7.5</v>
      </c>
      <c r="AN76" s="41">
        <v>7.5</v>
      </c>
      <c r="AO76" s="34">
        <f t="shared" si="196"/>
        <v>15</v>
      </c>
      <c r="AP76" s="41"/>
      <c r="AQ76" s="41"/>
      <c r="AR76" s="41"/>
      <c r="AS76" s="41"/>
      <c r="AT76" s="41"/>
      <c r="AU76" s="34">
        <f t="shared" si="197"/>
        <v>0</v>
      </c>
      <c r="AV76" s="41"/>
      <c r="AW76" s="41"/>
      <c r="AX76" s="41"/>
      <c r="AY76" s="41"/>
      <c r="AZ76" s="41"/>
      <c r="BA76" s="34">
        <f t="shared" si="198"/>
        <v>0</v>
      </c>
      <c r="BB76" s="34">
        <f t="shared" si="199"/>
        <v>15</v>
      </c>
      <c r="BC76" s="69">
        <f t="shared" si="161"/>
        <v>2.0281257941579425E-3</v>
      </c>
      <c r="BD76" s="35"/>
      <c r="BE76" s="41"/>
      <c r="BF76" s="41"/>
      <c r="BG76" s="41"/>
      <c r="BH76" s="41"/>
      <c r="BI76" s="41"/>
      <c r="BJ76" s="41"/>
      <c r="BK76" s="34">
        <f t="shared" si="200"/>
        <v>0</v>
      </c>
      <c r="BL76" s="41">
        <v>7.4999999999999991</v>
      </c>
      <c r="BM76" s="41">
        <v>7.5</v>
      </c>
      <c r="BN76" s="41"/>
      <c r="BO76" s="41"/>
      <c r="BP76" s="41"/>
      <c r="BQ76" s="34">
        <f t="shared" si="179"/>
        <v>15</v>
      </c>
      <c r="BR76" s="41"/>
      <c r="BS76" s="41"/>
      <c r="BT76" s="41"/>
      <c r="BU76" s="41"/>
      <c r="BV76" s="41"/>
      <c r="BW76" s="34">
        <f t="shared" si="201"/>
        <v>0</v>
      </c>
      <c r="BX76" s="41"/>
      <c r="BY76" s="34">
        <f t="shared" si="180"/>
        <v>0</v>
      </c>
      <c r="BZ76" s="41"/>
      <c r="CA76" s="41"/>
      <c r="CB76" s="41"/>
      <c r="CC76" s="41"/>
      <c r="CD76" s="41"/>
      <c r="CE76" s="34">
        <f t="shared" si="202"/>
        <v>0</v>
      </c>
      <c r="CF76" s="34">
        <f t="shared" si="181"/>
        <v>15</v>
      </c>
      <c r="CG76" s="69">
        <f t="shared" si="163"/>
        <v>1.620705647885257E-3</v>
      </c>
      <c r="CH76" s="35"/>
      <c r="CI76" s="41"/>
      <c r="CJ76" s="41"/>
      <c r="CK76" s="41"/>
      <c r="CL76" s="41"/>
      <c r="CM76" s="41"/>
      <c r="CN76" s="41"/>
      <c r="CO76" s="34">
        <f t="shared" si="205"/>
        <v>0</v>
      </c>
      <c r="CP76" s="41"/>
      <c r="CQ76" s="41"/>
      <c r="CR76" s="41"/>
      <c r="CS76" s="41"/>
      <c r="CT76" s="41"/>
      <c r="CU76" s="41"/>
      <c r="CV76" s="34">
        <f t="shared" si="206"/>
        <v>0</v>
      </c>
      <c r="CW76" s="41"/>
      <c r="CX76" s="41"/>
      <c r="CY76" s="34">
        <f t="shared" si="182"/>
        <v>0</v>
      </c>
      <c r="CZ76" s="41"/>
      <c r="DA76" s="41"/>
      <c r="DB76" s="41"/>
      <c r="DC76" s="41"/>
      <c r="DD76" s="41"/>
      <c r="DE76" s="34">
        <f t="shared" si="164"/>
        <v>0</v>
      </c>
      <c r="DF76" s="41"/>
      <c r="DG76" s="41"/>
      <c r="DH76" s="41"/>
      <c r="DI76" s="41"/>
      <c r="DJ76" s="41"/>
      <c r="DK76" s="34">
        <f t="shared" si="183"/>
        <v>0</v>
      </c>
      <c r="DL76" s="34">
        <f t="shared" si="184"/>
        <v>0</v>
      </c>
      <c r="DM76" s="69" t="str">
        <f t="shared" si="165"/>
        <v/>
      </c>
      <c r="DN76" s="35"/>
      <c r="DO76" s="41"/>
      <c r="DP76" s="41"/>
      <c r="DQ76" s="41"/>
      <c r="DR76" s="41"/>
      <c r="DS76" s="41"/>
      <c r="DT76" s="34">
        <f t="shared" si="185"/>
        <v>0</v>
      </c>
      <c r="DU76" s="41"/>
      <c r="DV76" s="41"/>
      <c r="DW76" s="41"/>
      <c r="DX76" s="41"/>
      <c r="DY76" s="41"/>
      <c r="DZ76" s="41"/>
      <c r="EA76" s="41"/>
      <c r="EB76" s="41"/>
      <c r="EC76" s="41"/>
      <c r="ED76" s="41"/>
      <c r="EE76" s="41"/>
      <c r="EF76" s="41"/>
      <c r="EG76" s="34">
        <f t="shared" si="186"/>
        <v>0</v>
      </c>
      <c r="EH76" s="36">
        <f t="shared" si="187"/>
        <v>0</v>
      </c>
      <c r="EI76" s="69" t="str">
        <f t="shared" si="167"/>
        <v/>
      </c>
      <c r="EJ76" s="32"/>
    </row>
    <row r="77" spans="1:140" s="32" customFormat="1" ht="15.75" customHeight="1" x14ac:dyDescent="0.25">
      <c r="B77" s="42">
        <v>13</v>
      </c>
      <c r="C77" s="16" t="s">
        <v>113</v>
      </c>
      <c r="D77" s="1"/>
      <c r="E77" s="51"/>
      <c r="F77" s="51"/>
      <c r="G77" s="51"/>
      <c r="H77" s="51"/>
      <c r="I77" s="51"/>
      <c r="J77" s="51"/>
      <c r="K77" s="51"/>
      <c r="L77" s="51"/>
      <c r="M77" s="51"/>
      <c r="N77" s="51"/>
      <c r="O77" s="51"/>
      <c r="P77" s="34">
        <f>SUM(E77:O77)</f>
        <v>0</v>
      </c>
      <c r="Q77" s="51"/>
      <c r="R77" s="51"/>
      <c r="S77" s="51"/>
      <c r="T77" s="34">
        <f>SUM(Q77:S77)</f>
        <v>0</v>
      </c>
      <c r="U77" s="51"/>
      <c r="V77" s="51"/>
      <c r="W77" s="51"/>
      <c r="X77" s="51"/>
      <c r="Y77" s="51"/>
      <c r="Z77" s="34">
        <f t="shared" si="194"/>
        <v>0</v>
      </c>
      <c r="AA77" s="34">
        <f t="shared" si="178"/>
        <v>0</v>
      </c>
      <c r="AB77" s="69" t="str">
        <f t="shared" si="160"/>
        <v/>
      </c>
      <c r="AC77" s="35"/>
      <c r="AD77" s="51"/>
      <c r="AE77" s="51"/>
      <c r="AF77" s="51"/>
      <c r="AG77" s="51"/>
      <c r="AH77" s="51"/>
      <c r="AI77" s="34">
        <f t="shared" si="195"/>
        <v>0</v>
      </c>
      <c r="AJ77" s="51"/>
      <c r="AK77" s="51"/>
      <c r="AL77" s="51"/>
      <c r="AM77" s="51"/>
      <c r="AN77" s="51"/>
      <c r="AO77" s="34">
        <f>SUM(AJ77:AN77)</f>
        <v>0</v>
      </c>
      <c r="AP77" s="51"/>
      <c r="AQ77" s="51"/>
      <c r="AR77" s="51"/>
      <c r="AS77" s="51"/>
      <c r="AT77" s="51"/>
      <c r="AU77" s="34">
        <f>SUM(AP77:AT77)</f>
        <v>0</v>
      </c>
      <c r="AV77" s="51"/>
      <c r="AW77" s="51"/>
      <c r="AX77" s="51"/>
      <c r="AY77" s="51"/>
      <c r="AZ77" s="51"/>
      <c r="BA77" s="34">
        <f t="shared" si="198"/>
        <v>0</v>
      </c>
      <c r="BB77" s="34">
        <f>SUM(AI77,AO77,AU77,BA77)</f>
        <v>0</v>
      </c>
      <c r="BC77" s="69" t="str">
        <f t="shared" si="161"/>
        <v/>
      </c>
      <c r="BD77" s="35"/>
      <c r="BE77" s="51"/>
      <c r="BF77" s="51"/>
      <c r="BG77" s="51"/>
      <c r="BH77" s="51"/>
      <c r="BI77" s="51"/>
      <c r="BJ77" s="51"/>
      <c r="BK77" s="34">
        <f t="shared" si="200"/>
        <v>0</v>
      </c>
      <c r="BL77" s="51"/>
      <c r="BM77" s="51"/>
      <c r="BN77" s="51"/>
      <c r="BO77" s="51"/>
      <c r="BP77" s="51">
        <v>3.8</v>
      </c>
      <c r="BQ77" s="34">
        <f t="shared" si="179"/>
        <v>3.8</v>
      </c>
      <c r="BR77" s="51"/>
      <c r="BS77" s="51"/>
      <c r="BT77" s="51"/>
      <c r="BU77" s="51"/>
      <c r="BV77" s="51"/>
      <c r="BW77" s="34">
        <f>SUM(BR77:BV77)</f>
        <v>0</v>
      </c>
      <c r="BX77" s="51"/>
      <c r="BY77" s="34">
        <f t="shared" si="180"/>
        <v>0</v>
      </c>
      <c r="BZ77" s="51"/>
      <c r="CA77" s="51"/>
      <c r="CB77" s="51"/>
      <c r="CC77" s="51"/>
      <c r="CD77" s="51"/>
      <c r="CE77" s="34">
        <f>SUM(BZ77:CD77)</f>
        <v>0</v>
      </c>
      <c r="CF77" s="34">
        <f t="shared" si="181"/>
        <v>3.8</v>
      </c>
      <c r="CG77" s="69">
        <f t="shared" si="163"/>
        <v>4.1057876413093175E-4</v>
      </c>
      <c r="CH77" s="35"/>
      <c r="CI77" s="51"/>
      <c r="CJ77" s="51"/>
      <c r="CK77" s="51"/>
      <c r="CL77" s="51"/>
      <c r="CM77" s="51"/>
      <c r="CN77" s="51"/>
      <c r="CO77" s="34">
        <f t="shared" si="205"/>
        <v>0</v>
      </c>
      <c r="CP77" s="51"/>
      <c r="CQ77" s="51"/>
      <c r="CR77" s="51"/>
      <c r="CS77" s="51"/>
      <c r="CT77" s="51"/>
      <c r="CU77" s="51"/>
      <c r="CV77" s="34">
        <f t="shared" si="206"/>
        <v>0</v>
      </c>
      <c r="CW77" s="51"/>
      <c r="CX77" s="51">
        <v>1.37</v>
      </c>
      <c r="CY77" s="34">
        <f t="shared" si="182"/>
        <v>1.37</v>
      </c>
      <c r="CZ77" s="51"/>
      <c r="DA77" s="51"/>
      <c r="DB77" s="51"/>
      <c r="DC77" s="51"/>
      <c r="DD77" s="51"/>
      <c r="DE77" s="34">
        <f t="shared" si="164"/>
        <v>0</v>
      </c>
      <c r="DF77" s="51"/>
      <c r="DG77" s="51"/>
      <c r="DH77" s="51"/>
      <c r="DI77" s="51"/>
      <c r="DJ77" s="51"/>
      <c r="DK77" s="34">
        <f t="shared" si="183"/>
        <v>0</v>
      </c>
      <c r="DL77" s="34">
        <f t="shared" si="184"/>
        <v>1.37</v>
      </c>
      <c r="DM77" s="69">
        <f t="shared" si="165"/>
        <v>1.1217745336817737E-4</v>
      </c>
      <c r="DN77" s="35"/>
      <c r="DO77" s="51"/>
      <c r="DP77" s="51"/>
      <c r="DQ77" s="51"/>
      <c r="DR77" s="51"/>
      <c r="DS77" s="51"/>
      <c r="DT77" s="34">
        <f t="shared" si="185"/>
        <v>0</v>
      </c>
      <c r="DU77" s="51"/>
      <c r="DV77" s="51"/>
      <c r="DW77" s="51"/>
      <c r="DX77" s="51"/>
      <c r="DY77" s="51"/>
      <c r="DZ77" s="51"/>
      <c r="EA77" s="51"/>
      <c r="EB77" s="51"/>
      <c r="EC77" s="51"/>
      <c r="ED77" s="51"/>
      <c r="EE77" s="51"/>
      <c r="EF77" s="51"/>
      <c r="EG77" s="34">
        <f t="shared" si="186"/>
        <v>0</v>
      </c>
      <c r="EH77" s="36">
        <f t="shared" si="187"/>
        <v>0</v>
      </c>
      <c r="EI77" s="69" t="str">
        <f t="shared" si="167"/>
        <v/>
      </c>
    </row>
    <row r="78" spans="1:140" s="32" customFormat="1" ht="15.75" customHeight="1" x14ac:dyDescent="0.25">
      <c r="B78" s="42"/>
      <c r="C78" s="16" t="s">
        <v>62</v>
      </c>
      <c r="D78" s="1"/>
      <c r="E78" s="51"/>
      <c r="F78" s="51"/>
      <c r="G78" s="51"/>
      <c r="H78" s="51"/>
      <c r="I78" s="51"/>
      <c r="J78" s="51"/>
      <c r="K78" s="51"/>
      <c r="L78" s="51"/>
      <c r="M78" s="51"/>
      <c r="N78" s="51"/>
      <c r="O78" s="51"/>
      <c r="P78" s="34">
        <f t="shared" si="192"/>
        <v>0</v>
      </c>
      <c r="Q78" s="51"/>
      <c r="R78" s="51"/>
      <c r="S78" s="51"/>
      <c r="T78" s="34">
        <f t="shared" si="193"/>
        <v>0</v>
      </c>
      <c r="U78" s="51"/>
      <c r="V78" s="51"/>
      <c r="W78" s="51"/>
      <c r="X78" s="51"/>
      <c r="Y78" s="51"/>
      <c r="Z78" s="34">
        <f t="shared" ref="Z78:Z85" si="211">SUM(U78:Y78)</f>
        <v>0</v>
      </c>
      <c r="AA78" s="34">
        <f t="shared" si="178"/>
        <v>0</v>
      </c>
      <c r="AB78" s="69" t="str">
        <f t="shared" si="160"/>
        <v/>
      </c>
      <c r="AC78" s="35"/>
      <c r="AD78" s="51"/>
      <c r="AE78" s="51"/>
      <c r="AF78" s="51"/>
      <c r="AG78" s="51"/>
      <c r="AH78" s="51"/>
      <c r="AI78" s="34">
        <f t="shared" ref="AI78:AI85" si="212">SUM(AD78:AH78)</f>
        <v>0</v>
      </c>
      <c r="AJ78" s="51"/>
      <c r="AK78" s="51"/>
      <c r="AL78" s="51"/>
      <c r="AM78" s="51"/>
      <c r="AN78" s="51"/>
      <c r="AO78" s="34">
        <f t="shared" si="196"/>
        <v>0</v>
      </c>
      <c r="AP78" s="51"/>
      <c r="AQ78" s="51"/>
      <c r="AR78" s="51"/>
      <c r="AS78" s="51"/>
      <c r="AT78" s="51"/>
      <c r="AU78" s="34">
        <f t="shared" si="197"/>
        <v>0</v>
      </c>
      <c r="AV78" s="51"/>
      <c r="AW78" s="51"/>
      <c r="AX78" s="51"/>
      <c r="AY78" s="51"/>
      <c r="AZ78" s="51"/>
      <c r="BA78" s="34">
        <f t="shared" ref="BA78:BA85" si="213">SUM(AV78:AZ78)</f>
        <v>0</v>
      </c>
      <c r="BB78" s="34">
        <f t="shared" si="199"/>
        <v>0</v>
      </c>
      <c r="BC78" s="69" t="str">
        <f t="shared" si="161"/>
        <v/>
      </c>
      <c r="BD78" s="35"/>
      <c r="BE78" s="51"/>
      <c r="BF78" s="51"/>
      <c r="BG78" s="51"/>
      <c r="BH78" s="51"/>
      <c r="BI78" s="51"/>
      <c r="BJ78" s="51"/>
      <c r="BK78" s="34">
        <f t="shared" ref="BK78:BK85" si="214">SUM(BE78:BJ78)</f>
        <v>0</v>
      </c>
      <c r="BL78" s="51"/>
      <c r="BM78" s="51"/>
      <c r="BN78" s="51">
        <v>1.3858200000000001</v>
      </c>
      <c r="BO78" s="51"/>
      <c r="BP78" s="51"/>
      <c r="BQ78" s="34">
        <f t="shared" si="179"/>
        <v>1.3858200000000001</v>
      </c>
      <c r="BR78" s="51"/>
      <c r="BS78" s="51"/>
      <c r="BT78" s="51"/>
      <c r="BU78" s="51"/>
      <c r="BV78" s="51"/>
      <c r="BW78" s="34">
        <f t="shared" si="201"/>
        <v>0</v>
      </c>
      <c r="BX78" s="51"/>
      <c r="BY78" s="34">
        <f t="shared" si="180"/>
        <v>0</v>
      </c>
      <c r="BZ78" s="51"/>
      <c r="CA78" s="51"/>
      <c r="CB78" s="51"/>
      <c r="CC78" s="51"/>
      <c r="CD78" s="51"/>
      <c r="CE78" s="34">
        <f t="shared" si="202"/>
        <v>0</v>
      </c>
      <c r="CF78" s="34">
        <f t="shared" si="181"/>
        <v>1.3858200000000001</v>
      </c>
      <c r="CG78" s="69">
        <f t="shared" si="163"/>
        <v>1.4973375339682313E-4</v>
      </c>
      <c r="CH78" s="35"/>
      <c r="CI78" s="51"/>
      <c r="CJ78" s="51"/>
      <c r="CK78" s="51"/>
      <c r="CL78" s="51"/>
      <c r="CM78" s="51"/>
      <c r="CN78" s="51"/>
      <c r="CO78" s="34">
        <f t="shared" ref="CO78:CO85" si="215">SUM(CI78:CN78)</f>
        <v>0</v>
      </c>
      <c r="CP78" s="51"/>
      <c r="CQ78" s="51"/>
      <c r="CR78" s="51"/>
      <c r="CS78" s="51"/>
      <c r="CT78" s="51"/>
      <c r="CU78" s="51"/>
      <c r="CV78" s="34">
        <f t="shared" ref="CV78:CV85" si="216">SUM(CP78:CU78)</f>
        <v>0</v>
      </c>
      <c r="CW78" s="51"/>
      <c r="CX78" s="51"/>
      <c r="CY78" s="34">
        <f t="shared" si="182"/>
        <v>0</v>
      </c>
      <c r="CZ78" s="51"/>
      <c r="DA78" s="51"/>
      <c r="DB78" s="51"/>
      <c r="DC78" s="51"/>
      <c r="DD78" s="51"/>
      <c r="DE78" s="34">
        <f t="shared" si="164"/>
        <v>0</v>
      </c>
      <c r="DF78" s="51"/>
      <c r="DG78" s="51"/>
      <c r="DH78" s="51"/>
      <c r="DI78" s="51"/>
      <c r="DJ78" s="51"/>
      <c r="DK78" s="34">
        <f t="shared" si="183"/>
        <v>0</v>
      </c>
      <c r="DL78" s="34">
        <f t="shared" si="184"/>
        <v>0</v>
      </c>
      <c r="DM78" s="69" t="str">
        <f t="shared" si="165"/>
        <v/>
      </c>
      <c r="DN78" s="35"/>
      <c r="DO78" s="51"/>
      <c r="DP78" s="51"/>
      <c r="DQ78" s="51"/>
      <c r="DR78" s="51"/>
      <c r="DS78" s="51"/>
      <c r="DT78" s="34">
        <f t="shared" si="185"/>
        <v>0</v>
      </c>
      <c r="DU78" s="51"/>
      <c r="DV78" s="51"/>
      <c r="DW78" s="51"/>
      <c r="DX78" s="51"/>
      <c r="DY78" s="51"/>
      <c r="DZ78" s="51"/>
      <c r="EA78" s="51"/>
      <c r="EB78" s="51"/>
      <c r="EC78" s="51"/>
      <c r="ED78" s="51"/>
      <c r="EE78" s="51"/>
      <c r="EF78" s="51"/>
      <c r="EG78" s="34">
        <f t="shared" si="186"/>
        <v>0</v>
      </c>
      <c r="EH78" s="36">
        <f t="shared" si="187"/>
        <v>0</v>
      </c>
      <c r="EI78" s="69" t="str">
        <f t="shared" si="167"/>
        <v/>
      </c>
    </row>
    <row r="79" spans="1:140" s="32" customFormat="1" ht="15.75" customHeight="1" x14ac:dyDescent="0.25">
      <c r="B79" s="42"/>
      <c r="C79" s="16" t="s">
        <v>63</v>
      </c>
      <c r="D79" s="1"/>
      <c r="E79" s="51"/>
      <c r="F79" s="51"/>
      <c r="G79" s="51"/>
      <c r="H79" s="51"/>
      <c r="I79" s="51"/>
      <c r="J79" s="51"/>
      <c r="K79" s="51"/>
      <c r="L79" s="51"/>
      <c r="M79" s="51"/>
      <c r="N79" s="51"/>
      <c r="O79" s="51"/>
      <c r="P79" s="34">
        <f t="shared" ref="P79:P85" si="217">SUM(E79:O79)</f>
        <v>0</v>
      </c>
      <c r="Q79" s="51"/>
      <c r="R79" s="51"/>
      <c r="S79" s="51"/>
      <c r="T79" s="34">
        <f t="shared" ref="T79:T85" si="218">SUM(Q79:S79)</f>
        <v>0</v>
      </c>
      <c r="U79" s="51"/>
      <c r="V79" s="51"/>
      <c r="W79" s="51"/>
      <c r="X79" s="51"/>
      <c r="Y79" s="51"/>
      <c r="Z79" s="34">
        <f t="shared" si="211"/>
        <v>0</v>
      </c>
      <c r="AA79" s="34">
        <f t="shared" si="178"/>
        <v>0</v>
      </c>
      <c r="AB79" s="69" t="str">
        <f t="shared" si="160"/>
        <v/>
      </c>
      <c r="AC79" s="35"/>
      <c r="AD79" s="51"/>
      <c r="AE79" s="51"/>
      <c r="AF79" s="51"/>
      <c r="AG79" s="51"/>
      <c r="AH79" s="51">
        <v>1.05</v>
      </c>
      <c r="AI79" s="34">
        <f t="shared" si="212"/>
        <v>1.05</v>
      </c>
      <c r="AJ79" s="51"/>
      <c r="AK79" s="51"/>
      <c r="AL79" s="51"/>
      <c r="AM79" s="51"/>
      <c r="AN79" s="51"/>
      <c r="AO79" s="34">
        <f t="shared" ref="AO79:AO85" si="219">SUM(AJ79:AN79)</f>
        <v>0</v>
      </c>
      <c r="AP79" s="51"/>
      <c r="AQ79" s="51"/>
      <c r="AR79" s="51"/>
      <c r="AS79" s="51"/>
      <c r="AT79" s="51"/>
      <c r="AU79" s="34">
        <f t="shared" ref="AU79:AU85" si="220">SUM(AP79:AT79)</f>
        <v>0</v>
      </c>
      <c r="AV79" s="51"/>
      <c r="AW79" s="51"/>
      <c r="AX79" s="51"/>
      <c r="AY79" s="51"/>
      <c r="AZ79" s="51"/>
      <c r="BA79" s="34">
        <f t="shared" si="213"/>
        <v>0</v>
      </c>
      <c r="BB79" s="34">
        <f t="shared" ref="BB79:BB85" si="221">SUM(AI79,AO79,AU79,BA79)</f>
        <v>1.05</v>
      </c>
      <c r="BC79" s="69">
        <f t="shared" si="161"/>
        <v>1.4196880559105599E-4</v>
      </c>
      <c r="BD79" s="35"/>
      <c r="BE79" s="51">
        <v>0.1</v>
      </c>
      <c r="BF79" s="51"/>
      <c r="BG79" s="51">
        <v>1</v>
      </c>
      <c r="BH79" s="51"/>
      <c r="BI79" s="51"/>
      <c r="BJ79" s="51"/>
      <c r="BK79" s="34">
        <f t="shared" si="214"/>
        <v>1.1000000000000001</v>
      </c>
      <c r="BL79" s="51">
        <v>2.5</v>
      </c>
      <c r="BM79" s="51">
        <v>2.5</v>
      </c>
      <c r="BN79" s="51"/>
      <c r="BO79" s="51"/>
      <c r="BP79" s="51"/>
      <c r="BQ79" s="34">
        <f t="shared" si="179"/>
        <v>5</v>
      </c>
      <c r="BR79" s="51"/>
      <c r="BS79" s="51"/>
      <c r="BT79" s="51"/>
      <c r="BU79" s="51"/>
      <c r="BV79" s="51"/>
      <c r="BW79" s="34">
        <f t="shared" ref="BW79:BW85" si="222">SUM(BR79:BV79)</f>
        <v>0</v>
      </c>
      <c r="BX79" s="51"/>
      <c r="BY79" s="34">
        <f t="shared" si="180"/>
        <v>0</v>
      </c>
      <c r="BZ79" s="51"/>
      <c r="CA79" s="51"/>
      <c r="CB79" s="51"/>
      <c r="CC79" s="51"/>
      <c r="CD79" s="51"/>
      <c r="CE79" s="34">
        <f t="shared" si="202"/>
        <v>0</v>
      </c>
      <c r="CF79" s="34">
        <f t="shared" si="181"/>
        <v>6.1</v>
      </c>
      <c r="CG79" s="69">
        <f t="shared" si="163"/>
        <v>6.5908696347333781E-4</v>
      </c>
      <c r="CH79" s="35"/>
      <c r="CI79" s="51"/>
      <c r="CJ79" s="51"/>
      <c r="CK79" s="51"/>
      <c r="CL79" s="51"/>
      <c r="CM79" s="51"/>
      <c r="CN79" s="51"/>
      <c r="CO79" s="34">
        <f t="shared" si="215"/>
        <v>0</v>
      </c>
      <c r="CP79" s="51"/>
      <c r="CQ79" s="51"/>
      <c r="CR79" s="51"/>
      <c r="CS79" s="51"/>
      <c r="CT79" s="51"/>
      <c r="CU79" s="51"/>
      <c r="CV79" s="34">
        <f t="shared" si="216"/>
        <v>0</v>
      </c>
      <c r="CW79" s="51"/>
      <c r="CX79" s="51"/>
      <c r="CY79" s="34">
        <f t="shared" si="182"/>
        <v>0</v>
      </c>
      <c r="CZ79" s="51"/>
      <c r="DA79" s="51"/>
      <c r="DB79" s="51"/>
      <c r="DC79" s="51"/>
      <c r="DD79" s="51"/>
      <c r="DE79" s="34">
        <f t="shared" si="164"/>
        <v>0</v>
      </c>
      <c r="DF79" s="51"/>
      <c r="DG79" s="51"/>
      <c r="DH79" s="51"/>
      <c r="DI79" s="51"/>
      <c r="DJ79" s="51"/>
      <c r="DK79" s="34">
        <f t="shared" si="183"/>
        <v>0</v>
      </c>
      <c r="DL79" s="34">
        <f t="shared" si="184"/>
        <v>0</v>
      </c>
      <c r="DM79" s="69" t="str">
        <f t="shared" si="165"/>
        <v/>
      </c>
      <c r="DN79" s="35"/>
      <c r="DO79" s="51"/>
      <c r="DP79" s="51"/>
      <c r="DQ79" s="51"/>
      <c r="DR79" s="51"/>
      <c r="DS79" s="51"/>
      <c r="DT79" s="34">
        <f t="shared" si="185"/>
        <v>0</v>
      </c>
      <c r="DU79" s="51"/>
      <c r="DV79" s="51"/>
      <c r="DW79" s="51"/>
      <c r="DX79" s="51"/>
      <c r="DY79" s="51"/>
      <c r="DZ79" s="51"/>
      <c r="EA79" s="51"/>
      <c r="EB79" s="51"/>
      <c r="EC79" s="51"/>
      <c r="ED79" s="51"/>
      <c r="EE79" s="51"/>
      <c r="EF79" s="51"/>
      <c r="EG79" s="34">
        <f t="shared" si="186"/>
        <v>0</v>
      </c>
      <c r="EH79" s="36">
        <f t="shared" si="187"/>
        <v>0</v>
      </c>
      <c r="EI79" s="69" t="str">
        <f t="shared" si="167"/>
        <v/>
      </c>
    </row>
    <row r="80" spans="1:140" s="32" customFormat="1" ht="15.75" customHeight="1" x14ac:dyDescent="0.25">
      <c r="B80" s="42"/>
      <c r="C80" s="15" t="s">
        <v>134</v>
      </c>
      <c r="D80" s="1"/>
      <c r="E80" s="41"/>
      <c r="F80" s="41"/>
      <c r="G80" s="41"/>
      <c r="H80" s="41"/>
      <c r="I80" s="41"/>
      <c r="J80" s="41"/>
      <c r="K80" s="41"/>
      <c r="L80" s="41"/>
      <c r="M80" s="41"/>
      <c r="N80" s="41"/>
      <c r="O80" s="41"/>
      <c r="P80" s="34">
        <f t="shared" si="217"/>
        <v>0</v>
      </c>
      <c r="Q80" s="41"/>
      <c r="R80" s="41"/>
      <c r="S80" s="41"/>
      <c r="T80" s="34">
        <f t="shared" si="218"/>
        <v>0</v>
      </c>
      <c r="U80" s="41"/>
      <c r="V80" s="41"/>
      <c r="W80" s="41"/>
      <c r="X80" s="41"/>
      <c r="Y80" s="41"/>
      <c r="Z80" s="34">
        <f t="shared" si="211"/>
        <v>0</v>
      </c>
      <c r="AA80" s="34">
        <f t="shared" si="178"/>
        <v>0</v>
      </c>
      <c r="AB80" s="69" t="str">
        <f t="shared" si="160"/>
        <v/>
      </c>
      <c r="AC80" s="35"/>
      <c r="AD80" s="41"/>
      <c r="AE80" s="41"/>
      <c r="AF80" s="41"/>
      <c r="AG80" s="41"/>
      <c r="AH80" s="41"/>
      <c r="AI80" s="34">
        <f t="shared" si="212"/>
        <v>0</v>
      </c>
      <c r="AJ80" s="41"/>
      <c r="AK80" s="41"/>
      <c r="AL80" s="41"/>
      <c r="AM80" s="41"/>
      <c r="AN80" s="41"/>
      <c r="AO80" s="34">
        <f t="shared" si="219"/>
        <v>0</v>
      </c>
      <c r="AP80" s="41"/>
      <c r="AQ80" s="41"/>
      <c r="AR80" s="41"/>
      <c r="AS80" s="41"/>
      <c r="AT80" s="41"/>
      <c r="AU80" s="34">
        <f t="shared" si="220"/>
        <v>0</v>
      </c>
      <c r="AV80" s="41"/>
      <c r="AW80" s="41"/>
      <c r="AX80" s="41"/>
      <c r="AY80" s="41"/>
      <c r="AZ80" s="41"/>
      <c r="BA80" s="34">
        <f t="shared" si="213"/>
        <v>0</v>
      </c>
      <c r="BB80" s="34">
        <f t="shared" si="221"/>
        <v>0</v>
      </c>
      <c r="BC80" s="69" t="str">
        <f t="shared" si="161"/>
        <v/>
      </c>
      <c r="BD80" s="35"/>
      <c r="BE80" s="41"/>
      <c r="BF80" s="41"/>
      <c r="BG80" s="41"/>
      <c r="BH80" s="41"/>
      <c r="BI80" s="41"/>
      <c r="BJ80" s="41"/>
      <c r="BK80" s="34">
        <f t="shared" si="214"/>
        <v>0</v>
      </c>
      <c r="BL80" s="41"/>
      <c r="BM80" s="41"/>
      <c r="BN80" s="41"/>
      <c r="BO80" s="41"/>
      <c r="BP80" s="41"/>
      <c r="BQ80" s="34">
        <f t="shared" si="179"/>
        <v>0</v>
      </c>
      <c r="BR80" s="41"/>
      <c r="BS80" s="41"/>
      <c r="BT80" s="41"/>
      <c r="BU80" s="41"/>
      <c r="BV80" s="41"/>
      <c r="BW80" s="34">
        <f t="shared" si="222"/>
        <v>0</v>
      </c>
      <c r="BX80" s="41"/>
      <c r="BY80" s="34">
        <f t="shared" ref="BY80" si="223">SUM(BX80)</f>
        <v>0</v>
      </c>
      <c r="BZ80" s="41"/>
      <c r="CA80" s="41"/>
      <c r="CB80" s="41"/>
      <c r="CC80" s="41"/>
      <c r="CD80" s="41"/>
      <c r="CE80" s="34">
        <f>SUM(BZ80:CD80)</f>
        <v>0</v>
      </c>
      <c r="CF80" s="34">
        <f t="shared" si="181"/>
        <v>0</v>
      </c>
      <c r="CG80" s="69" t="str">
        <f t="shared" si="163"/>
        <v/>
      </c>
      <c r="CH80" s="35"/>
      <c r="CI80" s="41"/>
      <c r="CJ80" s="41"/>
      <c r="CK80" s="41"/>
      <c r="CL80" s="41"/>
      <c r="CM80" s="41"/>
      <c r="CN80" s="41"/>
      <c r="CO80" s="34">
        <f t="shared" si="215"/>
        <v>0</v>
      </c>
      <c r="CP80" s="41"/>
      <c r="CQ80" s="41"/>
      <c r="CR80" s="41"/>
      <c r="CS80" s="41"/>
      <c r="CT80" s="41"/>
      <c r="CU80" s="41"/>
      <c r="CV80" s="34">
        <f t="shared" si="216"/>
        <v>0</v>
      </c>
      <c r="CW80" s="41">
        <v>30</v>
      </c>
      <c r="CX80" s="41"/>
      <c r="CY80" s="34">
        <f t="shared" si="182"/>
        <v>30</v>
      </c>
      <c r="CZ80" s="41"/>
      <c r="DA80" s="41"/>
      <c r="DB80" s="41"/>
      <c r="DC80" s="41"/>
      <c r="DD80" s="41"/>
      <c r="DE80" s="34">
        <f t="shared" si="164"/>
        <v>0</v>
      </c>
      <c r="DF80" s="41"/>
      <c r="DG80" s="41"/>
      <c r="DH80" s="41"/>
      <c r="DI80" s="41"/>
      <c r="DJ80" s="41"/>
      <c r="DK80" s="34">
        <f t="shared" si="183"/>
        <v>0</v>
      </c>
      <c r="DL80" s="34">
        <f t="shared" si="184"/>
        <v>30</v>
      </c>
      <c r="DM80" s="69">
        <f t="shared" si="165"/>
        <v>2.456440584704614E-3</v>
      </c>
      <c r="DN80" s="35"/>
      <c r="DO80" s="41"/>
      <c r="DP80" s="41"/>
      <c r="DQ80" s="41"/>
      <c r="DR80" s="41"/>
      <c r="DS80" s="41"/>
      <c r="DT80" s="34">
        <f t="shared" si="185"/>
        <v>0</v>
      </c>
      <c r="DU80" s="41"/>
      <c r="DV80" s="41"/>
      <c r="DW80" s="41"/>
      <c r="DX80" s="41"/>
      <c r="DY80" s="41"/>
      <c r="DZ80" s="41"/>
      <c r="EA80" s="41"/>
      <c r="EB80" s="41"/>
      <c r="EC80" s="41"/>
      <c r="ED80" s="41"/>
      <c r="EE80" s="41"/>
      <c r="EF80" s="41"/>
      <c r="EG80" s="34">
        <f t="shared" si="186"/>
        <v>0</v>
      </c>
      <c r="EH80" s="36">
        <f t="shared" si="187"/>
        <v>0</v>
      </c>
      <c r="EI80" s="69" t="str">
        <f t="shared" si="167"/>
        <v/>
      </c>
    </row>
    <row r="81" spans="1:140" s="32" customFormat="1" ht="15.75" customHeight="1" x14ac:dyDescent="0.25">
      <c r="B81" s="42"/>
      <c r="C81" s="15" t="s">
        <v>125</v>
      </c>
      <c r="D81" s="1"/>
      <c r="E81" s="41"/>
      <c r="F81" s="41"/>
      <c r="G81" s="41"/>
      <c r="H81" s="41"/>
      <c r="I81" s="41"/>
      <c r="J81" s="41"/>
      <c r="K81" s="41"/>
      <c r="L81" s="41"/>
      <c r="M81" s="41"/>
      <c r="N81" s="41"/>
      <c r="O81" s="41"/>
      <c r="P81" s="34">
        <f t="shared" si="217"/>
        <v>0</v>
      </c>
      <c r="Q81" s="41"/>
      <c r="R81" s="41"/>
      <c r="S81" s="41"/>
      <c r="T81" s="34">
        <f t="shared" si="218"/>
        <v>0</v>
      </c>
      <c r="U81" s="41"/>
      <c r="V81" s="41"/>
      <c r="W81" s="41"/>
      <c r="X81" s="41"/>
      <c r="Y81" s="41"/>
      <c r="Z81" s="34">
        <f t="shared" si="211"/>
        <v>0</v>
      </c>
      <c r="AA81" s="34">
        <f t="shared" si="178"/>
        <v>0</v>
      </c>
      <c r="AB81" s="69" t="str">
        <f t="shared" si="160"/>
        <v/>
      </c>
      <c r="AC81" s="35"/>
      <c r="AD81" s="41"/>
      <c r="AE81" s="41"/>
      <c r="AF81" s="41"/>
      <c r="AG81" s="41"/>
      <c r="AH81" s="41"/>
      <c r="AI81" s="34">
        <f t="shared" si="212"/>
        <v>0</v>
      </c>
      <c r="AJ81" s="41"/>
      <c r="AK81" s="41"/>
      <c r="AL81" s="41"/>
      <c r="AM81" s="41"/>
      <c r="AN81" s="41"/>
      <c r="AO81" s="34">
        <f t="shared" si="219"/>
        <v>0</v>
      </c>
      <c r="AP81" s="41"/>
      <c r="AQ81" s="41"/>
      <c r="AR81" s="41"/>
      <c r="AS81" s="41"/>
      <c r="AT81" s="41"/>
      <c r="AU81" s="34">
        <f t="shared" si="220"/>
        <v>0</v>
      </c>
      <c r="AV81" s="41"/>
      <c r="AW81" s="41"/>
      <c r="AX81" s="41"/>
      <c r="AY81" s="41"/>
      <c r="AZ81" s="41"/>
      <c r="BA81" s="34">
        <f t="shared" si="213"/>
        <v>0</v>
      </c>
      <c r="BB81" s="34">
        <f t="shared" si="221"/>
        <v>0</v>
      </c>
      <c r="BC81" s="69" t="str">
        <f t="shared" si="161"/>
        <v/>
      </c>
      <c r="BD81" s="35"/>
      <c r="BE81" s="41"/>
      <c r="BF81" s="41"/>
      <c r="BG81" s="41"/>
      <c r="BH81" s="41"/>
      <c r="BI81" s="41"/>
      <c r="BJ81" s="41"/>
      <c r="BK81" s="34">
        <f t="shared" si="214"/>
        <v>0</v>
      </c>
      <c r="BL81" s="41"/>
      <c r="BM81" s="41"/>
      <c r="BN81" s="41"/>
      <c r="BO81" s="41"/>
      <c r="BP81" s="41"/>
      <c r="BQ81" s="34">
        <f t="shared" ref="BQ81:BQ84" si="224">SUM(BL81:BP81)</f>
        <v>0</v>
      </c>
      <c r="BR81" s="41"/>
      <c r="BS81" s="41"/>
      <c r="BT81" s="41"/>
      <c r="BU81" s="41"/>
      <c r="BV81" s="41"/>
      <c r="BW81" s="34">
        <f t="shared" si="222"/>
        <v>0</v>
      </c>
      <c r="BX81" s="41"/>
      <c r="BY81" s="34">
        <f t="shared" si="180"/>
        <v>0</v>
      </c>
      <c r="BZ81" s="41"/>
      <c r="CA81" s="41"/>
      <c r="CB81" s="41"/>
      <c r="CC81" s="41"/>
      <c r="CD81" s="41"/>
      <c r="CE81" s="34">
        <f>SUM(BZ81:CD81)</f>
        <v>0</v>
      </c>
      <c r="CF81" s="34">
        <f t="shared" si="181"/>
        <v>0</v>
      </c>
      <c r="CG81" s="69" t="str">
        <f t="shared" si="163"/>
        <v/>
      </c>
      <c r="CH81" s="35"/>
      <c r="CI81" s="41"/>
      <c r="CJ81" s="41"/>
      <c r="CK81" s="41"/>
      <c r="CL81" s="41"/>
      <c r="CM81" s="41"/>
      <c r="CN81" s="41">
        <v>5.0540000000000003</v>
      </c>
      <c r="CO81" s="34">
        <f t="shared" si="215"/>
        <v>5.0540000000000003</v>
      </c>
      <c r="CP81" s="41"/>
      <c r="CQ81" s="41"/>
      <c r="CR81" s="41"/>
      <c r="CS81" s="41"/>
      <c r="CT81" s="41"/>
      <c r="CU81" s="41"/>
      <c r="CV81" s="34">
        <f t="shared" si="216"/>
        <v>0</v>
      </c>
      <c r="CW81" s="41"/>
      <c r="CX81" s="41"/>
      <c r="CY81" s="34">
        <f t="shared" si="182"/>
        <v>0</v>
      </c>
      <c r="CZ81" s="41"/>
      <c r="DA81" s="41"/>
      <c r="DB81" s="41"/>
      <c r="DC81" s="41"/>
      <c r="DD81" s="41"/>
      <c r="DE81" s="34">
        <f t="shared" si="164"/>
        <v>0</v>
      </c>
      <c r="DF81" s="41"/>
      <c r="DG81" s="41"/>
      <c r="DH81" s="41"/>
      <c r="DI81" s="41"/>
      <c r="DJ81" s="41"/>
      <c r="DK81" s="34">
        <f t="shared" ref="DK81:DK84" si="225">SUM(DF81:DJ81)</f>
        <v>0</v>
      </c>
      <c r="DL81" s="34">
        <f t="shared" si="184"/>
        <v>5.0540000000000003</v>
      </c>
      <c r="DM81" s="69">
        <f t="shared" si="165"/>
        <v>4.1382835716990399E-4</v>
      </c>
      <c r="DN81" s="35"/>
      <c r="DO81" s="41"/>
      <c r="DP81" s="41"/>
      <c r="DQ81" s="41"/>
      <c r="DR81" s="41"/>
      <c r="DS81" s="41"/>
      <c r="DT81" s="34">
        <f t="shared" si="185"/>
        <v>0</v>
      </c>
      <c r="DU81" s="41"/>
      <c r="DV81" s="41"/>
      <c r="DW81" s="41"/>
      <c r="DX81" s="41"/>
      <c r="DY81" s="41"/>
      <c r="DZ81" s="41"/>
      <c r="EA81" s="41"/>
      <c r="EB81" s="41"/>
      <c r="EC81" s="41"/>
      <c r="ED81" s="41"/>
      <c r="EE81" s="41"/>
      <c r="EF81" s="41"/>
      <c r="EG81" s="34">
        <f t="shared" ref="EG81:EG84" si="226">SUM(DU81:EF81)</f>
        <v>0</v>
      </c>
      <c r="EH81" s="36">
        <f t="shared" si="187"/>
        <v>0</v>
      </c>
      <c r="EI81" s="69" t="str">
        <f t="shared" si="167"/>
        <v/>
      </c>
    </row>
    <row r="82" spans="1:140" s="32" customFormat="1" x14ac:dyDescent="0.25">
      <c r="B82" s="157"/>
      <c r="C82" s="15" t="s">
        <v>170</v>
      </c>
      <c r="D82" s="1"/>
      <c r="E82" s="41"/>
      <c r="F82" s="41"/>
      <c r="G82" s="41"/>
      <c r="H82" s="41"/>
      <c r="I82" s="41"/>
      <c r="J82" s="41"/>
      <c r="K82" s="41"/>
      <c r="L82" s="41"/>
      <c r="M82" s="41"/>
      <c r="N82" s="41"/>
      <c r="O82" s="41"/>
      <c r="P82" s="36">
        <f t="shared" si="217"/>
        <v>0</v>
      </c>
      <c r="Q82" s="41"/>
      <c r="R82" s="41"/>
      <c r="S82" s="41"/>
      <c r="T82" s="36">
        <f t="shared" si="218"/>
        <v>0</v>
      </c>
      <c r="U82" s="41"/>
      <c r="V82" s="41"/>
      <c r="W82" s="41"/>
      <c r="X82" s="41"/>
      <c r="Y82" s="41"/>
      <c r="Z82" s="36">
        <f>SUM(U82:Y82)</f>
        <v>0</v>
      </c>
      <c r="AA82" s="36">
        <f t="shared" si="178"/>
        <v>0</v>
      </c>
      <c r="AB82" s="67" t="str">
        <f t="shared" si="160"/>
        <v/>
      </c>
      <c r="AC82" s="35"/>
      <c r="AD82" s="41"/>
      <c r="AE82" s="41"/>
      <c r="AF82" s="41"/>
      <c r="AG82" s="41"/>
      <c r="AH82" s="41"/>
      <c r="AI82" s="36">
        <f t="shared" si="212"/>
        <v>0</v>
      </c>
      <c r="AJ82" s="41"/>
      <c r="AK82" s="41"/>
      <c r="AL82" s="41"/>
      <c r="AM82" s="41"/>
      <c r="AN82" s="41"/>
      <c r="AO82" s="36">
        <f t="shared" si="219"/>
        <v>0</v>
      </c>
      <c r="AP82" s="41"/>
      <c r="AQ82" s="41"/>
      <c r="AR82" s="41"/>
      <c r="AS82" s="41"/>
      <c r="AT82" s="41"/>
      <c r="AU82" s="36">
        <f t="shared" si="220"/>
        <v>0</v>
      </c>
      <c r="AV82" s="41"/>
      <c r="AW82" s="41"/>
      <c r="AX82" s="41"/>
      <c r="AY82" s="41"/>
      <c r="AZ82" s="41"/>
      <c r="BA82" s="36">
        <f>SUM(AV82:AZ82)</f>
        <v>0</v>
      </c>
      <c r="BB82" s="36">
        <f>SUM(AI82,AO82,AU82,BA82)</f>
        <v>0</v>
      </c>
      <c r="BC82" s="67" t="str">
        <f t="shared" si="161"/>
        <v/>
      </c>
      <c r="BD82" s="35"/>
      <c r="BE82" s="41"/>
      <c r="BF82" s="41"/>
      <c r="BG82" s="41"/>
      <c r="BH82" s="41"/>
      <c r="BI82" s="41"/>
      <c r="BJ82" s="41"/>
      <c r="BK82" s="36">
        <f t="shared" si="214"/>
        <v>0</v>
      </c>
      <c r="BL82" s="41"/>
      <c r="BM82" s="41"/>
      <c r="BN82" s="41"/>
      <c r="BO82" s="41"/>
      <c r="BP82" s="41"/>
      <c r="BQ82" s="36">
        <f t="shared" si="224"/>
        <v>0</v>
      </c>
      <c r="BR82" s="41"/>
      <c r="BS82" s="41"/>
      <c r="BT82" s="41"/>
      <c r="BU82" s="41"/>
      <c r="BV82" s="41"/>
      <c r="BW82" s="36">
        <f t="shared" si="222"/>
        <v>0</v>
      </c>
      <c r="BX82" s="41"/>
      <c r="BY82" s="36">
        <f t="shared" ref="BY82" si="227">SUM(BX82)</f>
        <v>0</v>
      </c>
      <c r="BZ82" s="41"/>
      <c r="CA82" s="41"/>
      <c r="CB82" s="41"/>
      <c r="CC82" s="41"/>
      <c r="CD82" s="41"/>
      <c r="CE82" s="36">
        <f t="shared" ref="CE82" si="228">SUM(BZ82:CD82)</f>
        <v>0</v>
      </c>
      <c r="CF82" s="36">
        <f t="shared" si="181"/>
        <v>0</v>
      </c>
      <c r="CG82" s="67" t="str">
        <f t="shared" si="163"/>
        <v/>
      </c>
      <c r="CH82" s="35"/>
      <c r="CI82" s="41"/>
      <c r="CJ82" s="41"/>
      <c r="CK82" s="41"/>
      <c r="CL82" s="41"/>
      <c r="CM82" s="41"/>
      <c r="CN82" s="41"/>
      <c r="CO82" s="36">
        <f t="shared" si="215"/>
        <v>0</v>
      </c>
      <c r="CP82" s="41"/>
      <c r="CQ82" s="41"/>
      <c r="CR82" s="41"/>
      <c r="CS82" s="41"/>
      <c r="CT82" s="41"/>
      <c r="CU82" s="41"/>
      <c r="CV82" s="36">
        <f t="shared" si="216"/>
        <v>0</v>
      </c>
      <c r="CW82" s="41">
        <v>10</v>
      </c>
      <c r="CX82" s="41"/>
      <c r="CY82" s="36">
        <f t="shared" si="182"/>
        <v>10</v>
      </c>
      <c r="CZ82" s="41"/>
      <c r="DA82" s="41"/>
      <c r="DB82" s="41"/>
      <c r="DC82" s="41"/>
      <c r="DD82" s="41"/>
      <c r="DE82" s="36">
        <f t="shared" si="164"/>
        <v>0</v>
      </c>
      <c r="DF82" s="41"/>
      <c r="DG82" s="41"/>
      <c r="DH82" s="41"/>
      <c r="DI82" s="41"/>
      <c r="DJ82" s="41"/>
      <c r="DK82" s="36">
        <f t="shared" si="225"/>
        <v>0</v>
      </c>
      <c r="DL82" s="36">
        <f t="shared" si="184"/>
        <v>10</v>
      </c>
      <c r="DM82" s="67">
        <f t="shared" si="165"/>
        <v>8.1881352823487126E-4</v>
      </c>
      <c r="DN82" s="35"/>
      <c r="DO82" s="41"/>
      <c r="DP82" s="41"/>
      <c r="DQ82" s="41"/>
      <c r="DR82" s="41"/>
      <c r="DS82" s="41"/>
      <c r="DT82" s="36">
        <f t="shared" si="185"/>
        <v>0</v>
      </c>
      <c r="DU82" s="41"/>
      <c r="DV82" s="41"/>
      <c r="DW82" s="41"/>
      <c r="DX82" s="41"/>
      <c r="DY82" s="41"/>
      <c r="DZ82" s="41"/>
      <c r="EA82" s="41"/>
      <c r="EB82" s="41"/>
      <c r="EC82" s="41"/>
      <c r="ED82" s="41"/>
      <c r="EE82" s="41"/>
      <c r="EF82" s="41"/>
      <c r="EG82" s="36">
        <f t="shared" si="226"/>
        <v>0</v>
      </c>
      <c r="EH82" s="36">
        <f t="shared" si="187"/>
        <v>0</v>
      </c>
      <c r="EI82" s="67" t="str">
        <f t="shared" si="167"/>
        <v/>
      </c>
    </row>
    <row r="83" spans="1:140" s="32" customFormat="1" ht="15.75" customHeight="1" x14ac:dyDescent="0.25">
      <c r="B83" s="42"/>
      <c r="C83" s="15" t="s">
        <v>135</v>
      </c>
      <c r="D83" s="1"/>
      <c r="E83" s="41"/>
      <c r="F83" s="41"/>
      <c r="G83" s="41"/>
      <c r="H83" s="41"/>
      <c r="I83" s="41"/>
      <c r="J83" s="41"/>
      <c r="K83" s="41"/>
      <c r="L83" s="41"/>
      <c r="M83" s="41"/>
      <c r="N83" s="41"/>
      <c r="O83" s="41"/>
      <c r="P83" s="34">
        <f t="shared" si="217"/>
        <v>0</v>
      </c>
      <c r="Q83" s="41"/>
      <c r="R83" s="41"/>
      <c r="S83" s="41"/>
      <c r="T83" s="34">
        <f t="shared" si="218"/>
        <v>0</v>
      </c>
      <c r="U83" s="41"/>
      <c r="V83" s="41"/>
      <c r="W83" s="41"/>
      <c r="X83" s="41"/>
      <c r="Y83" s="41"/>
      <c r="Z83" s="34">
        <f t="shared" si="211"/>
        <v>0</v>
      </c>
      <c r="AA83" s="34">
        <f t="shared" si="178"/>
        <v>0</v>
      </c>
      <c r="AB83" s="69" t="str">
        <f t="shared" si="160"/>
        <v/>
      </c>
      <c r="AC83" s="35"/>
      <c r="AD83" s="41"/>
      <c r="AE83" s="41"/>
      <c r="AF83" s="41"/>
      <c r="AG83" s="41"/>
      <c r="AH83" s="41"/>
      <c r="AI83" s="34">
        <f t="shared" si="212"/>
        <v>0</v>
      </c>
      <c r="AJ83" s="41"/>
      <c r="AK83" s="41"/>
      <c r="AL83" s="41"/>
      <c r="AM83" s="41"/>
      <c r="AN83" s="41"/>
      <c r="AO83" s="34">
        <f t="shared" si="219"/>
        <v>0</v>
      </c>
      <c r="AP83" s="41"/>
      <c r="AQ83" s="41"/>
      <c r="AR83" s="41"/>
      <c r="AS83" s="41"/>
      <c r="AT83" s="41"/>
      <c r="AU83" s="34">
        <f t="shared" si="220"/>
        <v>0</v>
      </c>
      <c r="AV83" s="41"/>
      <c r="AW83" s="41"/>
      <c r="AX83" s="41"/>
      <c r="AY83" s="41"/>
      <c r="AZ83" s="41"/>
      <c r="BA83" s="34">
        <f t="shared" si="213"/>
        <v>0</v>
      </c>
      <c r="BB83" s="34">
        <f t="shared" si="221"/>
        <v>0</v>
      </c>
      <c r="BC83" s="69" t="str">
        <f t="shared" si="161"/>
        <v/>
      </c>
      <c r="BD83" s="35"/>
      <c r="BE83" s="41"/>
      <c r="BF83" s="41"/>
      <c r="BG83" s="41"/>
      <c r="BH83" s="41"/>
      <c r="BI83" s="41"/>
      <c r="BJ83" s="41"/>
      <c r="BK83" s="34">
        <f t="shared" si="214"/>
        <v>0</v>
      </c>
      <c r="BL83" s="41"/>
      <c r="BM83" s="41"/>
      <c r="BN83" s="41"/>
      <c r="BO83" s="41"/>
      <c r="BP83" s="41"/>
      <c r="BQ83" s="34">
        <f t="shared" si="224"/>
        <v>0</v>
      </c>
      <c r="BR83" s="41"/>
      <c r="BS83" s="41"/>
      <c r="BT83" s="41"/>
      <c r="BU83" s="41"/>
      <c r="BV83" s="41"/>
      <c r="BW83" s="34">
        <f t="shared" si="222"/>
        <v>0</v>
      </c>
      <c r="BX83" s="41"/>
      <c r="BY83" s="34">
        <f t="shared" ref="BY83" si="229">SUM(BX83)</f>
        <v>0</v>
      </c>
      <c r="BZ83" s="41"/>
      <c r="CA83" s="41"/>
      <c r="CB83" s="41"/>
      <c r="CC83" s="41"/>
      <c r="CD83" s="41"/>
      <c r="CE83" s="34">
        <f>SUM(BZ83:CD83)</f>
        <v>0</v>
      </c>
      <c r="CF83" s="34">
        <f t="shared" si="181"/>
        <v>0</v>
      </c>
      <c r="CG83" s="69" t="str">
        <f t="shared" si="163"/>
        <v/>
      </c>
      <c r="CH83" s="35"/>
      <c r="CI83" s="41"/>
      <c r="CJ83" s="41"/>
      <c r="CK83" s="41"/>
      <c r="CL83" s="41"/>
      <c r="CM83" s="41"/>
      <c r="CN83" s="41"/>
      <c r="CO83" s="34">
        <f t="shared" si="215"/>
        <v>0</v>
      </c>
      <c r="CP83" s="41">
        <v>5</v>
      </c>
      <c r="CQ83" s="41"/>
      <c r="CR83" s="41"/>
      <c r="CS83" s="41"/>
      <c r="CT83" s="41"/>
      <c r="CU83" s="41"/>
      <c r="CV83" s="34">
        <f t="shared" si="216"/>
        <v>5</v>
      </c>
      <c r="CW83" s="41">
        <v>5</v>
      </c>
      <c r="CX83" s="41"/>
      <c r="CY83" s="34">
        <f t="shared" si="182"/>
        <v>5</v>
      </c>
      <c r="CZ83" s="41"/>
      <c r="DA83" s="41"/>
      <c r="DB83" s="41"/>
      <c r="DC83" s="41"/>
      <c r="DD83" s="41"/>
      <c r="DE83" s="34">
        <f t="shared" si="164"/>
        <v>0</v>
      </c>
      <c r="DF83" s="41"/>
      <c r="DG83" s="41"/>
      <c r="DH83" s="41"/>
      <c r="DI83" s="41"/>
      <c r="DJ83" s="41"/>
      <c r="DK83" s="34">
        <f t="shared" si="225"/>
        <v>0</v>
      </c>
      <c r="DL83" s="34">
        <f t="shared" si="184"/>
        <v>10</v>
      </c>
      <c r="DM83" s="69">
        <f t="shared" si="165"/>
        <v>8.1881352823487126E-4</v>
      </c>
      <c r="DN83" s="35"/>
      <c r="DO83" s="41"/>
      <c r="DP83" s="41"/>
      <c r="DQ83" s="41"/>
      <c r="DR83" s="41"/>
      <c r="DS83" s="41"/>
      <c r="DT83" s="34">
        <f t="shared" si="185"/>
        <v>0</v>
      </c>
      <c r="DU83" s="41"/>
      <c r="DV83" s="41"/>
      <c r="DW83" s="41"/>
      <c r="DX83" s="41"/>
      <c r="DY83" s="41"/>
      <c r="DZ83" s="41"/>
      <c r="EA83" s="41"/>
      <c r="EB83" s="41"/>
      <c r="EC83" s="41"/>
      <c r="ED83" s="41"/>
      <c r="EE83" s="41"/>
      <c r="EF83" s="41"/>
      <c r="EG83" s="34">
        <f t="shared" si="226"/>
        <v>0</v>
      </c>
      <c r="EH83" s="36">
        <f t="shared" si="187"/>
        <v>0</v>
      </c>
      <c r="EI83" s="69" t="str">
        <f t="shared" si="167"/>
        <v/>
      </c>
    </row>
    <row r="84" spans="1:140" s="32" customFormat="1" ht="15.75" customHeight="1" x14ac:dyDescent="0.25">
      <c r="B84" s="42">
        <v>14</v>
      </c>
      <c r="C84" s="16" t="s">
        <v>130</v>
      </c>
      <c r="D84" s="1"/>
      <c r="E84" s="51"/>
      <c r="F84" s="51"/>
      <c r="G84" s="51"/>
      <c r="H84" s="51"/>
      <c r="I84" s="51"/>
      <c r="J84" s="51"/>
      <c r="K84" s="51"/>
      <c r="L84" s="51"/>
      <c r="M84" s="51"/>
      <c r="N84" s="51"/>
      <c r="O84" s="51"/>
      <c r="P84" s="34">
        <f t="shared" si="217"/>
        <v>0</v>
      </c>
      <c r="Q84" s="51"/>
      <c r="R84" s="51"/>
      <c r="S84" s="51"/>
      <c r="T84" s="34">
        <f t="shared" si="218"/>
        <v>0</v>
      </c>
      <c r="U84" s="51"/>
      <c r="V84" s="51"/>
      <c r="W84" s="51"/>
      <c r="X84" s="51"/>
      <c r="Y84" s="51"/>
      <c r="Z84" s="34">
        <f t="shared" si="211"/>
        <v>0</v>
      </c>
      <c r="AA84" s="34">
        <f t="shared" si="178"/>
        <v>0</v>
      </c>
      <c r="AB84" s="69" t="str">
        <f>IF(AA84=0,"",AA84/$AA$199)</f>
        <v/>
      </c>
      <c r="AC84" s="35"/>
      <c r="AD84" s="51"/>
      <c r="AE84" s="51"/>
      <c r="AF84" s="51"/>
      <c r="AG84" s="51"/>
      <c r="AH84" s="51"/>
      <c r="AI84" s="34">
        <f t="shared" si="212"/>
        <v>0</v>
      </c>
      <c r="AJ84" s="51"/>
      <c r="AK84" s="51"/>
      <c r="AL84" s="51"/>
      <c r="AM84" s="51"/>
      <c r="AN84" s="51"/>
      <c r="AO84" s="34">
        <f t="shared" si="219"/>
        <v>0</v>
      </c>
      <c r="AP84" s="51"/>
      <c r="AQ84" s="51"/>
      <c r="AR84" s="51"/>
      <c r="AS84" s="51"/>
      <c r="AT84" s="51"/>
      <c r="AU84" s="34">
        <f t="shared" si="220"/>
        <v>0</v>
      </c>
      <c r="AV84" s="51"/>
      <c r="AW84" s="51"/>
      <c r="AX84" s="51"/>
      <c r="AY84" s="51"/>
      <c r="AZ84" s="51"/>
      <c r="BA84" s="34">
        <f t="shared" si="213"/>
        <v>0</v>
      </c>
      <c r="BB84" s="34">
        <f t="shared" si="221"/>
        <v>0</v>
      </c>
      <c r="BC84" s="69" t="str">
        <f>IF(BB84=0,"",BB84/$BB$199)</f>
        <v/>
      </c>
      <c r="BD84" s="35"/>
      <c r="BE84" s="51"/>
      <c r="BF84" s="51"/>
      <c r="BG84" s="51"/>
      <c r="BH84" s="51"/>
      <c r="BI84" s="51"/>
      <c r="BJ84" s="51"/>
      <c r="BK84" s="34">
        <f t="shared" si="214"/>
        <v>0</v>
      </c>
      <c r="BL84" s="51"/>
      <c r="BM84" s="51"/>
      <c r="BN84" s="51"/>
      <c r="BO84" s="51"/>
      <c r="BP84" s="51"/>
      <c r="BQ84" s="34">
        <f t="shared" si="224"/>
        <v>0</v>
      </c>
      <c r="BR84" s="51"/>
      <c r="BS84" s="51"/>
      <c r="BT84" s="51"/>
      <c r="BU84" s="51"/>
      <c r="BV84" s="51"/>
      <c r="BW84" s="34">
        <f t="shared" si="222"/>
        <v>0</v>
      </c>
      <c r="BX84" s="51"/>
      <c r="BY84" s="34">
        <f t="shared" si="180"/>
        <v>0</v>
      </c>
      <c r="BZ84" s="51"/>
      <c r="CA84" s="51"/>
      <c r="CB84" s="51"/>
      <c r="CC84" s="51"/>
      <c r="CD84" s="51"/>
      <c r="CE84" s="34">
        <f>SUM(BZ84:CD84)</f>
        <v>0</v>
      </c>
      <c r="CF84" s="34">
        <f t="shared" si="181"/>
        <v>0</v>
      </c>
      <c r="CG84" s="69" t="str">
        <f t="shared" si="163"/>
        <v/>
      </c>
      <c r="CH84" s="35"/>
      <c r="CI84" s="51"/>
      <c r="CJ84" s="51"/>
      <c r="CK84" s="51"/>
      <c r="CL84" s="51"/>
      <c r="CM84" s="51"/>
      <c r="CN84" s="51"/>
      <c r="CO84" s="34">
        <f t="shared" si="215"/>
        <v>0</v>
      </c>
      <c r="CP84" s="51"/>
      <c r="CQ84" s="51"/>
      <c r="CR84" s="51"/>
      <c r="CS84" s="51"/>
      <c r="CT84" s="51"/>
      <c r="CU84" s="51"/>
      <c r="CV84" s="34">
        <f t="shared" si="216"/>
        <v>0</v>
      </c>
      <c r="CW84" s="51"/>
      <c r="CX84" s="51">
        <v>7</v>
      </c>
      <c r="CY84" s="34">
        <f t="shared" si="182"/>
        <v>7</v>
      </c>
      <c r="CZ84" s="51"/>
      <c r="DA84" s="51"/>
      <c r="DB84" s="51"/>
      <c r="DC84" s="51"/>
      <c r="DD84" s="51"/>
      <c r="DE84" s="34">
        <f t="shared" si="164"/>
        <v>0</v>
      </c>
      <c r="DF84" s="51"/>
      <c r="DG84" s="51"/>
      <c r="DH84" s="51"/>
      <c r="DI84" s="51"/>
      <c r="DJ84" s="51"/>
      <c r="DK84" s="34">
        <f t="shared" si="225"/>
        <v>0</v>
      </c>
      <c r="DL84" s="34">
        <f t="shared" si="184"/>
        <v>7</v>
      </c>
      <c r="DM84" s="69">
        <f t="shared" si="165"/>
        <v>5.7316946976440988E-4</v>
      </c>
      <c r="DN84" s="35"/>
      <c r="DO84" s="51"/>
      <c r="DP84" s="51"/>
      <c r="DQ84" s="51"/>
      <c r="DR84" s="51"/>
      <c r="DS84" s="51"/>
      <c r="DT84" s="34">
        <f t="shared" si="185"/>
        <v>0</v>
      </c>
      <c r="DU84" s="51"/>
      <c r="DV84" s="51"/>
      <c r="DW84" s="51"/>
      <c r="DX84" s="51"/>
      <c r="DY84" s="51"/>
      <c r="DZ84" s="51"/>
      <c r="EA84" s="51"/>
      <c r="EB84" s="51"/>
      <c r="EC84" s="51"/>
      <c r="ED84" s="51"/>
      <c r="EE84" s="51"/>
      <c r="EF84" s="51"/>
      <c r="EG84" s="34">
        <f t="shared" si="226"/>
        <v>0</v>
      </c>
      <c r="EH84" s="36">
        <f t="shared" si="187"/>
        <v>0</v>
      </c>
      <c r="EI84" s="69" t="str">
        <f t="shared" si="167"/>
        <v/>
      </c>
    </row>
    <row r="85" spans="1:140" s="32" customFormat="1" ht="15.75" customHeight="1" x14ac:dyDescent="0.25">
      <c r="B85" s="42"/>
      <c r="C85" s="16" t="s">
        <v>116</v>
      </c>
      <c r="D85" s="1"/>
      <c r="E85" s="51"/>
      <c r="F85" s="51"/>
      <c r="G85" s="51"/>
      <c r="H85" s="51"/>
      <c r="I85" s="51"/>
      <c r="J85" s="51"/>
      <c r="K85" s="51"/>
      <c r="L85" s="51"/>
      <c r="M85" s="51"/>
      <c r="N85" s="51"/>
      <c r="O85" s="51"/>
      <c r="P85" s="34">
        <f t="shared" si="217"/>
        <v>0</v>
      </c>
      <c r="Q85" s="51"/>
      <c r="R85" s="51"/>
      <c r="S85" s="51"/>
      <c r="T85" s="34">
        <f t="shared" si="218"/>
        <v>0</v>
      </c>
      <c r="U85" s="51"/>
      <c r="V85" s="51"/>
      <c r="W85" s="51"/>
      <c r="X85" s="51"/>
      <c r="Y85" s="51"/>
      <c r="Z85" s="34">
        <f t="shared" si="211"/>
        <v>0</v>
      </c>
      <c r="AA85" s="34">
        <f t="shared" si="178"/>
        <v>0</v>
      </c>
      <c r="AB85" s="69" t="str">
        <f t="shared" ref="AB85:AB92" si="230">IF(AA85=0,"",AA85/$AA$92)</f>
        <v/>
      </c>
      <c r="AC85" s="35"/>
      <c r="AD85" s="51"/>
      <c r="AE85" s="51"/>
      <c r="AF85" s="51"/>
      <c r="AG85" s="51"/>
      <c r="AH85" s="51"/>
      <c r="AI85" s="34">
        <f t="shared" si="212"/>
        <v>0</v>
      </c>
      <c r="AJ85" s="51"/>
      <c r="AK85" s="51"/>
      <c r="AL85" s="51"/>
      <c r="AM85" s="51"/>
      <c r="AN85" s="51"/>
      <c r="AO85" s="34">
        <f t="shared" si="219"/>
        <v>0</v>
      </c>
      <c r="AP85" s="51"/>
      <c r="AQ85" s="51"/>
      <c r="AR85" s="51"/>
      <c r="AS85" s="51"/>
      <c r="AT85" s="51"/>
      <c r="AU85" s="34">
        <f t="shared" si="220"/>
        <v>0</v>
      </c>
      <c r="AV85" s="51"/>
      <c r="AW85" s="51"/>
      <c r="AX85" s="51"/>
      <c r="AY85" s="51"/>
      <c r="AZ85" s="51"/>
      <c r="BA85" s="34">
        <f t="shared" si="213"/>
        <v>0</v>
      </c>
      <c r="BB85" s="34">
        <f t="shared" si="221"/>
        <v>0</v>
      </c>
      <c r="BC85" s="69" t="str">
        <f t="shared" ref="BC85:BC92" si="231">IF(BB85=0,"",BB85/$BB$92)</f>
        <v/>
      </c>
      <c r="BD85" s="35"/>
      <c r="BE85" s="51"/>
      <c r="BF85" s="51"/>
      <c r="BG85" s="51"/>
      <c r="BH85" s="51"/>
      <c r="BI85" s="51"/>
      <c r="BJ85" s="51"/>
      <c r="BK85" s="34">
        <f t="shared" si="214"/>
        <v>0</v>
      </c>
      <c r="BL85" s="51"/>
      <c r="BM85" s="51"/>
      <c r="BN85" s="51"/>
      <c r="BO85" s="51"/>
      <c r="BP85" s="51"/>
      <c r="BQ85" s="34">
        <f t="shared" si="179"/>
        <v>0</v>
      </c>
      <c r="BR85" s="51"/>
      <c r="BS85" s="51"/>
      <c r="BT85" s="51"/>
      <c r="BU85" s="51"/>
      <c r="BV85" s="51"/>
      <c r="BW85" s="34">
        <f t="shared" si="222"/>
        <v>0</v>
      </c>
      <c r="BX85" s="51"/>
      <c r="BY85" s="34">
        <f t="shared" si="180"/>
        <v>0</v>
      </c>
      <c r="BZ85" s="51"/>
      <c r="CA85" s="51"/>
      <c r="CB85" s="51"/>
      <c r="CC85" s="51"/>
      <c r="CD85" s="51"/>
      <c r="CE85" s="34">
        <f>SUM(BZ85:CD85)</f>
        <v>0</v>
      </c>
      <c r="CF85" s="34">
        <f t="shared" si="181"/>
        <v>0</v>
      </c>
      <c r="CG85" s="69" t="str">
        <f t="shared" si="163"/>
        <v/>
      </c>
      <c r="CH85" s="35"/>
      <c r="CI85" s="51"/>
      <c r="CJ85" s="51"/>
      <c r="CK85" s="51"/>
      <c r="CL85" s="51"/>
      <c r="CM85" s="51"/>
      <c r="CN85" s="51"/>
      <c r="CO85" s="34">
        <f t="shared" si="215"/>
        <v>0</v>
      </c>
      <c r="CP85" s="51"/>
      <c r="CQ85" s="51"/>
      <c r="CR85" s="51"/>
      <c r="CS85" s="51"/>
      <c r="CT85" s="51"/>
      <c r="CU85" s="51">
        <v>1.5</v>
      </c>
      <c r="CV85" s="34">
        <f t="shared" si="216"/>
        <v>1.5</v>
      </c>
      <c r="CW85" s="51"/>
      <c r="CX85" s="51"/>
      <c r="CY85" s="34">
        <f t="shared" si="182"/>
        <v>0</v>
      </c>
      <c r="CZ85" s="51"/>
      <c r="DA85" s="51"/>
      <c r="DB85" s="51"/>
      <c r="DC85" s="51"/>
      <c r="DD85" s="51"/>
      <c r="DE85" s="34">
        <f t="shared" si="164"/>
        <v>0</v>
      </c>
      <c r="DF85" s="51"/>
      <c r="DG85" s="51"/>
      <c r="DH85" s="51"/>
      <c r="DI85" s="51"/>
      <c r="DJ85" s="51"/>
      <c r="DK85" s="34">
        <f t="shared" si="183"/>
        <v>0</v>
      </c>
      <c r="DL85" s="34">
        <f t="shared" si="184"/>
        <v>1.5</v>
      </c>
      <c r="DM85" s="69">
        <f t="shared" si="165"/>
        <v>1.2282202923523069E-4</v>
      </c>
      <c r="DN85" s="35"/>
      <c r="DO85" s="51"/>
      <c r="DP85" s="51"/>
      <c r="DQ85" s="51"/>
      <c r="DR85" s="51"/>
      <c r="DS85" s="51"/>
      <c r="DT85" s="34">
        <f t="shared" si="185"/>
        <v>0</v>
      </c>
      <c r="DU85" s="51"/>
      <c r="DV85" s="51"/>
      <c r="DW85" s="51"/>
      <c r="DX85" s="51"/>
      <c r="DY85" s="51"/>
      <c r="DZ85" s="51"/>
      <c r="EA85" s="51"/>
      <c r="EB85" s="51"/>
      <c r="EC85" s="51"/>
      <c r="ED85" s="51"/>
      <c r="EE85" s="51"/>
      <c r="EF85" s="51"/>
      <c r="EG85" s="34">
        <f t="shared" si="186"/>
        <v>0</v>
      </c>
      <c r="EH85" s="36">
        <f t="shared" si="187"/>
        <v>0</v>
      </c>
      <c r="EI85" s="69" t="str">
        <f t="shared" ref="EI85:EI92" si="232">IF(EH85=0,"",EH85/$EH$92)</f>
        <v/>
      </c>
    </row>
    <row r="86" spans="1:140" s="32" customFormat="1" ht="15.75" customHeight="1" x14ac:dyDescent="0.25">
      <c r="B86" s="42">
        <v>15</v>
      </c>
      <c r="C86" s="16" t="s">
        <v>64</v>
      </c>
      <c r="D86" s="1"/>
      <c r="E86" s="51"/>
      <c r="F86" s="51"/>
      <c r="G86" s="51"/>
      <c r="H86" s="51"/>
      <c r="I86" s="51"/>
      <c r="J86" s="51"/>
      <c r="K86" s="51"/>
      <c r="L86" s="51"/>
      <c r="M86" s="51"/>
      <c r="N86" s="51"/>
      <c r="O86" s="51"/>
      <c r="P86" s="34">
        <f t="shared" si="192"/>
        <v>0</v>
      </c>
      <c r="Q86" s="51"/>
      <c r="R86" s="51"/>
      <c r="S86" s="51"/>
      <c r="T86" s="34">
        <f t="shared" si="193"/>
        <v>0</v>
      </c>
      <c r="U86" s="51"/>
      <c r="V86" s="51"/>
      <c r="W86" s="51"/>
      <c r="X86" s="51"/>
      <c r="Y86" s="51"/>
      <c r="Z86" s="34">
        <f t="shared" si="194"/>
        <v>0</v>
      </c>
      <c r="AA86" s="34">
        <f t="shared" si="178"/>
        <v>0</v>
      </c>
      <c r="AB86" s="69" t="str">
        <f t="shared" si="230"/>
        <v/>
      </c>
      <c r="AC86" s="35"/>
      <c r="AD86" s="51"/>
      <c r="AE86" s="51"/>
      <c r="AF86" s="51"/>
      <c r="AG86" s="51"/>
      <c r="AH86" s="51"/>
      <c r="AI86" s="34">
        <f t="shared" si="195"/>
        <v>0</v>
      </c>
      <c r="AJ86" s="51"/>
      <c r="AK86" s="51"/>
      <c r="AL86" s="51"/>
      <c r="AM86" s="51"/>
      <c r="AN86" s="51"/>
      <c r="AO86" s="34">
        <f t="shared" si="196"/>
        <v>0</v>
      </c>
      <c r="AP86" s="51"/>
      <c r="AQ86" s="51"/>
      <c r="AR86" s="51"/>
      <c r="AS86" s="51"/>
      <c r="AT86" s="51"/>
      <c r="AU86" s="34">
        <f t="shared" si="197"/>
        <v>0</v>
      </c>
      <c r="AV86" s="51"/>
      <c r="AW86" s="51"/>
      <c r="AX86" s="51"/>
      <c r="AY86" s="51"/>
      <c r="AZ86" s="51"/>
      <c r="BA86" s="34">
        <f t="shared" si="198"/>
        <v>0</v>
      </c>
      <c r="BB86" s="34">
        <f t="shared" si="199"/>
        <v>0</v>
      </c>
      <c r="BC86" s="69" t="str">
        <f t="shared" si="231"/>
        <v/>
      </c>
      <c r="BD86" s="35"/>
      <c r="BE86" s="51"/>
      <c r="BF86" s="51"/>
      <c r="BG86" s="51"/>
      <c r="BH86" s="51"/>
      <c r="BI86" s="51"/>
      <c r="BJ86" s="51"/>
      <c r="BK86" s="34">
        <f t="shared" si="200"/>
        <v>0</v>
      </c>
      <c r="BL86" s="51">
        <v>1.0444</v>
      </c>
      <c r="BM86" s="51">
        <v>1.10490844</v>
      </c>
      <c r="BN86" s="51">
        <v>1.0774045000000001</v>
      </c>
      <c r="BO86" s="51">
        <v>0.89589999999999992</v>
      </c>
      <c r="BP86" s="51">
        <v>0.30249999999999999</v>
      </c>
      <c r="BQ86" s="34">
        <f t="shared" si="179"/>
        <v>4.42511294</v>
      </c>
      <c r="BR86" s="51"/>
      <c r="BS86" s="51"/>
      <c r="BT86" s="51"/>
      <c r="BU86" s="51"/>
      <c r="BV86" s="51"/>
      <c r="BW86" s="34">
        <f t="shared" si="201"/>
        <v>0</v>
      </c>
      <c r="BX86" s="51"/>
      <c r="BY86" s="34">
        <f t="shared" si="180"/>
        <v>0</v>
      </c>
      <c r="BZ86" s="51"/>
      <c r="CA86" s="51"/>
      <c r="CB86" s="51"/>
      <c r="CC86" s="51"/>
      <c r="CD86" s="51"/>
      <c r="CE86" s="34">
        <f t="shared" si="202"/>
        <v>0</v>
      </c>
      <c r="CF86" s="34">
        <f t="shared" si="181"/>
        <v>4.42511294</v>
      </c>
      <c r="CG86" s="69">
        <f t="shared" si="163"/>
        <v>4.7812036895920895E-4</v>
      </c>
      <c r="CH86" s="35"/>
      <c r="CI86" s="51"/>
      <c r="CJ86" s="51"/>
      <c r="CK86" s="51"/>
      <c r="CL86" s="51"/>
      <c r="CM86" s="51"/>
      <c r="CN86" s="51"/>
      <c r="CO86" s="34">
        <f t="shared" ref="CO86:CO88" si="233">SUM(CI86:CN86)</f>
        <v>0</v>
      </c>
      <c r="CP86" s="51"/>
      <c r="CQ86" s="51"/>
      <c r="CR86" s="51"/>
      <c r="CS86" s="51"/>
      <c r="CT86" s="51"/>
      <c r="CU86" s="51">
        <v>3.6447924999999999</v>
      </c>
      <c r="CV86" s="34">
        <f t="shared" ref="CV86:CV88" si="234">SUM(CP86:CU86)</f>
        <v>3.6447924999999999</v>
      </c>
      <c r="CW86" s="51"/>
      <c r="CX86" s="51"/>
      <c r="CY86" s="34">
        <f t="shared" si="182"/>
        <v>0</v>
      </c>
      <c r="CZ86" s="51"/>
      <c r="DA86" s="51"/>
      <c r="DB86" s="51"/>
      <c r="DC86" s="51"/>
      <c r="DD86" s="51"/>
      <c r="DE86" s="34">
        <f t="shared" si="164"/>
        <v>0</v>
      </c>
      <c r="DF86" s="51"/>
      <c r="DG86" s="51"/>
      <c r="DH86" s="51"/>
      <c r="DI86" s="51"/>
      <c r="DJ86" s="51"/>
      <c r="DK86" s="34">
        <f t="shared" si="183"/>
        <v>0</v>
      </c>
      <c r="DL86" s="34">
        <f t="shared" si="184"/>
        <v>3.6447924999999999</v>
      </c>
      <c r="DM86" s="69">
        <f t="shared" si="165"/>
        <v>2.984405406608997E-4</v>
      </c>
      <c r="DN86" s="35"/>
      <c r="DO86" s="51"/>
      <c r="DP86" s="51"/>
      <c r="DQ86" s="51"/>
      <c r="DR86" s="51"/>
      <c r="DS86" s="51"/>
      <c r="DT86" s="34">
        <f t="shared" si="185"/>
        <v>0</v>
      </c>
      <c r="DU86" s="51"/>
      <c r="DV86" s="51"/>
      <c r="DW86" s="51"/>
      <c r="DX86" s="51"/>
      <c r="DY86" s="51"/>
      <c r="DZ86" s="51"/>
      <c r="EA86" s="51"/>
      <c r="EB86" s="51"/>
      <c r="EC86" s="51"/>
      <c r="ED86" s="51"/>
      <c r="EE86" s="51"/>
      <c r="EF86" s="51"/>
      <c r="EG86" s="34">
        <f t="shared" si="186"/>
        <v>0</v>
      </c>
      <c r="EH86" s="36">
        <f t="shared" si="187"/>
        <v>0</v>
      </c>
      <c r="EI86" s="69" t="str">
        <f t="shared" si="232"/>
        <v/>
      </c>
    </row>
    <row r="87" spans="1:140" s="32" customFormat="1" ht="15.75" customHeight="1" x14ac:dyDescent="0.25">
      <c r="B87" s="42"/>
      <c r="C87" s="15" t="s">
        <v>124</v>
      </c>
      <c r="D87" s="1"/>
      <c r="E87" s="41"/>
      <c r="F87" s="41"/>
      <c r="G87" s="41"/>
      <c r="H87" s="41"/>
      <c r="I87" s="41"/>
      <c r="J87" s="41"/>
      <c r="K87" s="41"/>
      <c r="L87" s="41"/>
      <c r="M87" s="41"/>
      <c r="N87" s="41"/>
      <c r="O87" s="41"/>
      <c r="P87" s="34">
        <f>SUM(E87:O87)</f>
        <v>0</v>
      </c>
      <c r="Q87" s="41"/>
      <c r="R87" s="41"/>
      <c r="S87" s="41"/>
      <c r="T87" s="34">
        <f>SUM(Q87:S87)</f>
        <v>0</v>
      </c>
      <c r="U87" s="41"/>
      <c r="V87" s="41"/>
      <c r="W87" s="41"/>
      <c r="X87" s="41"/>
      <c r="Y87" s="41"/>
      <c r="Z87" s="34">
        <f>SUM(U87:Y87)</f>
        <v>0</v>
      </c>
      <c r="AA87" s="34">
        <f t="shared" si="178"/>
        <v>0</v>
      </c>
      <c r="AB87" s="69" t="str">
        <f t="shared" si="230"/>
        <v/>
      </c>
      <c r="AC87" s="35"/>
      <c r="AD87" s="41"/>
      <c r="AE87" s="41"/>
      <c r="AF87" s="41"/>
      <c r="AG87" s="41"/>
      <c r="AH87" s="41"/>
      <c r="AI87" s="34">
        <f>SUM(AD87:AH87)</f>
        <v>0</v>
      </c>
      <c r="AJ87" s="41"/>
      <c r="AK87" s="41"/>
      <c r="AL87" s="41"/>
      <c r="AM87" s="41"/>
      <c r="AN87" s="41"/>
      <c r="AO87" s="34">
        <f>SUM(AJ87:AN87)</f>
        <v>0</v>
      </c>
      <c r="AP87" s="41"/>
      <c r="AQ87" s="41"/>
      <c r="AR87" s="41"/>
      <c r="AS87" s="41"/>
      <c r="AT87" s="41"/>
      <c r="AU87" s="34">
        <f>SUM(AP87:AT87)</f>
        <v>0</v>
      </c>
      <c r="AV87" s="41"/>
      <c r="AW87" s="41"/>
      <c r="AX87" s="41"/>
      <c r="AY87" s="41"/>
      <c r="AZ87" s="41"/>
      <c r="BA87" s="34">
        <f>SUM(AV87:AZ87)</f>
        <v>0</v>
      </c>
      <c r="BB87" s="34">
        <f>SUM(AI87,AO87,AU87,BA87)</f>
        <v>0</v>
      </c>
      <c r="BC87" s="69" t="str">
        <f t="shared" si="231"/>
        <v/>
      </c>
      <c r="BD87" s="35"/>
      <c r="BE87" s="41"/>
      <c r="BF87" s="41"/>
      <c r="BG87" s="41"/>
      <c r="BH87" s="41"/>
      <c r="BI87" s="41"/>
      <c r="BJ87" s="41"/>
      <c r="BK87" s="34">
        <f>SUM(BE87:BJ87)</f>
        <v>0</v>
      </c>
      <c r="BL87" s="41"/>
      <c r="BM87" s="41"/>
      <c r="BN87" s="41"/>
      <c r="BO87" s="41"/>
      <c r="BP87" s="41"/>
      <c r="BQ87" s="34">
        <f t="shared" si="179"/>
        <v>0</v>
      </c>
      <c r="BR87" s="41"/>
      <c r="BS87" s="41"/>
      <c r="BT87" s="41"/>
      <c r="BU87" s="41"/>
      <c r="BV87" s="41"/>
      <c r="BW87" s="34">
        <f>SUM(BR87:BV87)</f>
        <v>0</v>
      </c>
      <c r="BX87" s="41"/>
      <c r="BY87" s="34">
        <f t="shared" si="180"/>
        <v>0</v>
      </c>
      <c r="BZ87" s="41"/>
      <c r="CA87" s="41"/>
      <c r="CB87" s="41"/>
      <c r="CC87" s="41"/>
      <c r="CD87" s="41"/>
      <c r="CE87" s="34">
        <f>SUM(BZ87:CD87)</f>
        <v>0</v>
      </c>
      <c r="CF87" s="34">
        <f t="shared" si="181"/>
        <v>0</v>
      </c>
      <c r="CG87" s="69" t="str">
        <f t="shared" si="163"/>
        <v/>
      </c>
      <c r="CH87" s="35"/>
      <c r="CI87" s="41"/>
      <c r="CJ87" s="41"/>
      <c r="CK87" s="41"/>
      <c r="CL87" s="41"/>
      <c r="CM87" s="41"/>
      <c r="CN87" s="41"/>
      <c r="CO87" s="34">
        <f>SUM(CI87:CN87)</f>
        <v>0</v>
      </c>
      <c r="CP87" s="41">
        <v>0.75</v>
      </c>
      <c r="CQ87" s="41">
        <v>0.4</v>
      </c>
      <c r="CR87" s="41">
        <v>0.52500000000000002</v>
      </c>
      <c r="CS87" s="41">
        <v>0.32500000000000001</v>
      </c>
      <c r="CT87" s="41"/>
      <c r="CU87" s="41"/>
      <c r="CV87" s="34">
        <f>SUM(CP87:CU87)</f>
        <v>1.9999999999999998</v>
      </c>
      <c r="CW87" s="41"/>
      <c r="CX87" s="41"/>
      <c r="CY87" s="34">
        <f t="shared" si="182"/>
        <v>0</v>
      </c>
      <c r="CZ87" s="41"/>
      <c r="DA87" s="41"/>
      <c r="DB87" s="41"/>
      <c r="DC87" s="41"/>
      <c r="DD87" s="41"/>
      <c r="DE87" s="34">
        <f t="shared" si="164"/>
        <v>0</v>
      </c>
      <c r="DF87" s="41"/>
      <c r="DG87" s="41"/>
      <c r="DH87" s="41"/>
      <c r="DI87" s="41"/>
      <c r="DJ87" s="41"/>
      <c r="DK87" s="34">
        <f t="shared" si="183"/>
        <v>0</v>
      </c>
      <c r="DL87" s="34">
        <f t="shared" si="184"/>
        <v>1.9999999999999998</v>
      </c>
      <c r="DM87" s="69">
        <f t="shared" si="165"/>
        <v>1.6376270564697425E-4</v>
      </c>
      <c r="DN87" s="35"/>
      <c r="DO87" s="41"/>
      <c r="DP87" s="41"/>
      <c r="DQ87" s="41"/>
      <c r="DR87" s="41"/>
      <c r="DS87" s="41"/>
      <c r="DT87" s="34">
        <f t="shared" si="185"/>
        <v>0</v>
      </c>
      <c r="DU87" s="41"/>
      <c r="DV87" s="41"/>
      <c r="DW87" s="41"/>
      <c r="DX87" s="41"/>
      <c r="DY87" s="41"/>
      <c r="DZ87" s="41"/>
      <c r="EA87" s="41"/>
      <c r="EB87" s="41"/>
      <c r="EC87" s="41"/>
      <c r="ED87" s="41"/>
      <c r="EE87" s="41"/>
      <c r="EF87" s="41"/>
      <c r="EG87" s="34">
        <f t="shared" si="186"/>
        <v>0</v>
      </c>
      <c r="EH87" s="36">
        <f t="shared" si="187"/>
        <v>0</v>
      </c>
      <c r="EI87" s="69" t="str">
        <f t="shared" si="232"/>
        <v/>
      </c>
    </row>
    <row r="88" spans="1:140" s="7" customFormat="1" ht="25.5" customHeight="1" x14ac:dyDescent="0.25">
      <c r="A88" s="32"/>
      <c r="B88" s="42">
        <v>16</v>
      </c>
      <c r="C88" s="16" t="s">
        <v>65</v>
      </c>
      <c r="D88" s="1"/>
      <c r="E88" s="40">
        <v>0.02</v>
      </c>
      <c r="F88" s="40"/>
      <c r="G88" s="40">
        <v>1.6303609999999999</v>
      </c>
      <c r="H88" s="40">
        <v>2.5808469999999999</v>
      </c>
      <c r="I88" s="40">
        <v>1.805051</v>
      </c>
      <c r="J88" s="40">
        <v>0.47348000000000001</v>
      </c>
      <c r="K88" s="40">
        <v>1.904352</v>
      </c>
      <c r="L88" s="40">
        <v>1.1000000000000001</v>
      </c>
      <c r="M88" s="40">
        <v>0.8</v>
      </c>
      <c r="N88" s="40">
        <v>1</v>
      </c>
      <c r="O88" s="40">
        <v>1</v>
      </c>
      <c r="P88" s="34">
        <f t="shared" si="192"/>
        <v>12.314090999999999</v>
      </c>
      <c r="Q88" s="40"/>
      <c r="R88" s="40"/>
      <c r="S88" s="40"/>
      <c r="T88" s="34">
        <f t="shared" si="193"/>
        <v>0</v>
      </c>
      <c r="U88" s="40"/>
      <c r="V88" s="40"/>
      <c r="W88" s="40"/>
      <c r="X88" s="40"/>
      <c r="Y88" s="40"/>
      <c r="Z88" s="34">
        <f t="shared" si="194"/>
        <v>0</v>
      </c>
      <c r="AA88" s="34">
        <f t="shared" si="178"/>
        <v>12.314090999999999</v>
      </c>
      <c r="AB88" s="69">
        <f t="shared" si="230"/>
        <v>2.9361015842232657E-3</v>
      </c>
      <c r="AC88" s="35"/>
      <c r="AD88" s="40">
        <v>0.82699999999999996</v>
      </c>
      <c r="AE88" s="40">
        <v>0.80000044084999999</v>
      </c>
      <c r="AF88" s="40">
        <v>2.15535034</v>
      </c>
      <c r="AG88" s="40">
        <v>1.8295870899999997</v>
      </c>
      <c r="AH88" s="40">
        <v>0.85855386999999994</v>
      </c>
      <c r="AI88" s="34">
        <f t="shared" si="195"/>
        <v>6.4704917408499991</v>
      </c>
      <c r="AJ88" s="40">
        <v>3.3610000000000002</v>
      </c>
      <c r="AK88" s="40">
        <v>2.6104000000000003</v>
      </c>
      <c r="AL88" s="40">
        <v>4.681</v>
      </c>
      <c r="AM88" s="40">
        <v>0.5</v>
      </c>
      <c r="AN88" s="40"/>
      <c r="AO88" s="34">
        <f t="shared" si="196"/>
        <v>11.1524</v>
      </c>
      <c r="AP88" s="40"/>
      <c r="AQ88" s="40"/>
      <c r="AR88" s="40"/>
      <c r="AS88" s="40"/>
      <c r="AT88" s="40"/>
      <c r="AU88" s="34">
        <f t="shared" si="197"/>
        <v>0</v>
      </c>
      <c r="AV88" s="40"/>
      <c r="AW88" s="40"/>
      <c r="AX88" s="40"/>
      <c r="AY88" s="40"/>
      <c r="AZ88" s="40"/>
      <c r="BA88" s="34">
        <f t="shared" si="198"/>
        <v>0</v>
      </c>
      <c r="BB88" s="34">
        <f t="shared" si="199"/>
        <v>17.622891740850001</v>
      </c>
      <c r="BC88" s="69">
        <f t="shared" si="231"/>
        <v>2.3827627538180571E-3</v>
      </c>
      <c r="BD88" s="35"/>
      <c r="BE88" s="40">
        <v>0.12480490000000002</v>
      </c>
      <c r="BF88" s="40">
        <v>0.18140292</v>
      </c>
      <c r="BG88" s="40">
        <v>8.4956599999999993E-2</v>
      </c>
      <c r="BH88" s="40">
        <v>1.43882139</v>
      </c>
      <c r="BI88" s="40">
        <v>1.9763195899999997</v>
      </c>
      <c r="BJ88" s="40"/>
      <c r="BK88" s="34">
        <f t="shared" si="200"/>
        <v>3.8063053999999994</v>
      </c>
      <c r="BL88" s="40"/>
      <c r="BM88" s="40"/>
      <c r="BN88" s="40"/>
      <c r="BO88" s="40"/>
      <c r="BP88" s="40"/>
      <c r="BQ88" s="34">
        <f t="shared" si="179"/>
        <v>0</v>
      </c>
      <c r="BR88" s="40"/>
      <c r="BS88" s="40"/>
      <c r="BT88" s="40"/>
      <c r="BU88" s="40"/>
      <c r="BV88" s="40"/>
      <c r="BW88" s="34">
        <f t="shared" si="201"/>
        <v>0</v>
      </c>
      <c r="BX88" s="40"/>
      <c r="BY88" s="34">
        <f t="shared" si="180"/>
        <v>0</v>
      </c>
      <c r="BZ88" s="40"/>
      <c r="CA88" s="40"/>
      <c r="CB88" s="40"/>
      <c r="CC88" s="40"/>
      <c r="CD88" s="40"/>
      <c r="CE88" s="34">
        <f t="shared" si="202"/>
        <v>0</v>
      </c>
      <c r="CF88" s="34">
        <f t="shared" si="181"/>
        <v>3.8063053999999994</v>
      </c>
      <c r="CG88" s="69">
        <f t="shared" si="163"/>
        <v>4.1126004395707674E-4</v>
      </c>
      <c r="CH88" s="35"/>
      <c r="CI88" s="40"/>
      <c r="CJ88" s="40"/>
      <c r="CK88" s="40"/>
      <c r="CL88" s="40"/>
      <c r="CM88" s="40"/>
      <c r="CN88" s="40"/>
      <c r="CO88" s="34">
        <f t="shared" si="233"/>
        <v>0</v>
      </c>
      <c r="CP88" s="40"/>
      <c r="CQ88" s="40"/>
      <c r="CR88" s="40"/>
      <c r="CS88" s="40"/>
      <c r="CT88" s="40"/>
      <c r="CU88" s="40"/>
      <c r="CV88" s="34">
        <f t="shared" si="234"/>
        <v>0</v>
      </c>
      <c r="CW88" s="40">
        <v>4.3314999999999999E-2</v>
      </c>
      <c r="CX88" s="40"/>
      <c r="CY88" s="34">
        <f t="shared" si="182"/>
        <v>4.3314999999999999E-2</v>
      </c>
      <c r="CZ88" s="40"/>
      <c r="DA88" s="40"/>
      <c r="DB88" s="40"/>
      <c r="DC88" s="40"/>
      <c r="DD88" s="40"/>
      <c r="DE88" s="34">
        <f t="shared" si="164"/>
        <v>0</v>
      </c>
      <c r="DF88" s="40"/>
      <c r="DG88" s="40"/>
      <c r="DH88" s="40"/>
      <c r="DI88" s="40"/>
      <c r="DJ88" s="40"/>
      <c r="DK88" s="34">
        <f t="shared" si="183"/>
        <v>0</v>
      </c>
      <c r="DL88" s="34">
        <f t="shared" si="184"/>
        <v>4.3314999999999999E-2</v>
      </c>
      <c r="DM88" s="69">
        <f t="shared" si="165"/>
        <v>3.5466907975493452E-6</v>
      </c>
      <c r="DN88" s="35"/>
      <c r="DO88" s="40"/>
      <c r="DP88" s="40"/>
      <c r="DQ88" s="40"/>
      <c r="DR88" s="40"/>
      <c r="DS88" s="40"/>
      <c r="DT88" s="34">
        <f t="shared" si="185"/>
        <v>0</v>
      </c>
      <c r="DU88" s="40"/>
      <c r="DV88" s="40"/>
      <c r="DW88" s="40"/>
      <c r="DX88" s="40"/>
      <c r="DY88" s="40"/>
      <c r="DZ88" s="40"/>
      <c r="EA88" s="40"/>
      <c r="EB88" s="40"/>
      <c r="EC88" s="40"/>
      <c r="ED88" s="40"/>
      <c r="EE88" s="40"/>
      <c r="EF88" s="40"/>
      <c r="EG88" s="34">
        <f t="shared" si="186"/>
        <v>0</v>
      </c>
      <c r="EH88" s="36">
        <f t="shared" si="187"/>
        <v>0</v>
      </c>
      <c r="EI88" s="69" t="str">
        <f t="shared" si="232"/>
        <v/>
      </c>
      <c r="EJ88" s="32"/>
    </row>
    <row r="89" spans="1:140" ht="20.25" customHeight="1" x14ac:dyDescent="0.25">
      <c r="C89" s="63" t="s">
        <v>51</v>
      </c>
      <c r="D89" s="1"/>
      <c r="E89" s="55">
        <f t="shared" ref="E89:AA89" si="235">SUM(E62:E88)</f>
        <v>0.02</v>
      </c>
      <c r="F89" s="55">
        <f t="shared" si="235"/>
        <v>0</v>
      </c>
      <c r="G89" s="55">
        <f t="shared" si="235"/>
        <v>1.6303609999999999</v>
      </c>
      <c r="H89" s="55">
        <f t="shared" si="235"/>
        <v>2.5808469999999999</v>
      </c>
      <c r="I89" s="55">
        <f t="shared" si="235"/>
        <v>1.805051</v>
      </c>
      <c r="J89" s="55">
        <f t="shared" si="235"/>
        <v>0.47348000000000001</v>
      </c>
      <c r="K89" s="55">
        <f t="shared" si="235"/>
        <v>1.904352</v>
      </c>
      <c r="L89" s="55">
        <f t="shared" si="235"/>
        <v>1.1000000000000001</v>
      </c>
      <c r="M89" s="55">
        <f t="shared" si="235"/>
        <v>6.6</v>
      </c>
      <c r="N89" s="55">
        <f t="shared" si="235"/>
        <v>6.9</v>
      </c>
      <c r="O89" s="55">
        <f t="shared" si="235"/>
        <v>5</v>
      </c>
      <c r="P89" s="56">
        <f t="shared" si="235"/>
        <v>28.014091000000001</v>
      </c>
      <c r="Q89" s="55">
        <f t="shared" si="235"/>
        <v>0</v>
      </c>
      <c r="R89" s="55">
        <f t="shared" si="235"/>
        <v>0</v>
      </c>
      <c r="S89" s="55">
        <f t="shared" si="235"/>
        <v>0</v>
      </c>
      <c r="T89" s="56">
        <f t="shared" si="235"/>
        <v>0</v>
      </c>
      <c r="U89" s="55">
        <f t="shared" si="235"/>
        <v>0</v>
      </c>
      <c r="V89" s="55">
        <f t="shared" si="235"/>
        <v>0</v>
      </c>
      <c r="W89" s="55">
        <f t="shared" si="235"/>
        <v>0</v>
      </c>
      <c r="X89" s="55">
        <f t="shared" si="235"/>
        <v>0</v>
      </c>
      <c r="Y89" s="55">
        <f t="shared" si="235"/>
        <v>0</v>
      </c>
      <c r="Z89" s="56">
        <f t="shared" si="235"/>
        <v>0</v>
      </c>
      <c r="AA89" s="56">
        <f t="shared" si="235"/>
        <v>28.014091000000001</v>
      </c>
      <c r="AB89" s="70">
        <f t="shared" si="230"/>
        <v>6.6795199877664321E-3</v>
      </c>
      <c r="AC89" s="35"/>
      <c r="AD89" s="55">
        <f t="shared" ref="AD89:BB89" si="236">SUM(AD62:AD88)</f>
        <v>0.82699999999999996</v>
      </c>
      <c r="AE89" s="55">
        <f t="shared" si="236"/>
        <v>0.80000044084999999</v>
      </c>
      <c r="AF89" s="55">
        <f t="shared" si="236"/>
        <v>2.15535034</v>
      </c>
      <c r="AG89" s="55">
        <f t="shared" si="236"/>
        <v>1.8295870899999997</v>
      </c>
      <c r="AH89" s="55">
        <f t="shared" si="236"/>
        <v>1.90855387</v>
      </c>
      <c r="AI89" s="56">
        <f t="shared" si="236"/>
        <v>7.5204917408499989</v>
      </c>
      <c r="AJ89" s="55">
        <f t="shared" si="236"/>
        <v>6.4990310000000004</v>
      </c>
      <c r="AK89" s="55">
        <f t="shared" si="236"/>
        <v>15.43945738865</v>
      </c>
      <c r="AL89" s="55">
        <f t="shared" si="236"/>
        <v>18.990398720000002</v>
      </c>
      <c r="AM89" s="55">
        <f t="shared" si="236"/>
        <v>43.984854819999995</v>
      </c>
      <c r="AN89" s="55">
        <f t="shared" si="236"/>
        <v>12.939009349999999</v>
      </c>
      <c r="AO89" s="56">
        <f t="shared" si="236"/>
        <v>97.85275127864999</v>
      </c>
      <c r="AP89" s="55">
        <f t="shared" si="236"/>
        <v>0</v>
      </c>
      <c r="AQ89" s="55">
        <f t="shared" si="236"/>
        <v>0</v>
      </c>
      <c r="AR89" s="55">
        <f t="shared" si="236"/>
        <v>0</v>
      </c>
      <c r="AS89" s="55">
        <f t="shared" si="236"/>
        <v>0</v>
      </c>
      <c r="AT89" s="55">
        <f t="shared" si="236"/>
        <v>0</v>
      </c>
      <c r="AU89" s="56">
        <f t="shared" si="236"/>
        <v>0</v>
      </c>
      <c r="AV89" s="55">
        <f t="shared" si="236"/>
        <v>0</v>
      </c>
      <c r="AW89" s="55">
        <f t="shared" si="236"/>
        <v>0</v>
      </c>
      <c r="AX89" s="55">
        <f t="shared" si="236"/>
        <v>0</v>
      </c>
      <c r="AY89" s="55">
        <f t="shared" si="236"/>
        <v>0</v>
      </c>
      <c r="AZ89" s="55">
        <f t="shared" si="236"/>
        <v>0</v>
      </c>
      <c r="BA89" s="56">
        <f t="shared" si="236"/>
        <v>0</v>
      </c>
      <c r="BB89" s="56">
        <f t="shared" si="236"/>
        <v>105.37324301949999</v>
      </c>
      <c r="BC89" s="70">
        <f t="shared" si="231"/>
        <v>1.4247346145461422E-2</v>
      </c>
      <c r="BD89" s="35"/>
      <c r="BE89" s="55">
        <f t="shared" ref="BE89:CF89" si="237">SUM(BE62:BE88)</f>
        <v>1.4248049</v>
      </c>
      <c r="BF89" s="55">
        <f t="shared" si="237"/>
        <v>1.18140292</v>
      </c>
      <c r="BG89" s="55">
        <f t="shared" si="237"/>
        <v>2.3349565999999999</v>
      </c>
      <c r="BH89" s="55">
        <f t="shared" si="237"/>
        <v>3.9040403899999996</v>
      </c>
      <c r="BI89" s="55">
        <f t="shared" si="237"/>
        <v>2.3263195899999998</v>
      </c>
      <c r="BJ89" s="55">
        <f t="shared" si="237"/>
        <v>0</v>
      </c>
      <c r="BK89" s="56">
        <f t="shared" si="237"/>
        <v>11.171524399999999</v>
      </c>
      <c r="BL89" s="55">
        <f t="shared" si="237"/>
        <v>16.382998220000001</v>
      </c>
      <c r="BM89" s="55">
        <f t="shared" si="237"/>
        <v>17.911375422679999</v>
      </c>
      <c r="BN89" s="55">
        <f t="shared" si="237"/>
        <v>13.011550362888888</v>
      </c>
      <c r="BO89" s="55">
        <f t="shared" si="237"/>
        <v>12.90657729</v>
      </c>
      <c r="BP89" s="55">
        <f t="shared" si="237"/>
        <v>11.564803644431111</v>
      </c>
      <c r="BQ89" s="56">
        <f t="shared" si="237"/>
        <v>71.777304940000008</v>
      </c>
      <c r="BR89" s="55">
        <f t="shared" si="237"/>
        <v>0</v>
      </c>
      <c r="BS89" s="55">
        <f t="shared" si="237"/>
        <v>0</v>
      </c>
      <c r="BT89" s="55">
        <f t="shared" si="237"/>
        <v>0</v>
      </c>
      <c r="BU89" s="55">
        <f t="shared" si="237"/>
        <v>0</v>
      </c>
      <c r="BV89" s="55">
        <f t="shared" si="237"/>
        <v>0</v>
      </c>
      <c r="BW89" s="56">
        <f t="shared" si="237"/>
        <v>0</v>
      </c>
      <c r="BX89" s="55">
        <f t="shared" si="237"/>
        <v>0</v>
      </c>
      <c r="BY89" s="56">
        <f t="shared" si="237"/>
        <v>0</v>
      </c>
      <c r="BZ89" s="55">
        <f t="shared" si="237"/>
        <v>0</v>
      </c>
      <c r="CA89" s="55">
        <f t="shared" si="237"/>
        <v>0</v>
      </c>
      <c r="CB89" s="55">
        <f t="shared" si="237"/>
        <v>0</v>
      </c>
      <c r="CC89" s="55">
        <f t="shared" si="237"/>
        <v>0</v>
      </c>
      <c r="CD89" s="55">
        <f t="shared" si="237"/>
        <v>0</v>
      </c>
      <c r="CE89" s="56">
        <f t="shared" si="237"/>
        <v>0</v>
      </c>
      <c r="CF89" s="56">
        <f t="shared" si="237"/>
        <v>82.948829340000003</v>
      </c>
      <c r="CG89" s="70">
        <f t="shared" si="163"/>
        <v>8.9623757464538881E-3</v>
      </c>
      <c r="CH89" s="35"/>
      <c r="CI89" s="55">
        <f t="shared" ref="CI89:DL89" si="238">SUM(CI62:CI88)</f>
        <v>0</v>
      </c>
      <c r="CJ89" s="55">
        <f t="shared" si="238"/>
        <v>0</v>
      </c>
      <c r="CK89" s="55">
        <f t="shared" si="238"/>
        <v>0</v>
      </c>
      <c r="CL89" s="55">
        <f t="shared" si="238"/>
        <v>0</v>
      </c>
      <c r="CM89" s="55">
        <f t="shared" si="238"/>
        <v>0</v>
      </c>
      <c r="CN89" s="55">
        <f t="shared" si="238"/>
        <v>11.554</v>
      </c>
      <c r="CO89" s="56">
        <f t="shared" si="238"/>
        <v>11.554</v>
      </c>
      <c r="CP89" s="55">
        <f t="shared" si="238"/>
        <v>5.75</v>
      </c>
      <c r="CQ89" s="55">
        <f t="shared" si="238"/>
        <v>0.4</v>
      </c>
      <c r="CR89" s="55">
        <f t="shared" si="238"/>
        <v>0.52500000000000002</v>
      </c>
      <c r="CS89" s="55">
        <f t="shared" si="238"/>
        <v>0.32500000000000001</v>
      </c>
      <c r="CT89" s="55">
        <f t="shared" si="238"/>
        <v>0</v>
      </c>
      <c r="CU89" s="55">
        <f t="shared" si="238"/>
        <v>6.6447924999999994</v>
      </c>
      <c r="CV89" s="56">
        <f t="shared" si="238"/>
        <v>13.644792499999999</v>
      </c>
      <c r="CW89" s="55">
        <f t="shared" si="238"/>
        <v>68.382815000000008</v>
      </c>
      <c r="CX89" s="55">
        <f t="shared" si="238"/>
        <v>8.370000000000001</v>
      </c>
      <c r="CY89" s="56">
        <f t="shared" si="238"/>
        <v>76.752815000000012</v>
      </c>
      <c r="CZ89" s="55">
        <f t="shared" si="238"/>
        <v>0</v>
      </c>
      <c r="DA89" s="55">
        <f t="shared" si="238"/>
        <v>0</v>
      </c>
      <c r="DB89" s="55">
        <f t="shared" si="238"/>
        <v>0</v>
      </c>
      <c r="DC89" s="55">
        <f t="shared" si="238"/>
        <v>0</v>
      </c>
      <c r="DD89" s="55">
        <f t="shared" si="238"/>
        <v>0</v>
      </c>
      <c r="DE89" s="56">
        <f t="shared" si="238"/>
        <v>0</v>
      </c>
      <c r="DF89" s="55">
        <f t="shared" si="238"/>
        <v>0</v>
      </c>
      <c r="DG89" s="55">
        <f t="shared" si="238"/>
        <v>0</v>
      </c>
      <c r="DH89" s="55">
        <f t="shared" si="238"/>
        <v>0</v>
      </c>
      <c r="DI89" s="55">
        <f t="shared" si="238"/>
        <v>0</v>
      </c>
      <c r="DJ89" s="55">
        <f t="shared" si="238"/>
        <v>0</v>
      </c>
      <c r="DK89" s="56">
        <f t="shared" si="238"/>
        <v>0</v>
      </c>
      <c r="DL89" s="56">
        <f t="shared" si="238"/>
        <v>101.95160749999999</v>
      </c>
      <c r="DM89" s="70">
        <f t="shared" si="165"/>
        <v>8.3479355446291759E-3</v>
      </c>
      <c r="DN89" s="35"/>
      <c r="DO89" s="55">
        <f t="shared" ref="DO89:EH89" si="239">SUM(DO62:DO88)</f>
        <v>0</v>
      </c>
      <c r="DP89" s="55">
        <f t="shared" si="239"/>
        <v>0</v>
      </c>
      <c r="DQ89" s="55">
        <f t="shared" si="239"/>
        <v>0</v>
      </c>
      <c r="DR89" s="55">
        <f t="shared" si="239"/>
        <v>0</v>
      </c>
      <c r="DS89" s="55">
        <f t="shared" si="239"/>
        <v>0</v>
      </c>
      <c r="DT89" s="56">
        <f t="shared" si="239"/>
        <v>0</v>
      </c>
      <c r="DU89" s="55">
        <f t="shared" si="239"/>
        <v>0</v>
      </c>
      <c r="DV89" s="55">
        <f t="shared" si="239"/>
        <v>0</v>
      </c>
      <c r="DW89" s="55">
        <f t="shared" si="239"/>
        <v>0</v>
      </c>
      <c r="DX89" s="55">
        <f t="shared" si="239"/>
        <v>0</v>
      </c>
      <c r="DY89" s="55">
        <f t="shared" si="239"/>
        <v>0</v>
      </c>
      <c r="DZ89" s="55">
        <f t="shared" si="239"/>
        <v>0</v>
      </c>
      <c r="EA89" s="55">
        <f t="shared" si="239"/>
        <v>0</v>
      </c>
      <c r="EB89" s="55">
        <f t="shared" si="239"/>
        <v>0</v>
      </c>
      <c r="EC89" s="55">
        <f t="shared" si="239"/>
        <v>0</v>
      </c>
      <c r="ED89" s="55">
        <f t="shared" si="239"/>
        <v>0</v>
      </c>
      <c r="EE89" s="55">
        <f t="shared" si="239"/>
        <v>0</v>
      </c>
      <c r="EF89" s="55">
        <f t="shared" si="239"/>
        <v>0</v>
      </c>
      <c r="EG89" s="56">
        <f t="shared" si="239"/>
        <v>0</v>
      </c>
      <c r="EH89" s="56">
        <f t="shared" si="239"/>
        <v>0</v>
      </c>
      <c r="EI89" s="70" t="str">
        <f t="shared" si="232"/>
        <v/>
      </c>
      <c r="EJ89" s="32"/>
    </row>
    <row r="90" spans="1:140" s="32" customFormat="1" ht="35.25" customHeight="1" x14ac:dyDescent="0.25">
      <c r="B90" s="118">
        <v>17</v>
      </c>
      <c r="C90" s="61" t="s">
        <v>66</v>
      </c>
      <c r="D90" s="1"/>
      <c r="E90" s="53">
        <f t="shared" ref="E90:AA90" si="240">SUM(E61,E89)</f>
        <v>325.02</v>
      </c>
      <c r="F90" s="53">
        <f t="shared" si="240"/>
        <v>425</v>
      </c>
      <c r="G90" s="53">
        <f t="shared" si="240"/>
        <v>1.6303609999999999</v>
      </c>
      <c r="H90" s="53">
        <f t="shared" si="240"/>
        <v>6.0808470000000003</v>
      </c>
      <c r="I90" s="53">
        <f t="shared" si="240"/>
        <v>6.8050509999999997</v>
      </c>
      <c r="J90" s="53">
        <f t="shared" si="240"/>
        <v>154.81147999999999</v>
      </c>
      <c r="K90" s="53">
        <f t="shared" si="240"/>
        <v>1.904352</v>
      </c>
      <c r="L90" s="53">
        <f t="shared" si="240"/>
        <v>76.099999999999994</v>
      </c>
      <c r="M90" s="53">
        <f t="shared" si="240"/>
        <v>81.599999999999994</v>
      </c>
      <c r="N90" s="53">
        <f t="shared" si="240"/>
        <v>81.900000000000006</v>
      </c>
      <c r="O90" s="53">
        <f t="shared" si="240"/>
        <v>80</v>
      </c>
      <c r="P90" s="54">
        <f t="shared" si="240"/>
        <v>1240.852091</v>
      </c>
      <c r="Q90" s="53">
        <f t="shared" si="240"/>
        <v>0</v>
      </c>
      <c r="R90" s="53">
        <f t="shared" si="240"/>
        <v>10</v>
      </c>
      <c r="S90" s="53">
        <f t="shared" si="240"/>
        <v>10</v>
      </c>
      <c r="T90" s="54">
        <f t="shared" si="240"/>
        <v>20</v>
      </c>
      <c r="U90" s="53">
        <f t="shared" si="240"/>
        <v>0</v>
      </c>
      <c r="V90" s="53">
        <f t="shared" si="240"/>
        <v>0</v>
      </c>
      <c r="W90" s="53">
        <f t="shared" si="240"/>
        <v>0</v>
      </c>
      <c r="X90" s="53">
        <f t="shared" si="240"/>
        <v>0</v>
      </c>
      <c r="Y90" s="53">
        <f t="shared" si="240"/>
        <v>0</v>
      </c>
      <c r="Z90" s="54">
        <f t="shared" si="240"/>
        <v>0</v>
      </c>
      <c r="AA90" s="80">
        <f t="shared" si="240"/>
        <v>1260.852091</v>
      </c>
      <c r="AB90" s="81">
        <f t="shared" si="230"/>
        <v>0.30063037717167407</v>
      </c>
      <c r="AC90" s="35"/>
      <c r="AD90" s="53">
        <f t="shared" ref="AD90:BB90" si="241">SUM(AD61,AD89)</f>
        <v>229.00460749999999</v>
      </c>
      <c r="AE90" s="53">
        <f t="shared" si="241"/>
        <v>278.42548594085002</v>
      </c>
      <c r="AF90" s="53">
        <f t="shared" si="241"/>
        <v>295.35225733999999</v>
      </c>
      <c r="AG90" s="53">
        <f t="shared" si="241"/>
        <v>227.42958708999998</v>
      </c>
      <c r="AH90" s="53">
        <f t="shared" si="241"/>
        <v>246.90855386999999</v>
      </c>
      <c r="AI90" s="54">
        <f t="shared" si="241"/>
        <v>1277.12049174085</v>
      </c>
      <c r="AJ90" s="53">
        <f t="shared" si="241"/>
        <v>9.6368970000000012</v>
      </c>
      <c r="AK90" s="53">
        <f t="shared" si="241"/>
        <v>23.914069388649999</v>
      </c>
      <c r="AL90" s="53">
        <f t="shared" si="241"/>
        <v>33.996294840000004</v>
      </c>
      <c r="AM90" s="53">
        <f t="shared" si="241"/>
        <v>52.742022369999994</v>
      </c>
      <c r="AN90" s="53">
        <f t="shared" si="241"/>
        <v>27.563467579999998</v>
      </c>
      <c r="AO90" s="54">
        <f t="shared" si="241"/>
        <v>147.85275117864998</v>
      </c>
      <c r="AP90" s="53">
        <f t="shared" si="241"/>
        <v>10</v>
      </c>
      <c r="AQ90" s="53">
        <f t="shared" si="241"/>
        <v>10</v>
      </c>
      <c r="AR90" s="53">
        <f t="shared" si="241"/>
        <v>3.75</v>
      </c>
      <c r="AS90" s="53">
        <f t="shared" si="241"/>
        <v>0</v>
      </c>
      <c r="AT90" s="53">
        <f t="shared" si="241"/>
        <v>0</v>
      </c>
      <c r="AU90" s="54">
        <f t="shared" si="241"/>
        <v>23.75</v>
      </c>
      <c r="AV90" s="53">
        <f t="shared" si="241"/>
        <v>0</v>
      </c>
      <c r="AW90" s="53">
        <f t="shared" si="241"/>
        <v>0</v>
      </c>
      <c r="AX90" s="53">
        <f t="shared" si="241"/>
        <v>0</v>
      </c>
      <c r="AY90" s="53">
        <f t="shared" si="241"/>
        <v>0</v>
      </c>
      <c r="AZ90" s="53">
        <f t="shared" si="241"/>
        <v>0</v>
      </c>
      <c r="BA90" s="54">
        <f t="shared" si="241"/>
        <v>0</v>
      </c>
      <c r="BB90" s="80">
        <f t="shared" si="241"/>
        <v>1448.7232429194999</v>
      </c>
      <c r="BC90" s="81">
        <f t="shared" si="231"/>
        <v>0.19587953183741205</v>
      </c>
      <c r="BD90" s="35"/>
      <c r="BE90" s="53">
        <f t="shared" ref="BE90:CF90" si="242">SUM(BE61,BE89)</f>
        <v>261.6260049</v>
      </c>
      <c r="BF90" s="53">
        <f t="shared" si="242"/>
        <v>301.38260291999995</v>
      </c>
      <c r="BG90" s="53">
        <f t="shared" si="242"/>
        <v>327.53615659999997</v>
      </c>
      <c r="BH90" s="53">
        <f t="shared" si="242"/>
        <v>304.10524038999995</v>
      </c>
      <c r="BI90" s="53">
        <f t="shared" si="242"/>
        <v>302.02626959000008</v>
      </c>
      <c r="BJ90" s="53">
        <f t="shared" si="242"/>
        <v>5</v>
      </c>
      <c r="BK90" s="54">
        <f t="shared" si="242"/>
        <v>1501.6762744</v>
      </c>
      <c r="BL90" s="53">
        <f t="shared" si="242"/>
        <v>36.382998220000005</v>
      </c>
      <c r="BM90" s="53">
        <f t="shared" si="242"/>
        <v>37.91137542268001</v>
      </c>
      <c r="BN90" s="53">
        <f t="shared" si="242"/>
        <v>28.011550362888883</v>
      </c>
      <c r="BO90" s="53">
        <f t="shared" si="242"/>
        <v>27.906577290000001</v>
      </c>
      <c r="BP90" s="53">
        <f t="shared" si="242"/>
        <v>11.564803644431111</v>
      </c>
      <c r="BQ90" s="54">
        <f t="shared" si="242"/>
        <v>141.77730494000002</v>
      </c>
      <c r="BR90" s="53">
        <f t="shared" si="242"/>
        <v>0</v>
      </c>
      <c r="BS90" s="53">
        <f t="shared" si="242"/>
        <v>0</v>
      </c>
      <c r="BT90" s="53">
        <f t="shared" si="242"/>
        <v>0</v>
      </c>
      <c r="BU90" s="53">
        <f t="shared" si="242"/>
        <v>0</v>
      </c>
      <c r="BV90" s="53">
        <f t="shared" si="242"/>
        <v>0</v>
      </c>
      <c r="BW90" s="54">
        <f t="shared" si="242"/>
        <v>0</v>
      </c>
      <c r="BX90" s="53">
        <f t="shared" si="242"/>
        <v>0</v>
      </c>
      <c r="BY90" s="54">
        <f t="shared" si="242"/>
        <v>0</v>
      </c>
      <c r="BZ90" s="53">
        <f t="shared" si="242"/>
        <v>0</v>
      </c>
      <c r="CA90" s="53">
        <f t="shared" si="242"/>
        <v>0</v>
      </c>
      <c r="CB90" s="53">
        <f t="shared" si="242"/>
        <v>0</v>
      </c>
      <c r="CC90" s="53">
        <f t="shared" si="242"/>
        <v>0</v>
      </c>
      <c r="CD90" s="53">
        <f t="shared" si="242"/>
        <v>0</v>
      </c>
      <c r="CE90" s="54">
        <f t="shared" si="242"/>
        <v>0</v>
      </c>
      <c r="CF90" s="80">
        <f t="shared" si="242"/>
        <v>1643.45357934</v>
      </c>
      <c r="CG90" s="81">
        <f t="shared" si="163"/>
        <v>0.17757029987157194</v>
      </c>
      <c r="CH90" s="35"/>
      <c r="CI90" s="53">
        <f t="shared" ref="CI90:DL90" si="243">SUM(CI61,CI89)</f>
        <v>1</v>
      </c>
      <c r="CJ90" s="53">
        <f t="shared" si="243"/>
        <v>1</v>
      </c>
      <c r="CK90" s="53">
        <f t="shared" si="243"/>
        <v>1</v>
      </c>
      <c r="CL90" s="53">
        <f t="shared" si="243"/>
        <v>0</v>
      </c>
      <c r="CM90" s="53">
        <f t="shared" si="243"/>
        <v>0</v>
      </c>
      <c r="CN90" s="53">
        <f t="shared" si="243"/>
        <v>1536.5540000000001</v>
      </c>
      <c r="CO90" s="54">
        <f t="shared" si="243"/>
        <v>1539.5540000000001</v>
      </c>
      <c r="CP90" s="53">
        <f t="shared" si="243"/>
        <v>5.75</v>
      </c>
      <c r="CQ90" s="53">
        <f t="shared" si="243"/>
        <v>0.4</v>
      </c>
      <c r="CR90" s="53">
        <f t="shared" si="243"/>
        <v>0.52500000000000002</v>
      </c>
      <c r="CS90" s="53">
        <f t="shared" si="243"/>
        <v>0.32500000000000001</v>
      </c>
      <c r="CT90" s="53">
        <f t="shared" si="243"/>
        <v>0</v>
      </c>
      <c r="CU90" s="53">
        <f t="shared" si="243"/>
        <v>81.644792499999994</v>
      </c>
      <c r="CV90" s="54">
        <f t="shared" si="243"/>
        <v>88.644792499999994</v>
      </c>
      <c r="CW90" s="53">
        <f t="shared" si="243"/>
        <v>224.63281499999999</v>
      </c>
      <c r="CX90" s="53">
        <f t="shared" si="243"/>
        <v>8.370000000000001</v>
      </c>
      <c r="CY90" s="54">
        <f t="shared" si="243"/>
        <v>233.002815</v>
      </c>
      <c r="CZ90" s="53">
        <f t="shared" si="243"/>
        <v>0</v>
      </c>
      <c r="DA90" s="53">
        <f t="shared" si="243"/>
        <v>0</v>
      </c>
      <c r="DB90" s="53">
        <f t="shared" si="243"/>
        <v>0</v>
      </c>
      <c r="DC90" s="53">
        <f t="shared" si="243"/>
        <v>0</v>
      </c>
      <c r="DD90" s="53">
        <f t="shared" si="243"/>
        <v>0</v>
      </c>
      <c r="DE90" s="54">
        <f t="shared" si="243"/>
        <v>0</v>
      </c>
      <c r="DF90" s="53">
        <f t="shared" si="243"/>
        <v>0</v>
      </c>
      <c r="DG90" s="53">
        <f t="shared" si="243"/>
        <v>0</v>
      </c>
      <c r="DH90" s="53">
        <f t="shared" si="243"/>
        <v>0</v>
      </c>
      <c r="DI90" s="53">
        <f t="shared" si="243"/>
        <v>0</v>
      </c>
      <c r="DJ90" s="53">
        <f t="shared" si="243"/>
        <v>0</v>
      </c>
      <c r="DK90" s="54">
        <f t="shared" si="243"/>
        <v>0</v>
      </c>
      <c r="DL90" s="80">
        <f t="shared" si="243"/>
        <v>1861.2016074999999</v>
      </c>
      <c r="DM90" s="81">
        <f t="shared" si="165"/>
        <v>0.15239770549934889</v>
      </c>
      <c r="DN90" s="35"/>
      <c r="DO90" s="53">
        <f t="shared" ref="DO90:EH90" si="244">SUM(DO61,DO89)</f>
        <v>0</v>
      </c>
      <c r="DP90" s="53">
        <f t="shared" si="244"/>
        <v>0</v>
      </c>
      <c r="DQ90" s="53">
        <f t="shared" si="244"/>
        <v>0</v>
      </c>
      <c r="DR90" s="53">
        <f t="shared" si="244"/>
        <v>0</v>
      </c>
      <c r="DS90" s="53">
        <f t="shared" si="244"/>
        <v>0</v>
      </c>
      <c r="DT90" s="54">
        <f t="shared" si="244"/>
        <v>0</v>
      </c>
      <c r="DU90" s="53">
        <f t="shared" si="244"/>
        <v>0</v>
      </c>
      <c r="DV90" s="53">
        <f t="shared" si="244"/>
        <v>0</v>
      </c>
      <c r="DW90" s="53">
        <f t="shared" si="244"/>
        <v>0</v>
      </c>
      <c r="DX90" s="53">
        <f t="shared" si="244"/>
        <v>0</v>
      </c>
      <c r="DY90" s="53">
        <f t="shared" si="244"/>
        <v>0</v>
      </c>
      <c r="DZ90" s="53">
        <f t="shared" si="244"/>
        <v>0</v>
      </c>
      <c r="EA90" s="53">
        <f t="shared" si="244"/>
        <v>0</v>
      </c>
      <c r="EB90" s="53">
        <f t="shared" si="244"/>
        <v>0</v>
      </c>
      <c r="EC90" s="53">
        <f t="shared" si="244"/>
        <v>0</v>
      </c>
      <c r="ED90" s="53">
        <f t="shared" si="244"/>
        <v>0</v>
      </c>
      <c r="EE90" s="53">
        <f t="shared" si="244"/>
        <v>0</v>
      </c>
      <c r="EF90" s="53">
        <f t="shared" si="244"/>
        <v>0</v>
      </c>
      <c r="EG90" s="54">
        <f t="shared" si="244"/>
        <v>0</v>
      </c>
      <c r="EH90" s="80">
        <f t="shared" si="244"/>
        <v>0</v>
      </c>
      <c r="EI90" s="81" t="str">
        <f t="shared" si="232"/>
        <v/>
      </c>
    </row>
    <row r="91" spans="1:140" ht="8.25" customHeight="1" x14ac:dyDescent="0.25">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71"/>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71"/>
      <c r="BD91" s="32"/>
      <c r="BE91" s="32"/>
      <c r="BF91" s="32"/>
      <c r="BG91" s="32"/>
      <c r="BH91" s="32"/>
      <c r="BI91" s="32"/>
      <c r="BK91" s="32"/>
      <c r="BL91" s="32"/>
      <c r="BM91" s="32"/>
      <c r="BQ91" s="32"/>
      <c r="BR91" s="32"/>
      <c r="BS91" s="32"/>
      <c r="BT91" s="32"/>
      <c r="BU91" s="32"/>
      <c r="BV91" s="32"/>
      <c r="BW91" s="32"/>
      <c r="BZ91" s="32"/>
      <c r="CA91" s="32"/>
      <c r="CB91" s="32"/>
      <c r="CC91" s="32"/>
      <c r="CD91" s="32"/>
      <c r="CE91" s="32"/>
      <c r="CF91" s="32"/>
      <c r="CG91" s="71"/>
      <c r="CH91" s="32"/>
      <c r="DM91" s="71"/>
      <c r="DU91" s="32"/>
      <c r="DV91" s="32"/>
      <c r="DW91" s="32"/>
      <c r="DX91" s="32"/>
      <c r="DY91" s="32"/>
      <c r="DZ91" s="32"/>
      <c r="EA91" s="32"/>
      <c r="EB91" s="32"/>
      <c r="EC91" s="32"/>
      <c r="ED91" s="32"/>
      <c r="EE91" s="32"/>
      <c r="EF91" s="32"/>
      <c r="EG91" s="32"/>
      <c r="EH91" s="32"/>
      <c r="EI91" s="71"/>
      <c r="EJ91" s="32"/>
    </row>
    <row r="92" spans="1:140" s="46" customFormat="1" ht="18" customHeight="1" thickBot="1" x14ac:dyDescent="0.3">
      <c r="C92" s="60" t="s">
        <v>67</v>
      </c>
      <c r="D92" s="47"/>
      <c r="E92" s="57">
        <f t="shared" ref="E92:AA92" si="245">SUM(E55,E90)</f>
        <v>329.48339999999996</v>
      </c>
      <c r="F92" s="57">
        <f t="shared" si="245"/>
        <v>518.08656500000006</v>
      </c>
      <c r="G92" s="57">
        <f t="shared" si="245"/>
        <v>107.88534499999999</v>
      </c>
      <c r="H92" s="57">
        <f t="shared" si="245"/>
        <v>116.994879</v>
      </c>
      <c r="I92" s="57">
        <f t="shared" si="245"/>
        <v>167.20320199999998</v>
      </c>
      <c r="J92" s="57">
        <f t="shared" si="245"/>
        <v>429.73539599999992</v>
      </c>
      <c r="K92" s="57">
        <f t="shared" si="245"/>
        <v>218.10446099999999</v>
      </c>
      <c r="L92" s="57">
        <f t="shared" si="245"/>
        <v>358.39137800000003</v>
      </c>
      <c r="M92" s="57">
        <f t="shared" si="245"/>
        <v>355.33073592999995</v>
      </c>
      <c r="N92" s="57">
        <f t="shared" si="245"/>
        <v>333.48646417999998</v>
      </c>
      <c r="O92" s="57">
        <f t="shared" si="245"/>
        <v>345.51318889000004</v>
      </c>
      <c r="P92" s="58">
        <f t="shared" si="245"/>
        <v>3280.2150149999998</v>
      </c>
      <c r="Q92" s="57">
        <f t="shared" si="245"/>
        <v>50.215834319999999</v>
      </c>
      <c r="R92" s="57">
        <f t="shared" si="245"/>
        <v>170.99757653</v>
      </c>
      <c r="S92" s="57">
        <f t="shared" si="245"/>
        <v>114.361789</v>
      </c>
      <c r="T92" s="58">
        <f t="shared" si="245"/>
        <v>335.57519985000005</v>
      </c>
      <c r="U92" s="57">
        <f t="shared" si="245"/>
        <v>20.403565999999998</v>
      </c>
      <c r="V92" s="57">
        <f t="shared" si="245"/>
        <v>69.20114247153559</v>
      </c>
      <c r="W92" s="57">
        <f t="shared" si="245"/>
        <v>137.59606966300001</v>
      </c>
      <c r="X92" s="57">
        <f t="shared" si="245"/>
        <v>168.1876834593026</v>
      </c>
      <c r="Y92" s="57">
        <f t="shared" si="245"/>
        <v>182.84889609249998</v>
      </c>
      <c r="Z92" s="58">
        <f t="shared" si="245"/>
        <v>578.23735768633821</v>
      </c>
      <c r="AA92" s="82">
        <f t="shared" si="245"/>
        <v>4194.0275725363381</v>
      </c>
      <c r="AB92" s="83">
        <f t="shared" si="230"/>
        <v>1</v>
      </c>
      <c r="AC92" s="64"/>
      <c r="AD92" s="57">
        <f t="shared" ref="AD92:BB92" si="246">SUM(AD55,AD90)</f>
        <v>687.99791714999992</v>
      </c>
      <c r="AE92" s="57">
        <f t="shared" si="246"/>
        <v>964.15453743085004</v>
      </c>
      <c r="AF92" s="57">
        <f t="shared" si="246"/>
        <v>1281.9605938300001</v>
      </c>
      <c r="AG92" s="57">
        <f t="shared" si="246"/>
        <v>1093.1717614505353</v>
      </c>
      <c r="AH92" s="57">
        <f t="shared" si="246"/>
        <v>1229.7022250419418</v>
      </c>
      <c r="AI92" s="58">
        <f t="shared" si="246"/>
        <v>5256.9870349033272</v>
      </c>
      <c r="AJ92" s="57">
        <f t="shared" si="246"/>
        <v>13.089367000000001</v>
      </c>
      <c r="AK92" s="57">
        <f t="shared" si="246"/>
        <v>31.74906938865</v>
      </c>
      <c r="AL92" s="57">
        <f t="shared" si="246"/>
        <v>48.420594840000007</v>
      </c>
      <c r="AM92" s="57">
        <f t="shared" si="246"/>
        <v>74.091672495349997</v>
      </c>
      <c r="AN92" s="57">
        <f t="shared" si="246"/>
        <v>41.465735384649996</v>
      </c>
      <c r="AO92" s="58">
        <f t="shared" si="246"/>
        <v>208.81643910864997</v>
      </c>
      <c r="AP92" s="57">
        <f t="shared" si="246"/>
        <v>172.184833</v>
      </c>
      <c r="AQ92" s="57">
        <f t="shared" si="246"/>
        <v>128.287149</v>
      </c>
      <c r="AR92" s="57">
        <f t="shared" si="246"/>
        <v>133.82210147000001</v>
      </c>
      <c r="AS92" s="57">
        <f t="shared" si="246"/>
        <v>181.06989300000001</v>
      </c>
      <c r="AT92" s="57">
        <f t="shared" si="246"/>
        <v>123.092556</v>
      </c>
      <c r="AU92" s="58">
        <f t="shared" si="246"/>
        <v>738.45653246999996</v>
      </c>
      <c r="AV92" s="57">
        <f t="shared" si="246"/>
        <v>187.84127327649998</v>
      </c>
      <c r="AW92" s="57">
        <f t="shared" si="246"/>
        <v>234.8459350055</v>
      </c>
      <c r="AX92" s="57">
        <f t="shared" si="246"/>
        <v>245.34805761562581</v>
      </c>
      <c r="AY92" s="57">
        <f t="shared" si="246"/>
        <v>254.27149268336746</v>
      </c>
      <c r="AZ92" s="57">
        <f t="shared" si="246"/>
        <v>269.42417554229218</v>
      </c>
      <c r="BA92" s="58">
        <f t="shared" si="246"/>
        <v>1191.7309341232856</v>
      </c>
      <c r="BB92" s="82">
        <f t="shared" si="246"/>
        <v>7395.9909406052639</v>
      </c>
      <c r="BC92" s="83">
        <f t="shared" si="231"/>
        <v>1</v>
      </c>
      <c r="BD92" s="64"/>
      <c r="BE92" s="57">
        <f t="shared" ref="BE92:CF92" si="247">SUM(BE55,BE90)</f>
        <v>1449.3554072023296</v>
      </c>
      <c r="BF92" s="57">
        <f t="shared" si="247"/>
        <v>1356.62866889712</v>
      </c>
      <c r="BG92" s="57">
        <f t="shared" si="247"/>
        <v>1470.8062995378993</v>
      </c>
      <c r="BH92" s="57">
        <f t="shared" si="247"/>
        <v>1533.3721420545435</v>
      </c>
      <c r="BI92" s="57">
        <f t="shared" si="247"/>
        <v>1551.2659300990047</v>
      </c>
      <c r="BJ92" s="57">
        <f t="shared" si="247"/>
        <v>15.163976699999999</v>
      </c>
      <c r="BK92" s="58">
        <f t="shared" si="247"/>
        <v>7376.5924244908956</v>
      </c>
      <c r="BL92" s="57">
        <f t="shared" si="247"/>
        <v>37.558423080000004</v>
      </c>
      <c r="BM92" s="57">
        <f t="shared" si="247"/>
        <v>39.695506672680011</v>
      </c>
      <c r="BN92" s="57">
        <f t="shared" si="247"/>
        <v>30.662618542888882</v>
      </c>
      <c r="BO92" s="57">
        <f t="shared" si="247"/>
        <v>30.911086410000003</v>
      </c>
      <c r="BP92" s="57">
        <f t="shared" si="247"/>
        <v>14.419724744431111</v>
      </c>
      <c r="BQ92" s="58">
        <f t="shared" si="247"/>
        <v>153.24735945000003</v>
      </c>
      <c r="BR92" s="57">
        <f t="shared" si="247"/>
        <v>100.261776</v>
      </c>
      <c r="BS92" s="57">
        <f t="shared" si="247"/>
        <v>107.50459599999999</v>
      </c>
      <c r="BT92" s="57">
        <f t="shared" si="247"/>
        <v>27.985375679999997</v>
      </c>
      <c r="BU92" s="57">
        <f t="shared" si="247"/>
        <v>2.7165200000000986</v>
      </c>
      <c r="BV92" s="57">
        <f t="shared" si="247"/>
        <v>0</v>
      </c>
      <c r="BW92" s="58">
        <f t="shared" si="247"/>
        <v>238.46826768000011</v>
      </c>
      <c r="BX92" s="57">
        <f t="shared" si="247"/>
        <v>0</v>
      </c>
      <c r="BY92" s="58">
        <f t="shared" si="247"/>
        <v>0</v>
      </c>
      <c r="BZ92" s="57">
        <f t="shared" si="247"/>
        <v>280.0958081234615</v>
      </c>
      <c r="CA92" s="57">
        <f t="shared" si="247"/>
        <v>287.81070764453835</v>
      </c>
      <c r="CB92" s="57">
        <f t="shared" si="247"/>
        <v>296.912785275018</v>
      </c>
      <c r="CC92" s="57">
        <f t="shared" si="247"/>
        <v>307.23415711749999</v>
      </c>
      <c r="CD92" s="57">
        <f t="shared" si="247"/>
        <v>314.866310009568</v>
      </c>
      <c r="CE92" s="58">
        <f t="shared" si="247"/>
        <v>1486.9197681700857</v>
      </c>
      <c r="CF92" s="82">
        <f t="shared" si="247"/>
        <v>9255.2278197909836</v>
      </c>
      <c r="CG92" s="83">
        <f>IF(CF92=0,"",CF92/$CF$92)</f>
        <v>1</v>
      </c>
      <c r="CH92" s="64"/>
      <c r="CI92" s="57">
        <f t="shared" ref="CI92:DL92" si="248">SUM(CI55,CI90)</f>
        <v>763.87817013976166</v>
      </c>
      <c r="CJ92" s="57">
        <f t="shared" si="248"/>
        <v>690.34439500002247</v>
      </c>
      <c r="CK92" s="57">
        <f t="shared" si="248"/>
        <v>718.34129198230983</v>
      </c>
      <c r="CL92" s="57">
        <f t="shared" si="248"/>
        <v>427.53438375750136</v>
      </c>
      <c r="CM92" s="57">
        <f t="shared" si="248"/>
        <v>428.00501481861659</v>
      </c>
      <c r="CN92" s="57">
        <f t="shared" si="248"/>
        <v>4545.5887141893782</v>
      </c>
      <c r="CO92" s="58">
        <f t="shared" si="248"/>
        <v>7573.6919698875899</v>
      </c>
      <c r="CP92" s="57">
        <f t="shared" si="248"/>
        <v>16.649999999999999</v>
      </c>
      <c r="CQ92" s="57">
        <f t="shared" si="248"/>
        <v>11.3</v>
      </c>
      <c r="CR92" s="57">
        <f t="shared" si="248"/>
        <v>11.424999999999999</v>
      </c>
      <c r="CS92" s="57">
        <f t="shared" si="248"/>
        <v>11.224999999999998</v>
      </c>
      <c r="CT92" s="57">
        <f t="shared" si="248"/>
        <v>10.899999999999999</v>
      </c>
      <c r="CU92" s="57">
        <f t="shared" si="248"/>
        <v>115.2293925</v>
      </c>
      <c r="CV92" s="58">
        <f t="shared" si="248"/>
        <v>176.72939250000002</v>
      </c>
      <c r="CW92" s="57">
        <f t="shared" si="248"/>
        <v>1653.9567711254001</v>
      </c>
      <c r="CX92" s="57">
        <f t="shared" si="248"/>
        <v>8.370000000000001</v>
      </c>
      <c r="CY92" s="58">
        <f t="shared" si="248"/>
        <v>1662.3267711254002</v>
      </c>
      <c r="CZ92" s="57">
        <f t="shared" si="248"/>
        <v>11.635999999999999</v>
      </c>
      <c r="DA92" s="57">
        <f t="shared" si="248"/>
        <v>146.12100000000001</v>
      </c>
      <c r="DB92" s="57">
        <f t="shared" si="248"/>
        <v>119.224</v>
      </c>
      <c r="DC92" s="57">
        <f t="shared" si="248"/>
        <v>83.361333342299005</v>
      </c>
      <c r="DD92" s="57">
        <f t="shared" si="248"/>
        <v>83.361333342299005</v>
      </c>
      <c r="DE92" s="58">
        <f t="shared" si="248"/>
        <v>443.70366668459803</v>
      </c>
      <c r="DF92" s="57">
        <f t="shared" si="248"/>
        <v>517.68065643720001</v>
      </c>
      <c r="DG92" s="57">
        <f t="shared" si="248"/>
        <v>491.26621223960001</v>
      </c>
      <c r="DH92" s="57">
        <f t="shared" si="248"/>
        <v>468.35659726450001</v>
      </c>
      <c r="DI92" s="57">
        <f t="shared" si="248"/>
        <v>449.80378037030005</v>
      </c>
      <c r="DJ92" s="57">
        <f t="shared" si="248"/>
        <v>429.23379969250004</v>
      </c>
      <c r="DK92" s="58">
        <f t="shared" si="248"/>
        <v>2356.3410460040996</v>
      </c>
      <c r="DL92" s="82">
        <f t="shared" si="248"/>
        <v>12212.792846201688</v>
      </c>
      <c r="DM92" s="83">
        <f t="shared" ref="DM92" si="249">IF(DL92=0,"",DL92/$DL$92)</f>
        <v>1</v>
      </c>
      <c r="DN92" s="64"/>
      <c r="DO92" s="57">
        <f t="shared" ref="DO92:EH92" si="250">SUM(DO55,DO90)</f>
        <v>94.577333342298999</v>
      </c>
      <c r="DP92" s="57">
        <f t="shared" si="250"/>
        <v>94.577333342298999</v>
      </c>
      <c r="DQ92" s="57">
        <f t="shared" si="250"/>
        <v>94.577333342298999</v>
      </c>
      <c r="DR92" s="57">
        <f t="shared" si="250"/>
        <v>94.577333342298999</v>
      </c>
      <c r="DS92" s="57">
        <f t="shared" si="250"/>
        <v>22.851999999999997</v>
      </c>
      <c r="DT92" s="58">
        <f t="shared" si="250"/>
        <v>401.16133336919603</v>
      </c>
      <c r="DU92" s="57">
        <f t="shared" si="250"/>
        <v>398.88091963959999</v>
      </c>
      <c r="DV92" s="57">
        <f t="shared" si="250"/>
        <v>146.0126750133</v>
      </c>
      <c r="DW92" s="57">
        <f t="shared" si="250"/>
        <v>142.15194837680002</v>
      </c>
      <c r="DX92" s="57">
        <f t="shared" si="250"/>
        <v>138.49773630920001</v>
      </c>
      <c r="DY92" s="57">
        <f t="shared" si="250"/>
        <v>124.56355000000001</v>
      </c>
      <c r="DZ92" s="57">
        <f t="shared" si="250"/>
        <v>1</v>
      </c>
      <c r="EA92" s="57">
        <f t="shared" si="250"/>
        <v>1</v>
      </c>
      <c r="EB92" s="57">
        <f t="shared" si="250"/>
        <v>1</v>
      </c>
      <c r="EC92" s="57">
        <f t="shared" si="250"/>
        <v>1</v>
      </c>
      <c r="ED92" s="57">
        <f t="shared" si="250"/>
        <v>1</v>
      </c>
      <c r="EE92" s="57">
        <f t="shared" si="250"/>
        <v>1</v>
      </c>
      <c r="EF92" s="57">
        <f t="shared" si="250"/>
        <v>1</v>
      </c>
      <c r="EG92" s="58">
        <f t="shared" si="250"/>
        <v>957.10682933889996</v>
      </c>
      <c r="EH92" s="82">
        <f t="shared" si="250"/>
        <v>1358.268162708096</v>
      </c>
      <c r="EI92" s="83">
        <f t="shared" si="232"/>
        <v>1</v>
      </c>
    </row>
    <row r="93" spans="1:140" s="1" customFormat="1" ht="15" customHeight="1" x14ac:dyDescent="0.25">
      <c r="AB93" s="72"/>
      <c r="AK93" s="32"/>
      <c r="AL93" s="32"/>
      <c r="AM93" s="32"/>
      <c r="AN93" s="32"/>
      <c r="AO93" s="32"/>
      <c r="AP93" s="32"/>
      <c r="BC93" s="72"/>
      <c r="BF93" s="32"/>
      <c r="BG93" s="32"/>
      <c r="BH93" s="32"/>
      <c r="BI93" s="32"/>
      <c r="BJ93" s="32"/>
      <c r="BK93" s="32"/>
      <c r="BL93" s="32"/>
      <c r="BM93" s="13"/>
      <c r="BN93" s="13"/>
      <c r="BO93" s="13"/>
      <c r="BP93" s="13"/>
      <c r="BQ93" s="13"/>
      <c r="CG93" s="72"/>
      <c r="CJ93" s="32"/>
      <c r="CK93" s="32"/>
      <c r="CL93" s="32"/>
      <c r="CM93" s="32"/>
      <c r="CN93" s="32"/>
      <c r="CO93" s="32"/>
      <c r="CP93" s="32"/>
      <c r="CQ93" s="13"/>
      <c r="CR93" s="13"/>
      <c r="CS93" s="13"/>
      <c r="CT93" s="13"/>
      <c r="CU93" s="32"/>
      <c r="CV93" s="32"/>
      <c r="CY93" s="32"/>
      <c r="DE93" s="32"/>
      <c r="DK93" s="32"/>
      <c r="DM93" s="72"/>
      <c r="DT93" s="32"/>
      <c r="EH93" s="89"/>
      <c r="EI93" s="72"/>
    </row>
    <row r="94" spans="1:140" s="32" customFormat="1" ht="15.75" customHeight="1" x14ac:dyDescent="0.25">
      <c r="B94" s="1"/>
      <c r="C94" s="146" t="s">
        <v>148</v>
      </c>
      <c r="D94" s="1"/>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row>
    <row r="95" spans="1:140" s="32" customFormat="1" ht="15.75" customHeight="1" x14ac:dyDescent="0.25">
      <c r="B95" s="1"/>
      <c r="C95" s="16" t="s">
        <v>29</v>
      </c>
      <c r="D95" s="1"/>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41">
        <v>6.0775000099999996</v>
      </c>
      <c r="DG95" s="41"/>
      <c r="DH95" s="41"/>
      <c r="DI95" s="41"/>
      <c r="DJ95" s="41"/>
      <c r="DK95" s="104">
        <f t="shared" ref="DK95" si="251">SUM(DF95:DJ95)</f>
        <v>6.0775000099999996</v>
      </c>
      <c r="DL95" s="112"/>
      <c r="DM95" s="112"/>
      <c r="DN95" s="112"/>
      <c r="DO95" s="112"/>
      <c r="DP95" s="112"/>
      <c r="DQ95" s="112"/>
      <c r="DR95" s="112"/>
      <c r="DS95" s="112"/>
      <c r="DT95" s="112"/>
      <c r="DU95" s="41"/>
      <c r="DV95" s="41"/>
      <c r="DW95" s="41"/>
      <c r="DX95" s="41"/>
      <c r="DY95" s="41"/>
      <c r="DZ95" s="41"/>
      <c r="EA95" s="41"/>
      <c r="EB95" s="41"/>
      <c r="EC95" s="41"/>
      <c r="ED95" s="41"/>
      <c r="EE95" s="41"/>
      <c r="EF95" s="41"/>
      <c r="EG95" s="104">
        <f t="shared" ref="EG95" si="252">SUM(DU95:EF95)</f>
        <v>0</v>
      </c>
      <c r="EH95" s="112"/>
      <c r="EI95" s="112"/>
    </row>
    <row r="96" spans="1:140" s="32" customFormat="1" ht="15.75" customHeight="1" x14ac:dyDescent="0.25">
      <c r="B96" s="1"/>
      <c r="C96" s="15" t="s">
        <v>35</v>
      </c>
      <c r="D96" s="1"/>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c r="CA96"/>
      <c r="CB96"/>
      <c r="CC96"/>
      <c r="CD96"/>
      <c r="CE96"/>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41">
        <f>13.13999649+20.036460762</f>
        <v>33.176457251999999</v>
      </c>
      <c r="DG96" s="41">
        <f>13.13999649+20.036460762</f>
        <v>33.176457251999999</v>
      </c>
      <c r="DH96" s="41">
        <f>13.13999649+20.036460762</f>
        <v>33.176457251999999</v>
      </c>
      <c r="DI96" s="41">
        <f>13.13999649+20.036460762</f>
        <v>33.176457251999999</v>
      </c>
      <c r="DJ96" s="41">
        <f>13.13999649+20.036460762</f>
        <v>33.176457251999999</v>
      </c>
      <c r="DK96" s="104">
        <f t="shared" ref="DK96:DK97" si="253">SUM(DF96:DJ96)</f>
        <v>165.88228626</v>
      </c>
      <c r="DL96" s="112"/>
      <c r="DM96" s="112"/>
      <c r="DN96" s="112"/>
      <c r="DO96" s="112"/>
      <c r="DP96" s="112"/>
      <c r="DQ96" s="112"/>
      <c r="DR96" s="112"/>
      <c r="DS96" s="112"/>
      <c r="DT96" s="112"/>
      <c r="DU96" s="41">
        <v>20.036460762000001</v>
      </c>
      <c r="DV96" s="41">
        <v>20.036460762000001</v>
      </c>
      <c r="DW96" s="41">
        <v>20.036460762000001</v>
      </c>
      <c r="DX96" s="41">
        <v>20.036460762000001</v>
      </c>
      <c r="DY96" s="41">
        <v>20.036460762000001</v>
      </c>
      <c r="DZ96" s="41"/>
      <c r="EA96" s="41"/>
      <c r="EB96" s="41"/>
      <c r="EC96" s="41"/>
      <c r="ED96" s="41"/>
      <c r="EE96" s="41"/>
      <c r="EF96" s="41"/>
      <c r="EG96" s="104">
        <f t="shared" ref="EG96:EG97" si="254">SUM(DU96:EF96)</f>
        <v>100.18230381000001</v>
      </c>
      <c r="EH96" s="112"/>
      <c r="EI96" s="112"/>
    </row>
    <row r="97" spans="1:140" s="32" customFormat="1" ht="22.5" customHeight="1" thickBot="1" x14ac:dyDescent="0.3">
      <c r="B97" s="1"/>
      <c r="C97" s="61" t="s">
        <v>149</v>
      </c>
      <c r="D97" s="1"/>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c r="CA97"/>
      <c r="CB97"/>
      <c r="CC97"/>
      <c r="CD97"/>
      <c r="CE97"/>
      <c r="CF97" s="112"/>
      <c r="CG97" s="112"/>
      <c r="CH97" s="112"/>
      <c r="CI97" s="112"/>
      <c r="CJ97" s="112"/>
      <c r="CK97" s="112"/>
      <c r="CL97" s="112"/>
      <c r="CM97" s="112"/>
      <c r="CN97" s="112"/>
      <c r="CO97" s="112"/>
      <c r="CP97" s="112"/>
      <c r="CQ97" s="112"/>
      <c r="CR97" s="112"/>
      <c r="CS97" s="112"/>
      <c r="CT97" s="112"/>
      <c r="CU97" s="112"/>
      <c r="CV97" s="112"/>
      <c r="CW97" s="112"/>
      <c r="CX97" s="112"/>
      <c r="CY97" s="112"/>
      <c r="CZ97" s="112"/>
      <c r="DA97" s="112"/>
      <c r="DB97" s="112"/>
      <c r="DC97" s="112"/>
      <c r="DD97" s="112"/>
      <c r="DE97" s="112"/>
      <c r="DF97" s="57">
        <f>SUM(DF95:DF96)</f>
        <v>39.253957262</v>
      </c>
      <c r="DG97" s="57">
        <f t="shared" ref="DG97:DJ97" si="255">SUM(DG95:DG96)</f>
        <v>33.176457251999999</v>
      </c>
      <c r="DH97" s="57">
        <f t="shared" si="255"/>
        <v>33.176457251999999</v>
      </c>
      <c r="DI97" s="57">
        <f t="shared" si="255"/>
        <v>33.176457251999999</v>
      </c>
      <c r="DJ97" s="57">
        <f t="shared" si="255"/>
        <v>33.176457251999999</v>
      </c>
      <c r="DK97" s="147">
        <f t="shared" si="253"/>
        <v>171.95978627000002</v>
      </c>
      <c r="DL97" s="112"/>
      <c r="DM97" s="112"/>
      <c r="DN97" s="112"/>
      <c r="DO97" s="112"/>
      <c r="DP97" s="112"/>
      <c r="DQ97" s="112"/>
      <c r="DR97" s="112"/>
      <c r="DS97" s="112"/>
      <c r="DT97" s="112"/>
      <c r="DU97" s="57">
        <f>SUM(DU95:DU96)</f>
        <v>20.036460762000001</v>
      </c>
      <c r="DV97" s="57">
        <f t="shared" ref="DV97:EF97" si="256">SUM(DV95:DV96)</f>
        <v>20.036460762000001</v>
      </c>
      <c r="DW97" s="57">
        <f t="shared" si="256"/>
        <v>20.036460762000001</v>
      </c>
      <c r="DX97" s="57">
        <f t="shared" si="256"/>
        <v>20.036460762000001</v>
      </c>
      <c r="DY97" s="57">
        <f t="shared" si="256"/>
        <v>20.036460762000001</v>
      </c>
      <c r="DZ97" s="57">
        <f t="shared" si="256"/>
        <v>0</v>
      </c>
      <c r="EA97" s="57">
        <f t="shared" si="256"/>
        <v>0</v>
      </c>
      <c r="EB97" s="57">
        <f t="shared" si="256"/>
        <v>0</v>
      </c>
      <c r="EC97" s="57">
        <f t="shared" si="256"/>
        <v>0</v>
      </c>
      <c r="ED97" s="57">
        <f t="shared" si="256"/>
        <v>0</v>
      </c>
      <c r="EE97" s="57">
        <f t="shared" si="256"/>
        <v>0</v>
      </c>
      <c r="EF97" s="57">
        <f t="shared" si="256"/>
        <v>0</v>
      </c>
      <c r="EG97" s="147">
        <f t="shared" si="254"/>
        <v>100.18230381000001</v>
      </c>
      <c r="EH97" s="112"/>
      <c r="EI97" s="112"/>
    </row>
    <row r="98" spans="1:140" s="32" customFormat="1" ht="10.5" customHeight="1" x14ac:dyDescent="0.25">
      <c r="B98" s="1"/>
      <c r="C98" s="99"/>
      <c r="D98" s="1"/>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c r="CA98"/>
      <c r="CB98"/>
      <c r="CC98"/>
      <c r="CD98"/>
      <c r="CE98"/>
      <c r="CF98" s="112"/>
      <c r="CG98" s="112"/>
      <c r="CH98" s="112"/>
      <c r="CI98" s="112"/>
      <c r="CJ98" s="112"/>
      <c r="CK98" s="112"/>
      <c r="CL98" s="112"/>
      <c r="CM98" s="112"/>
      <c r="CN98" s="112"/>
      <c r="CO98" s="112"/>
      <c r="CP98" s="112"/>
      <c r="CQ98" s="112"/>
      <c r="CR98" s="112"/>
      <c r="CS98" s="112"/>
      <c r="CT98" s="112"/>
      <c r="CU98" s="112"/>
      <c r="CV98" s="112"/>
      <c r="CW98" s="112"/>
      <c r="CX98" s="112"/>
      <c r="CY98" s="112"/>
      <c r="CZ98" s="112"/>
      <c r="DA98" s="112"/>
      <c r="DB98" s="112"/>
      <c r="DC98" s="112"/>
      <c r="DD98" s="112"/>
      <c r="DE98" s="112"/>
      <c r="DF98" s="112"/>
      <c r="DG98" s="112"/>
      <c r="DH98" s="112"/>
      <c r="DI98" s="112"/>
      <c r="DJ98" s="112"/>
      <c r="DK98" s="112"/>
      <c r="DL98" s="112"/>
      <c r="DM98" s="112"/>
      <c r="DN98" s="112"/>
      <c r="DO98" s="112"/>
      <c r="DP98" s="112"/>
      <c r="DQ98" s="112"/>
      <c r="DR98" s="112"/>
      <c r="DS98" s="112"/>
      <c r="DT98" s="112"/>
      <c r="DU98" s="112"/>
      <c r="DV98" s="112"/>
      <c r="DW98" s="112"/>
      <c r="DX98" s="112"/>
      <c r="DY98" s="112"/>
      <c r="DZ98" s="112"/>
      <c r="EA98" s="112"/>
      <c r="EB98" s="112"/>
      <c r="EC98" s="112"/>
      <c r="ED98" s="112"/>
      <c r="EE98" s="112"/>
      <c r="EF98" s="112"/>
      <c r="EG98" s="112"/>
      <c r="EH98" s="112"/>
      <c r="EI98" s="112"/>
    </row>
    <row r="99" spans="1:140" s="32" customFormat="1" ht="22.5" customHeight="1" thickBot="1" x14ac:dyDescent="0.3">
      <c r="B99" s="1"/>
      <c r="C99" s="60" t="s">
        <v>150</v>
      </c>
      <c r="D99" s="1"/>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c r="CA99"/>
      <c r="CB99"/>
      <c r="CC99"/>
      <c r="CD99"/>
      <c r="CE99"/>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57">
        <f>SUM(DF97,DF92)</f>
        <v>556.93461369919999</v>
      </c>
      <c r="DG99" s="57">
        <f t="shared" ref="DG99:DJ99" si="257">SUM(DG97,DG92)</f>
        <v>524.44266949159999</v>
      </c>
      <c r="DH99" s="57">
        <f t="shared" si="257"/>
        <v>501.53305451649999</v>
      </c>
      <c r="DI99" s="57">
        <f t="shared" si="257"/>
        <v>482.98023762230002</v>
      </c>
      <c r="DJ99" s="57">
        <f t="shared" si="257"/>
        <v>462.41025694450002</v>
      </c>
      <c r="DK99" s="58">
        <f>SUM(DF99:DJ99)</f>
        <v>2528.3008322740998</v>
      </c>
      <c r="DL99" s="82">
        <f>SUM(DL92,DK97)</f>
        <v>12384.752632471687</v>
      </c>
      <c r="DM99" s="112"/>
      <c r="DN99" s="112"/>
      <c r="DO99" s="112"/>
      <c r="DP99" s="112"/>
      <c r="DQ99" s="112"/>
      <c r="DR99" s="112"/>
      <c r="DS99" s="112"/>
      <c r="DT99" s="112"/>
      <c r="DU99" s="57">
        <f t="shared" ref="DU99:EF99" si="258">SUM(DU97,DU92)</f>
        <v>418.91738040159998</v>
      </c>
      <c r="DV99" s="57">
        <f t="shared" si="258"/>
        <v>166.04913577529999</v>
      </c>
      <c r="DW99" s="57">
        <f t="shared" si="258"/>
        <v>162.18840913880001</v>
      </c>
      <c r="DX99" s="57">
        <f t="shared" si="258"/>
        <v>158.5341970712</v>
      </c>
      <c r="DY99" s="57">
        <f t="shared" si="258"/>
        <v>144.60001076200001</v>
      </c>
      <c r="DZ99" s="57">
        <f t="shared" si="258"/>
        <v>1</v>
      </c>
      <c r="EA99" s="57">
        <f t="shared" si="258"/>
        <v>1</v>
      </c>
      <c r="EB99" s="57">
        <f t="shared" si="258"/>
        <v>1</v>
      </c>
      <c r="EC99" s="57">
        <f t="shared" si="258"/>
        <v>1</v>
      </c>
      <c r="ED99" s="57">
        <f t="shared" si="258"/>
        <v>1</v>
      </c>
      <c r="EE99" s="57">
        <f t="shared" si="258"/>
        <v>1</v>
      </c>
      <c r="EF99" s="57">
        <f t="shared" si="258"/>
        <v>1</v>
      </c>
      <c r="EG99" s="58">
        <f>SUM(DU99:EF99)</f>
        <v>1057.2891331489</v>
      </c>
      <c r="EH99" s="82">
        <f>SUM(EH92,EG97)</f>
        <v>1458.4504665180962</v>
      </c>
      <c r="EI99" s="112"/>
    </row>
    <row r="100" spans="1:140" ht="18.75" customHeight="1" x14ac:dyDescent="0.25">
      <c r="A100"/>
      <c r="B100"/>
      <c r="D100"/>
      <c r="P100"/>
      <c r="Q100"/>
      <c r="U100"/>
      <c r="AA100"/>
      <c r="AB100"/>
      <c r="AC100"/>
      <c r="AD100"/>
      <c r="AJ100"/>
      <c r="AP100"/>
      <c r="AV100"/>
      <c r="BB100"/>
      <c r="BC100"/>
      <c r="BD100"/>
      <c r="BE100"/>
      <c r="BH100"/>
      <c r="BI100"/>
      <c r="BJ100"/>
      <c r="BK100"/>
      <c r="BN100"/>
      <c r="BO100"/>
      <c r="BP100"/>
      <c r="BX100"/>
      <c r="BY100"/>
      <c r="BZ100"/>
      <c r="CF100"/>
      <c r="CG100"/>
      <c r="CH100"/>
      <c r="CI100"/>
      <c r="CJ100"/>
      <c r="CK100"/>
      <c r="CL100"/>
      <c r="CM100"/>
      <c r="CN100"/>
      <c r="CO100"/>
      <c r="CP100"/>
      <c r="CQ100"/>
      <c r="CR100"/>
      <c r="CS100"/>
      <c r="CT100"/>
      <c r="CU100"/>
      <c r="CV100"/>
      <c r="CW100"/>
      <c r="CX100"/>
      <c r="CY100"/>
      <c r="CZ100"/>
      <c r="DE100"/>
      <c r="DF100"/>
      <c r="DG100"/>
      <c r="DH100"/>
      <c r="DI100"/>
      <c r="DJ100"/>
      <c r="DK100"/>
      <c r="DL100"/>
      <c r="DM100"/>
      <c r="DN100"/>
      <c r="DO100"/>
      <c r="DP100"/>
      <c r="DQ100"/>
      <c r="DR100"/>
      <c r="DS100"/>
      <c r="DT100"/>
      <c r="DU100"/>
      <c r="EI100"/>
    </row>
    <row r="101" spans="1:140" s="12" customFormat="1" ht="18.75" customHeight="1" x14ac:dyDescent="0.25">
      <c r="C101" s="48" t="s">
        <v>68</v>
      </c>
      <c r="D101" s="48"/>
      <c r="E101" s="50">
        <f t="shared" ref="E101:AA101" si="259">E199-E92</f>
        <v>0</v>
      </c>
      <c r="F101" s="50">
        <f t="shared" si="259"/>
        <v>0</v>
      </c>
      <c r="G101" s="50">
        <f t="shared" si="259"/>
        <v>0</v>
      </c>
      <c r="H101" s="50">
        <f t="shared" si="259"/>
        <v>0</v>
      </c>
      <c r="I101" s="50">
        <f t="shared" si="259"/>
        <v>0</v>
      </c>
      <c r="J101" s="50">
        <f t="shared" si="259"/>
        <v>0</v>
      </c>
      <c r="K101" s="50">
        <f t="shared" si="259"/>
        <v>0</v>
      </c>
      <c r="L101" s="50">
        <f t="shared" si="259"/>
        <v>0</v>
      </c>
      <c r="M101" s="50">
        <f t="shared" si="259"/>
        <v>-4.4017959299999347</v>
      </c>
      <c r="N101" s="50">
        <f t="shared" si="259"/>
        <v>4.4017959300000484</v>
      </c>
      <c r="O101" s="50">
        <f t="shared" si="259"/>
        <v>-12.87316450000003</v>
      </c>
      <c r="P101" s="59">
        <f t="shared" si="259"/>
        <v>-12.873164499999803</v>
      </c>
      <c r="Q101" s="50">
        <f t="shared" si="259"/>
        <v>-50.215834319999999</v>
      </c>
      <c r="R101" s="50">
        <f t="shared" si="259"/>
        <v>-170.99757653</v>
      </c>
      <c r="S101" s="50">
        <f t="shared" si="259"/>
        <v>-71.461788999999996</v>
      </c>
      <c r="T101" s="59">
        <f t="shared" si="259"/>
        <v>-292.67519985000001</v>
      </c>
      <c r="U101" s="50">
        <f t="shared" si="259"/>
        <v>504.32231174116072</v>
      </c>
      <c r="V101" s="50">
        <f t="shared" si="259"/>
        <v>359.04861992892495</v>
      </c>
      <c r="W101" s="50">
        <f t="shared" si="259"/>
        <v>135.02990188860733</v>
      </c>
      <c r="X101" s="50">
        <f t="shared" si="259"/>
        <v>161.82459517254352</v>
      </c>
      <c r="Y101" s="50">
        <f t="shared" si="259"/>
        <v>137.13682980929221</v>
      </c>
      <c r="Z101" s="59">
        <f t="shared" si="259"/>
        <v>1297.3622585405292</v>
      </c>
      <c r="AA101" s="59">
        <f t="shared" si="259"/>
        <v>991.81389419052903</v>
      </c>
      <c r="AB101" s="96"/>
      <c r="AC101" s="97"/>
      <c r="AD101" s="50">
        <f t="shared" ref="AD101:BB101" si="260">AD199-AD92</f>
        <v>50.588060410000026</v>
      </c>
      <c r="AE101" s="50">
        <f t="shared" si="260"/>
        <v>-78.36736191</v>
      </c>
      <c r="AF101" s="50">
        <f t="shared" si="260"/>
        <v>-7.1461033400000815</v>
      </c>
      <c r="AG101" s="50">
        <f t="shared" si="260"/>
        <v>34.16580394000016</v>
      </c>
      <c r="AH101" s="50">
        <f t="shared" si="260"/>
        <v>5.2905752100000427</v>
      </c>
      <c r="AI101" s="59">
        <f t="shared" si="260"/>
        <v>4.5309743099996922</v>
      </c>
      <c r="AJ101" s="50">
        <f t="shared" si="260"/>
        <v>46.862133899999989</v>
      </c>
      <c r="AK101" s="50">
        <f t="shared" si="260"/>
        <v>-9.2843072599999985</v>
      </c>
      <c r="AL101" s="50">
        <f t="shared" si="260"/>
        <v>-15.911025730000006</v>
      </c>
      <c r="AM101" s="50">
        <f t="shared" si="260"/>
        <v>-20.322642680000001</v>
      </c>
      <c r="AN101" s="50">
        <f t="shared" si="260"/>
        <v>-1.3441582299999979</v>
      </c>
      <c r="AO101" s="59">
        <f t="shared" si="260"/>
        <v>0</v>
      </c>
      <c r="AP101" s="50">
        <f t="shared" si="260"/>
        <v>-43.984833000000009</v>
      </c>
      <c r="AQ101" s="50">
        <f t="shared" si="260"/>
        <v>95.212851000000001</v>
      </c>
      <c r="AR101" s="50">
        <f t="shared" si="260"/>
        <v>80.577898529999999</v>
      </c>
      <c r="AS101" s="50">
        <f t="shared" si="260"/>
        <v>56.630106999999924</v>
      </c>
      <c r="AT101" s="50">
        <f t="shared" si="260"/>
        <v>-0.14980599999984179</v>
      </c>
      <c r="AU101" s="59">
        <f t="shared" si="260"/>
        <v>188.28621753000027</v>
      </c>
      <c r="AV101" s="50">
        <f t="shared" si="260"/>
        <v>112.15872672350008</v>
      </c>
      <c r="AW101" s="50">
        <f t="shared" si="260"/>
        <v>-134.8459350055</v>
      </c>
      <c r="AX101" s="50">
        <f t="shared" si="260"/>
        <v>-45.348057615625805</v>
      </c>
      <c r="AY101" s="50">
        <f t="shared" si="260"/>
        <v>-254.27149268336746</v>
      </c>
      <c r="AZ101" s="50">
        <f t="shared" si="260"/>
        <v>-269.42417554229218</v>
      </c>
      <c r="BA101" s="59">
        <f t="shared" si="260"/>
        <v>-591.73093412328546</v>
      </c>
      <c r="BB101" s="59">
        <f t="shared" si="260"/>
        <v>-398.9137422832855</v>
      </c>
      <c r="BC101" s="96"/>
      <c r="BD101" s="97"/>
      <c r="BE101" s="50">
        <f>BE199-BE92</f>
        <v>-14.473215530000061</v>
      </c>
      <c r="BF101" s="50">
        <f>BF199-BF92</f>
        <v>73.441394089745245</v>
      </c>
      <c r="BG101" s="50">
        <f>BG199-BG92</f>
        <v>-8.8532913314115831</v>
      </c>
      <c r="BH101" s="50">
        <f>BH199-BH92</f>
        <v>51.88887542818884</v>
      </c>
      <c r="BI101" s="50">
        <f>BI199-BI92</f>
        <v>-104.73562678318854</v>
      </c>
      <c r="BJ101" s="50"/>
      <c r="BK101" s="59">
        <f>BK199-BK92</f>
        <v>-17.895840826664426</v>
      </c>
      <c r="BL101" s="50">
        <f>BL199-BL92</f>
        <v>-3.9424217299999995</v>
      </c>
      <c r="BM101" s="50">
        <f>BM199-BM92</f>
        <v>1.1257733900000062</v>
      </c>
      <c r="BN101" s="50"/>
      <c r="BO101" s="50"/>
      <c r="BP101" s="50"/>
      <c r="BQ101" s="59">
        <f t="shared" ref="BQ101:BY101" si="261">BQ199-BQ92</f>
        <v>-1.4998817444311214</v>
      </c>
      <c r="BR101" s="50">
        <f t="shared" si="261"/>
        <v>2.802423104806735</v>
      </c>
      <c r="BS101" s="50">
        <f t="shared" si="261"/>
        <v>-68.711545104807072</v>
      </c>
      <c r="BT101" s="50">
        <f t="shared" si="261"/>
        <v>28.55712432</v>
      </c>
      <c r="BU101" s="50">
        <f t="shared" si="261"/>
        <v>66.740979999999908</v>
      </c>
      <c r="BV101" s="50">
        <f t="shared" si="261"/>
        <v>75</v>
      </c>
      <c r="BW101" s="59">
        <f t="shared" si="261"/>
        <v>104.38898231999951</v>
      </c>
      <c r="BX101" s="50">
        <f t="shared" si="261"/>
        <v>351.07957633000001</v>
      </c>
      <c r="BY101" s="59">
        <f t="shared" si="261"/>
        <v>351.07957633000001</v>
      </c>
      <c r="BZ101" s="50">
        <f t="shared" ref="BZ101:CF101" si="262">BZ206-BZ92</f>
        <v>-180.09580812346152</v>
      </c>
      <c r="CA101" s="50">
        <f t="shared" si="262"/>
        <v>-287.81070764453835</v>
      </c>
      <c r="CB101" s="50">
        <f t="shared" si="262"/>
        <v>-246.912785275018</v>
      </c>
      <c r="CC101" s="50">
        <f t="shared" si="262"/>
        <v>8.4658253325001169</v>
      </c>
      <c r="CD101" s="50">
        <f t="shared" si="262"/>
        <v>91.575797620432127</v>
      </c>
      <c r="CE101" s="59">
        <f t="shared" si="262"/>
        <v>-614.77767809008549</v>
      </c>
      <c r="CF101" s="59">
        <f t="shared" si="262"/>
        <v>-178.70484201118234</v>
      </c>
      <c r="CG101" s="96"/>
      <c r="CH101" s="97"/>
      <c r="CI101" s="50">
        <f>CI199-CI92</f>
        <v>48.907531016666667</v>
      </c>
      <c r="CJ101" s="50">
        <f>CJ199-CJ92</f>
        <v>7.7999999999974534E-2</v>
      </c>
      <c r="CK101" s="50">
        <f>CK199-CK92</f>
        <v>0.47599999999999909</v>
      </c>
      <c r="CL101" s="50">
        <f>CL199-CL92</f>
        <v>0</v>
      </c>
      <c r="CM101" s="50">
        <f>CM199-CM92</f>
        <v>0</v>
      </c>
      <c r="CN101" s="50"/>
      <c r="CO101" s="59">
        <f>CO199-CO92</f>
        <v>26.238031016666355</v>
      </c>
      <c r="CP101" s="50">
        <f>CP199-CP92</f>
        <v>4.3246742444311153</v>
      </c>
      <c r="CQ101" s="50">
        <f>CQ199-CQ92</f>
        <v>1.3449999999999989</v>
      </c>
      <c r="CR101" s="50"/>
      <c r="CS101" s="50"/>
      <c r="CT101" s="50"/>
      <c r="CU101" s="50"/>
      <c r="CV101" s="59">
        <f>CV199-CV92</f>
        <v>1.499881744431093</v>
      </c>
      <c r="CW101" s="50">
        <f>CW199-CW92</f>
        <v>-351.07925262999993</v>
      </c>
      <c r="CX101" s="50">
        <f>CX199-CX92</f>
        <v>-3.2370000000092602E-4</v>
      </c>
      <c r="CY101" s="59">
        <f>CY199-CY92</f>
        <v>-351.07957633000001</v>
      </c>
      <c r="CZ101" s="50">
        <f>CZ199-CZ92</f>
        <v>26.052315367083789</v>
      </c>
      <c r="DA101" s="50">
        <f t="shared" ref="DA101:DD101" si="263">DA199-DA92</f>
        <v>-146.12100000000001</v>
      </c>
      <c r="DB101" s="50">
        <f t="shared" si="263"/>
        <v>-119.224</v>
      </c>
      <c r="DC101" s="50">
        <f t="shared" si="263"/>
        <v>-83.361333342299005</v>
      </c>
      <c r="DD101" s="50">
        <f t="shared" si="263"/>
        <v>-83.361333342299005</v>
      </c>
      <c r="DE101" s="59">
        <f>DE199-DE92</f>
        <v>-406.01535131751427</v>
      </c>
      <c r="DF101" s="50">
        <f t="shared" ref="DF101:DL101" si="264">DF199-DF99</f>
        <v>-122.53461369920001</v>
      </c>
      <c r="DG101" s="50">
        <f t="shared" si="264"/>
        <v>-90.042669491600009</v>
      </c>
      <c r="DH101" s="50">
        <f t="shared" si="264"/>
        <v>-67.13305451650001</v>
      </c>
      <c r="DI101" s="50">
        <f t="shared" si="264"/>
        <v>-48.580237622300046</v>
      </c>
      <c r="DJ101" s="50">
        <f t="shared" si="264"/>
        <v>-28.010256944500043</v>
      </c>
      <c r="DK101" s="50">
        <f t="shared" si="264"/>
        <v>-356.30083227409978</v>
      </c>
      <c r="DL101" s="59">
        <f t="shared" si="264"/>
        <v>-1085.6578471605153</v>
      </c>
      <c r="DM101" s="96"/>
      <c r="DN101" s="97"/>
      <c r="DO101" s="50">
        <f t="shared" ref="DO101:DT101" si="265">DO199-DO92</f>
        <v>-94.577333342298999</v>
      </c>
      <c r="DP101" s="50">
        <f t="shared" si="265"/>
        <v>-94.577333342298999</v>
      </c>
      <c r="DQ101" s="50">
        <f t="shared" si="265"/>
        <v>-94.577333342298999</v>
      </c>
      <c r="DR101" s="50">
        <f t="shared" si="265"/>
        <v>-94.577333342298999</v>
      </c>
      <c r="DS101" s="50">
        <f t="shared" si="265"/>
        <v>-22.851999999999997</v>
      </c>
      <c r="DT101" s="59">
        <f t="shared" si="265"/>
        <v>-401.16133336919603</v>
      </c>
      <c r="DU101" s="50">
        <f t="shared" ref="DU101:EH101" si="266">DU199-DU99</f>
        <v>-383.91738040159998</v>
      </c>
      <c r="DV101" s="50">
        <f t="shared" si="266"/>
        <v>-166.04913577529999</v>
      </c>
      <c r="DW101" s="50">
        <f t="shared" si="266"/>
        <v>-162.18840913880001</v>
      </c>
      <c r="DX101" s="50">
        <f t="shared" si="266"/>
        <v>-153.5341970712</v>
      </c>
      <c r="DY101" s="50">
        <f t="shared" si="266"/>
        <v>-144.60001076200001</v>
      </c>
      <c r="DZ101" s="50">
        <f t="shared" si="266"/>
        <v>-1</v>
      </c>
      <c r="EA101" s="50">
        <f t="shared" si="266"/>
        <v>-1</v>
      </c>
      <c r="EB101" s="50">
        <f t="shared" si="266"/>
        <v>-1</v>
      </c>
      <c r="EC101" s="50">
        <f t="shared" si="266"/>
        <v>-1</v>
      </c>
      <c r="ED101" s="50">
        <f t="shared" si="266"/>
        <v>-1</v>
      </c>
      <c r="EE101" s="50">
        <f t="shared" si="266"/>
        <v>-1</v>
      </c>
      <c r="EF101" s="50">
        <f t="shared" si="266"/>
        <v>-1</v>
      </c>
      <c r="EG101" s="59">
        <f t="shared" si="266"/>
        <v>-1017.2891331489</v>
      </c>
      <c r="EH101" s="59">
        <f t="shared" si="266"/>
        <v>-1418.4504665180962</v>
      </c>
      <c r="EI101" s="96"/>
    </row>
    <row r="102" spans="1:140" s="12" customFormat="1" ht="16.5" customHeight="1" x14ac:dyDescent="0.25">
      <c r="C102" s="48" t="s">
        <v>69</v>
      </c>
      <c r="D102" s="48"/>
      <c r="E102" s="44">
        <f>SUM(E92,E101)</f>
        <v>329.48339999999996</v>
      </c>
      <c r="F102" s="44">
        <f t="shared" ref="F102:P102" si="267">SUM(F92,F101)</f>
        <v>518.08656500000006</v>
      </c>
      <c r="G102" s="44">
        <f t="shared" si="267"/>
        <v>107.88534499999999</v>
      </c>
      <c r="H102" s="44">
        <f t="shared" si="267"/>
        <v>116.994879</v>
      </c>
      <c r="I102" s="44">
        <f t="shared" si="267"/>
        <v>167.20320199999998</v>
      </c>
      <c r="J102" s="44">
        <f t="shared" si="267"/>
        <v>429.73539599999992</v>
      </c>
      <c r="K102" s="44">
        <f t="shared" si="267"/>
        <v>218.10446099999999</v>
      </c>
      <c r="L102" s="44">
        <f t="shared" si="267"/>
        <v>358.39137800000003</v>
      </c>
      <c r="M102" s="44">
        <f t="shared" si="267"/>
        <v>350.92894000000001</v>
      </c>
      <c r="N102" s="44">
        <f t="shared" si="267"/>
        <v>337.88826011000003</v>
      </c>
      <c r="O102" s="44">
        <f t="shared" si="267"/>
        <v>332.64002439000001</v>
      </c>
      <c r="P102" s="49">
        <f t="shared" si="267"/>
        <v>3267.3418505</v>
      </c>
      <c r="Q102" s="44">
        <f t="shared" ref="Q102" si="268">SUM(Q92,Q101)</f>
        <v>0</v>
      </c>
      <c r="R102" s="44">
        <f t="shared" ref="R102" si="269">SUM(R92,R101)</f>
        <v>0</v>
      </c>
      <c r="S102" s="44">
        <f t="shared" ref="S102" si="270">SUM(S92,S101)</f>
        <v>42.900000000000006</v>
      </c>
      <c r="T102" s="49">
        <f t="shared" ref="T102" si="271">SUM(T92,T101)</f>
        <v>42.900000000000034</v>
      </c>
      <c r="U102" s="45">
        <f t="shared" ref="U102" si="272">SUM(U92,U101)</f>
        <v>524.72587774116073</v>
      </c>
      <c r="V102" s="44">
        <f t="shared" ref="V102" si="273">SUM(V92,V101)</f>
        <v>428.24976240046055</v>
      </c>
      <c r="W102" s="44">
        <f t="shared" ref="W102" si="274">SUM(W92,W101)</f>
        <v>272.62597155160734</v>
      </c>
      <c r="X102" s="44">
        <f t="shared" ref="X102" si="275">SUM(X92,X101)</f>
        <v>330.01227863184613</v>
      </c>
      <c r="Y102" s="44">
        <f t="shared" ref="Y102" si="276">SUM(Y92,Y101)</f>
        <v>319.98572590179219</v>
      </c>
      <c r="Z102" s="49">
        <f t="shared" ref="Z102" si="277">SUM(Z92,Z101)</f>
        <v>1875.5996162268675</v>
      </c>
      <c r="AA102" s="49">
        <f t="shared" ref="AA102" si="278">SUM(AA92,AA101)</f>
        <v>5185.8414667268671</v>
      </c>
      <c r="AB102" s="73"/>
      <c r="AD102" s="44">
        <f t="shared" ref="AD102" si="279">SUM(AD92,AD101)</f>
        <v>738.58597755999995</v>
      </c>
      <c r="AE102" s="44">
        <f t="shared" ref="AE102" si="280">SUM(AE92,AE101)</f>
        <v>885.78717552085004</v>
      </c>
      <c r="AF102" s="44">
        <f t="shared" ref="AF102" si="281">SUM(AF92,AF101)</f>
        <v>1274.81449049</v>
      </c>
      <c r="AG102" s="44">
        <f t="shared" ref="AG102" si="282">SUM(AG92,AG101)</f>
        <v>1127.3375653905355</v>
      </c>
      <c r="AH102" s="44">
        <f t="shared" ref="AH102" si="283">SUM(AH92,AH101)</f>
        <v>1234.9928002519418</v>
      </c>
      <c r="AI102" s="49">
        <f t="shared" ref="AI102" si="284">SUM(AI92,AI101)</f>
        <v>5261.5180092133269</v>
      </c>
      <c r="AJ102" s="44">
        <f t="shared" ref="AJ102" si="285">SUM(AJ92,AJ101)</f>
        <v>59.951500899999992</v>
      </c>
      <c r="AK102" s="44">
        <f t="shared" ref="AK102" si="286">SUM(AK92,AK101)</f>
        <v>22.464762128650001</v>
      </c>
      <c r="AL102" s="44">
        <f t="shared" ref="AL102" si="287">SUM(AL92,AL101)</f>
        <v>32.509569110000001</v>
      </c>
      <c r="AM102" s="44">
        <f t="shared" ref="AM102" si="288">SUM(AM92,AM101)</f>
        <v>53.769029815349995</v>
      </c>
      <c r="AN102" s="44">
        <f t="shared" ref="AN102" si="289">SUM(AN92,AN101)</f>
        <v>40.121577154649998</v>
      </c>
      <c r="AO102" s="49">
        <f t="shared" ref="AO102" si="290">SUM(AO92,AO101)</f>
        <v>208.81643910864997</v>
      </c>
      <c r="AP102" s="44">
        <f t="shared" ref="AP102" si="291">SUM(AP92,AP101)</f>
        <v>128.19999999999999</v>
      </c>
      <c r="AQ102" s="44">
        <f t="shared" ref="AQ102" si="292">SUM(AQ92,AQ101)</f>
        <v>223.5</v>
      </c>
      <c r="AR102" s="44">
        <f t="shared" ref="AR102" si="293">SUM(AR92,AR101)</f>
        <v>214.4</v>
      </c>
      <c r="AS102" s="44">
        <f t="shared" ref="AS102" si="294">SUM(AS92,AS101)</f>
        <v>237.69999999999993</v>
      </c>
      <c r="AT102" s="44">
        <f t="shared" ref="AT102" si="295">SUM(AT92,AT101)</f>
        <v>122.94275000000016</v>
      </c>
      <c r="AU102" s="49">
        <f t="shared" ref="AU102" si="296">SUM(AU92,AU101)</f>
        <v>926.74275000000023</v>
      </c>
      <c r="AV102" s="44">
        <f t="shared" ref="AV102" si="297">SUM(AV92,AV101)</f>
        <v>300.00000000000006</v>
      </c>
      <c r="AW102" s="44">
        <f t="shared" ref="AW102" si="298">SUM(AW92,AW101)</f>
        <v>100</v>
      </c>
      <c r="AX102" s="44">
        <f t="shared" ref="AX102" si="299">SUM(AX92,AX101)</f>
        <v>200</v>
      </c>
      <c r="AY102" s="44">
        <f t="shared" ref="AY102" si="300">SUM(AY92,AY101)</f>
        <v>0</v>
      </c>
      <c r="AZ102" s="44">
        <f t="shared" ref="AZ102" si="301">SUM(AZ92,AZ101)</f>
        <v>0</v>
      </c>
      <c r="BA102" s="49">
        <f t="shared" ref="BA102" si="302">SUM(BA92,BA101)</f>
        <v>600.00000000000011</v>
      </c>
      <c r="BB102" s="49">
        <f t="shared" ref="BB102" si="303">SUM(BB92,BB101)</f>
        <v>6997.0771983219784</v>
      </c>
      <c r="BC102" s="73"/>
      <c r="BE102" s="44">
        <f t="shared" ref="BE102" si="304">SUM(BE92,BE101)</f>
        <v>1434.8821916723296</v>
      </c>
      <c r="BF102" s="44">
        <f t="shared" ref="BF102" si="305">SUM(BF92,BF101)</f>
        <v>1430.0700629868652</v>
      </c>
      <c r="BG102" s="44">
        <f t="shared" ref="BG102" si="306">SUM(BG92,BG101)</f>
        <v>1461.9530082064878</v>
      </c>
      <c r="BH102" s="44">
        <f t="shared" ref="BH102" si="307">SUM(BH92,BH101)</f>
        <v>1585.2610174827323</v>
      </c>
      <c r="BI102" s="44">
        <f t="shared" ref="BI102" si="308">SUM(BI92,BI101)</f>
        <v>1446.5303033158161</v>
      </c>
      <c r="BJ102" s="44">
        <f t="shared" ref="BJ102" si="309">SUM(BJ92,BJ101)</f>
        <v>15.163976699999999</v>
      </c>
      <c r="BK102" s="49">
        <f t="shared" ref="BK102" si="310">SUM(BK92,BK101)</f>
        <v>7358.6965836642312</v>
      </c>
      <c r="BL102" s="44">
        <f t="shared" ref="BL102" si="311">SUM(BL92,BL101)</f>
        <v>33.616001350000005</v>
      </c>
      <c r="BM102" s="44">
        <f t="shared" ref="BM102" si="312">SUM(BM92,BM101)</f>
        <v>40.821280062680017</v>
      </c>
      <c r="BN102" s="44">
        <f t="shared" ref="BN102" si="313">SUM(BN92,BN101)</f>
        <v>30.662618542888882</v>
      </c>
      <c r="BO102" s="44">
        <f t="shared" ref="BO102" si="314">SUM(BO92,BO101)</f>
        <v>30.911086410000003</v>
      </c>
      <c r="BP102" s="44">
        <f t="shared" ref="BP102" si="315">SUM(BP92,BP101)</f>
        <v>14.419724744431111</v>
      </c>
      <c r="BQ102" s="49">
        <f t="shared" ref="BQ102" si="316">SUM(BQ92,BQ101)</f>
        <v>151.74747770556891</v>
      </c>
      <c r="BR102" s="44">
        <f t="shared" ref="BR102" si="317">SUM(BR92,BR101)</f>
        <v>103.06419910480673</v>
      </c>
      <c r="BS102" s="44">
        <f t="shared" ref="BS102" si="318">SUM(BS92,BS101)</f>
        <v>38.79305089519292</v>
      </c>
      <c r="BT102" s="44">
        <f t="shared" ref="BT102" si="319">SUM(BT92,BT101)</f>
        <v>56.542499999999997</v>
      </c>
      <c r="BU102" s="44">
        <f t="shared" ref="BU102" si="320">SUM(BU92,BU101)</f>
        <v>69.45750000000001</v>
      </c>
      <c r="BV102" s="44">
        <f t="shared" ref="BV102" si="321">SUM(BV92,BV101)</f>
        <v>75</v>
      </c>
      <c r="BW102" s="49">
        <f t="shared" ref="BW102" si="322">SUM(BW92,BW101)</f>
        <v>342.85724999999962</v>
      </c>
      <c r="BX102" s="44">
        <f t="shared" ref="BX102" si="323">SUM(BX92,BX101)</f>
        <v>351.07957633000001</v>
      </c>
      <c r="BY102" s="49">
        <f t="shared" ref="BY102" si="324">SUM(BY92,BY101)</f>
        <v>351.07957633000001</v>
      </c>
      <c r="BZ102" s="44">
        <f t="shared" ref="BZ102" si="325">SUM(BZ92,BZ101)</f>
        <v>99.999999999999972</v>
      </c>
      <c r="CA102" s="44">
        <f t="shared" ref="CA102" si="326">SUM(CA92,CA101)</f>
        <v>0</v>
      </c>
      <c r="CB102" s="44">
        <f t="shared" ref="CB102" si="327">SUM(CB92,CB101)</f>
        <v>50</v>
      </c>
      <c r="CC102" s="44">
        <f t="shared" ref="CC102" si="328">SUM(CC92,CC101)</f>
        <v>315.69998245000011</v>
      </c>
      <c r="CD102" s="44">
        <f t="shared" ref="CD102" si="329">SUM(CD92,CD101)</f>
        <v>406.44210763000012</v>
      </c>
      <c r="CE102" s="49">
        <f t="shared" ref="CE102" si="330">SUM(CE92,CE101)</f>
        <v>872.14209008000023</v>
      </c>
      <c r="CF102" s="49">
        <f t="shared" ref="CF102" si="331">SUM(CF92,CF101)</f>
        <v>9076.5229777798013</v>
      </c>
      <c r="CG102" s="73"/>
      <c r="CI102" s="44">
        <f t="shared" ref="CI102" si="332">SUM(CI92,CI101)</f>
        <v>812.78570115642833</v>
      </c>
      <c r="CJ102" s="44">
        <f t="shared" ref="CJ102" si="333">SUM(CJ92,CJ101)</f>
        <v>690.42239500002245</v>
      </c>
      <c r="CK102" s="44">
        <f t="shared" ref="CK102" si="334">SUM(CK92,CK101)</f>
        <v>718.81729198230983</v>
      </c>
      <c r="CL102" s="44">
        <f t="shared" ref="CL102" si="335">SUM(CL92,CL101)</f>
        <v>427.53438375750136</v>
      </c>
      <c r="CM102" s="44">
        <f t="shared" ref="CM102" si="336">SUM(CM92,CM101)</f>
        <v>428.00501481861659</v>
      </c>
      <c r="CN102" s="44">
        <f t="shared" ref="CN102" si="337">SUM(CN92,CN101)</f>
        <v>4545.5887141893782</v>
      </c>
      <c r="CO102" s="49">
        <f t="shared" ref="CO102" si="338">SUM(CO92,CO101)</f>
        <v>7599.9300009042563</v>
      </c>
      <c r="CP102" s="44">
        <f t="shared" ref="CP102" si="339">SUM(CP92,CP101)</f>
        <v>20.974674244431114</v>
      </c>
      <c r="CQ102" s="44">
        <f t="shared" ref="CQ102" si="340">SUM(CQ92,CQ101)</f>
        <v>12.645</v>
      </c>
      <c r="CR102" s="44">
        <f t="shared" ref="CR102" si="341">SUM(CR92,CR101)</f>
        <v>11.424999999999999</v>
      </c>
      <c r="CS102" s="44">
        <f t="shared" ref="CS102" si="342">SUM(CS92,CS101)</f>
        <v>11.224999999999998</v>
      </c>
      <c r="CT102" s="44">
        <f t="shared" ref="CT102" si="343">SUM(CT92,CT101)</f>
        <v>10.899999999999999</v>
      </c>
      <c r="CU102" s="44">
        <f t="shared" ref="CU102" si="344">SUM(CU92,CU101)</f>
        <v>115.2293925</v>
      </c>
      <c r="CV102" s="49">
        <f t="shared" ref="CV102" si="345">SUM(CV92,CV101)</f>
        <v>178.22927424443111</v>
      </c>
      <c r="CW102" s="44">
        <f t="shared" ref="CW102" si="346">SUM(CW92,CW101)</f>
        <v>1302.8775184954002</v>
      </c>
      <c r="CX102" s="44">
        <f t="shared" ref="CX102" si="347">SUM(CX92,CX101)</f>
        <v>8.3696763000000001</v>
      </c>
      <c r="CY102" s="49">
        <f t="shared" ref="CY102" si="348">SUM(CY92,CY101)</f>
        <v>1311.2471947954002</v>
      </c>
      <c r="CZ102" s="44">
        <f t="shared" ref="CZ102:DD102" si="349">SUM(CZ92,CZ101)</f>
        <v>37.688315367083788</v>
      </c>
      <c r="DA102" s="44">
        <f t="shared" si="349"/>
        <v>0</v>
      </c>
      <c r="DB102" s="44">
        <f t="shared" si="349"/>
        <v>0</v>
      </c>
      <c r="DC102" s="44">
        <f t="shared" si="349"/>
        <v>0</v>
      </c>
      <c r="DD102" s="44">
        <f t="shared" si="349"/>
        <v>0</v>
      </c>
      <c r="DE102" s="49">
        <f t="shared" ref="DE102" si="350">SUM(DE92,DE101)</f>
        <v>37.68831536708376</v>
      </c>
      <c r="DF102" s="49">
        <f>SUM(DF99,DF101)</f>
        <v>434.4</v>
      </c>
      <c r="DG102" s="49">
        <f t="shared" ref="DG102:DK102" si="351">SUM(DG99,DG101)</f>
        <v>434.4</v>
      </c>
      <c r="DH102" s="49">
        <f t="shared" si="351"/>
        <v>434.4</v>
      </c>
      <c r="DI102" s="49">
        <f t="shared" si="351"/>
        <v>434.4</v>
      </c>
      <c r="DJ102" s="49">
        <f t="shared" si="351"/>
        <v>434.4</v>
      </c>
      <c r="DK102" s="49">
        <f t="shared" si="351"/>
        <v>2172</v>
      </c>
      <c r="DL102" s="49">
        <f>SUM(DL99,DL101)</f>
        <v>11299.094785311172</v>
      </c>
      <c r="DM102" s="73"/>
      <c r="DO102" s="44">
        <f t="shared" ref="DO102" si="352">SUM(DO92,DO101)</f>
        <v>0</v>
      </c>
      <c r="DP102" s="44">
        <f t="shared" ref="DP102" si="353">SUM(DP92,DP101)</f>
        <v>0</v>
      </c>
      <c r="DQ102" s="44">
        <f t="shared" ref="DQ102" si="354">SUM(DQ92,DQ101)</f>
        <v>0</v>
      </c>
      <c r="DR102" s="44">
        <f t="shared" ref="DR102" si="355">SUM(DR92,DR101)</f>
        <v>0</v>
      </c>
      <c r="DS102" s="44">
        <f t="shared" ref="DS102" si="356">SUM(DS92,DS101)</f>
        <v>0</v>
      </c>
      <c r="DT102" s="49">
        <f t="shared" ref="DT102" si="357">SUM(DT92,DT101)</f>
        <v>0</v>
      </c>
      <c r="DU102" s="44">
        <f t="shared" ref="DU102:EH102" si="358">SUM(DU99,DU101)</f>
        <v>35</v>
      </c>
      <c r="DV102" s="44">
        <f t="shared" si="358"/>
        <v>0</v>
      </c>
      <c r="DW102" s="44">
        <f t="shared" si="358"/>
        <v>0</v>
      </c>
      <c r="DX102" s="44">
        <f t="shared" si="358"/>
        <v>5</v>
      </c>
      <c r="DY102" s="44">
        <f t="shared" si="358"/>
        <v>0</v>
      </c>
      <c r="DZ102" s="44">
        <f t="shared" si="358"/>
        <v>0</v>
      </c>
      <c r="EA102" s="44">
        <f t="shared" si="358"/>
        <v>0</v>
      </c>
      <c r="EB102" s="44">
        <f t="shared" si="358"/>
        <v>0</v>
      </c>
      <c r="EC102" s="44">
        <f t="shared" si="358"/>
        <v>0</v>
      </c>
      <c r="ED102" s="44">
        <f t="shared" si="358"/>
        <v>0</v>
      </c>
      <c r="EE102" s="44">
        <f t="shared" si="358"/>
        <v>0</v>
      </c>
      <c r="EF102" s="44">
        <f t="shared" si="358"/>
        <v>0</v>
      </c>
      <c r="EG102" s="49">
        <f t="shared" si="358"/>
        <v>40</v>
      </c>
      <c r="EH102" s="49">
        <f t="shared" si="358"/>
        <v>40</v>
      </c>
      <c r="EI102" s="73"/>
    </row>
    <row r="103" spans="1:140" s="1" customFormat="1" ht="23.25" customHeight="1" x14ac:dyDescent="0.25">
      <c r="P103" s="89"/>
      <c r="T103" s="89"/>
      <c r="Z103" s="89"/>
      <c r="AA103" s="89"/>
      <c r="AB103" s="72"/>
      <c r="AI103" s="89"/>
      <c r="AK103" s="32"/>
      <c r="AL103" s="32"/>
      <c r="AM103" s="32"/>
      <c r="AN103" s="32"/>
      <c r="AO103" s="89"/>
      <c r="AP103" s="32"/>
      <c r="AU103" s="89"/>
      <c r="BA103" s="89"/>
      <c r="BB103" s="89"/>
      <c r="BC103" s="72"/>
      <c r="BF103" s="32"/>
      <c r="BG103" s="32"/>
      <c r="BH103" s="32"/>
      <c r="BI103" s="32"/>
      <c r="BJ103" s="32"/>
      <c r="BK103" s="89"/>
      <c r="BL103" s="32"/>
      <c r="BM103" s="13"/>
      <c r="BN103" s="13"/>
      <c r="BO103" s="13"/>
      <c r="BP103" s="13"/>
      <c r="BQ103" s="89"/>
      <c r="BW103" s="89"/>
      <c r="BY103" s="89"/>
      <c r="CE103" s="89"/>
      <c r="CF103" s="89"/>
      <c r="CG103" s="72"/>
      <c r="CJ103" s="32"/>
      <c r="CK103" s="32"/>
      <c r="CL103" s="32"/>
      <c r="CM103" s="32"/>
      <c r="CN103" s="32"/>
      <c r="CO103" s="89"/>
      <c r="CP103" s="32"/>
      <c r="CQ103" s="13"/>
      <c r="CR103" s="13"/>
      <c r="CS103" s="13"/>
      <c r="CT103" s="13"/>
      <c r="CU103" s="32"/>
      <c r="CV103" s="89"/>
      <c r="CY103" s="89"/>
      <c r="DE103" s="89"/>
      <c r="DF103" s="112"/>
      <c r="DG103" s="112"/>
      <c r="DH103" s="112"/>
      <c r="DI103" s="112"/>
      <c r="DJ103" s="112"/>
      <c r="DK103" s="89"/>
      <c r="DL103" s="89"/>
      <c r="DM103" s="72"/>
      <c r="DT103" s="89"/>
      <c r="DU103" s="112"/>
      <c r="DV103" s="112"/>
      <c r="DW103" s="112"/>
      <c r="DX103" s="112"/>
      <c r="DY103" s="112"/>
      <c r="EG103" s="89"/>
      <c r="EH103" s="89"/>
      <c r="EI103" s="89"/>
    </row>
    <row r="104" spans="1:140" ht="17.25" customHeight="1" x14ac:dyDescent="0.25">
      <c r="B104" s="32"/>
      <c r="C104" s="177" t="s">
        <v>70</v>
      </c>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7"/>
      <c r="AP104" s="177"/>
      <c r="AQ104" s="177"/>
      <c r="AR104" s="177"/>
      <c r="AS104" s="177"/>
      <c r="AT104" s="177"/>
      <c r="AU104" s="177"/>
      <c r="AV104" s="177"/>
      <c r="AW104" s="177"/>
      <c r="AX104" s="177"/>
      <c r="AY104" s="177"/>
      <c r="AZ104" s="177"/>
      <c r="BA104" s="177"/>
      <c r="BB104" s="177"/>
      <c r="BC104" s="177"/>
      <c r="BD104" s="177"/>
      <c r="BE104" s="177"/>
      <c r="BF104" s="177"/>
      <c r="BG104" s="177"/>
      <c r="BH104" s="177"/>
      <c r="BI104" s="177"/>
      <c r="BJ104" s="177"/>
      <c r="BK104" s="177"/>
      <c r="BL104" s="177"/>
      <c r="BM104" s="177"/>
      <c r="BN104" s="177"/>
      <c r="BO104" s="177"/>
      <c r="BP104" s="177"/>
      <c r="BQ104" s="177"/>
      <c r="BR104" s="177"/>
      <c r="BS104" s="177"/>
      <c r="BT104" s="177"/>
      <c r="BU104" s="177"/>
      <c r="BV104" s="177"/>
      <c r="BW104" s="177"/>
      <c r="BX104" s="177"/>
      <c r="BY104" s="177"/>
      <c r="BZ104" s="177"/>
      <c r="CA104" s="177"/>
      <c r="CB104" s="177"/>
      <c r="CC104" s="177"/>
      <c r="CD104" s="177"/>
      <c r="CE104" s="177"/>
      <c r="CF104" s="177"/>
      <c r="CG104" s="177"/>
      <c r="CH104" s="177"/>
      <c r="CI104" s="177"/>
      <c r="CJ104" s="177"/>
      <c r="CK104" s="177"/>
      <c r="CL104" s="177"/>
      <c r="CM104" s="177"/>
      <c r="CN104" s="177"/>
      <c r="CO104" s="177"/>
      <c r="CP104" s="177"/>
      <c r="CQ104" s="177"/>
      <c r="CR104" s="177"/>
      <c r="CS104" s="177"/>
      <c r="CT104" s="177"/>
      <c r="CU104" s="177"/>
      <c r="CV104" s="177"/>
      <c r="CW104" s="177"/>
      <c r="CX104" s="177"/>
      <c r="CY104" s="177"/>
      <c r="CZ104" s="177"/>
      <c r="DA104" s="177"/>
      <c r="DB104" s="177"/>
      <c r="DC104" s="177"/>
      <c r="DD104" s="177"/>
      <c r="DE104" s="177"/>
      <c r="DF104" s="177"/>
      <c r="DG104" s="177"/>
      <c r="DH104" s="177"/>
      <c r="DI104" s="177"/>
      <c r="DJ104" s="177"/>
      <c r="DK104" s="177"/>
      <c r="DL104" s="177"/>
      <c r="DM104" s="177"/>
      <c r="DN104" s="177"/>
      <c r="DO104" s="177"/>
      <c r="DP104" s="177"/>
      <c r="DQ104" s="177"/>
      <c r="DR104" s="177"/>
      <c r="DS104" s="177"/>
      <c r="DT104" s="177"/>
      <c r="DU104" s="177"/>
      <c r="DV104" s="177"/>
      <c r="DW104" s="177"/>
      <c r="DX104" s="177"/>
      <c r="DY104" s="177"/>
      <c r="DZ104" s="177"/>
      <c r="EA104" s="177"/>
      <c r="EB104" s="177"/>
      <c r="EC104" s="177"/>
      <c r="ED104" s="177"/>
      <c r="EE104" s="177"/>
      <c r="EF104" s="177"/>
      <c r="EG104" s="177"/>
      <c r="EH104" s="177"/>
      <c r="EI104" s="77"/>
      <c r="EJ104" s="32"/>
    </row>
    <row r="105" spans="1:140" s="106" customFormat="1" ht="14.45" customHeight="1" x14ac:dyDescent="0.25">
      <c r="C105" s="110"/>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09"/>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09"/>
      <c r="CQ105" s="112"/>
      <c r="CR105" s="112"/>
      <c r="CS105" s="112"/>
      <c r="CT105" s="112"/>
      <c r="CU105" s="112"/>
      <c r="CV105" s="112"/>
      <c r="CW105" s="112"/>
      <c r="CX105" s="112"/>
      <c r="CY105" s="112"/>
      <c r="CZ105" s="112"/>
      <c r="DA105" s="112"/>
      <c r="DB105" s="112"/>
      <c r="DC105" s="112"/>
      <c r="DD105" s="112"/>
      <c r="DE105" s="112"/>
      <c r="DF105" s="112"/>
      <c r="DG105" s="112"/>
      <c r="DH105" s="112"/>
      <c r="DI105" s="112"/>
      <c r="DJ105" s="112"/>
      <c r="DK105" s="112"/>
      <c r="DL105" s="112"/>
      <c r="DM105" s="112"/>
      <c r="DN105" s="112"/>
      <c r="DO105" s="112"/>
      <c r="DP105" s="112"/>
      <c r="DQ105" s="112"/>
      <c r="DR105" s="112"/>
      <c r="DS105" s="112"/>
      <c r="DT105" s="112"/>
      <c r="DU105" s="112"/>
      <c r="DV105" s="112"/>
      <c r="DW105" s="112"/>
      <c r="DX105" s="112"/>
      <c r="DY105" s="112"/>
      <c r="DZ105" s="112"/>
      <c r="EA105" s="112"/>
      <c r="EB105" s="112"/>
      <c r="EC105" s="112"/>
      <c r="ED105" s="112"/>
      <c r="EE105" s="112"/>
      <c r="EF105" s="112"/>
    </row>
    <row r="106" spans="1:140" s="107" customFormat="1" x14ac:dyDescent="0.25">
      <c r="C106" s="110"/>
      <c r="D106" s="106"/>
      <c r="E106" s="108"/>
      <c r="F106" s="108"/>
      <c r="G106" s="108"/>
      <c r="H106" s="108"/>
      <c r="I106" s="108"/>
      <c r="J106" s="108"/>
      <c r="K106" s="108"/>
      <c r="L106" s="108"/>
      <c r="M106" s="108"/>
      <c r="N106" s="108"/>
      <c r="O106" s="108"/>
      <c r="P106" s="106"/>
      <c r="Q106" s="108"/>
      <c r="R106" s="108"/>
      <c r="S106" s="108"/>
      <c r="T106" s="111"/>
      <c r="U106" s="108"/>
      <c r="V106" s="108"/>
      <c r="W106" s="108"/>
      <c r="X106" s="108"/>
      <c r="Y106" s="108"/>
      <c r="Z106" s="111"/>
      <c r="AA106" s="111"/>
      <c r="AD106" s="108"/>
      <c r="AE106" s="108"/>
      <c r="AF106" s="108"/>
      <c r="AG106" s="108"/>
      <c r="AH106" s="108"/>
      <c r="AI106" s="111"/>
      <c r="AJ106" s="108"/>
      <c r="AK106" s="108"/>
      <c r="AL106" s="108"/>
      <c r="AM106" s="108"/>
      <c r="AN106" s="108"/>
      <c r="AO106" s="111"/>
      <c r="AP106" s="108"/>
      <c r="AQ106" s="108"/>
      <c r="AR106" s="108"/>
      <c r="AS106" s="108"/>
      <c r="AT106" s="108"/>
      <c r="AU106" s="111"/>
      <c r="AV106" s="108"/>
      <c r="AW106" s="108"/>
      <c r="AX106" s="108"/>
      <c r="AY106" s="108"/>
      <c r="AZ106" s="108"/>
      <c r="BA106" s="111"/>
      <c r="BB106" s="111"/>
      <c r="BE106" s="108"/>
      <c r="BF106" s="108"/>
      <c r="BG106" s="108"/>
      <c r="BH106" s="108"/>
      <c r="BI106" s="108"/>
      <c r="BJ106" s="108"/>
      <c r="BK106" s="111"/>
      <c r="BL106" s="108"/>
      <c r="BM106" s="108"/>
      <c r="BN106" s="108"/>
      <c r="BO106" s="108"/>
      <c r="BP106" s="108"/>
      <c r="BQ106" s="108"/>
      <c r="BR106" s="108"/>
      <c r="BS106" s="108"/>
      <c r="BT106" s="108"/>
      <c r="BU106" s="108"/>
      <c r="BV106" s="108"/>
      <c r="BW106" s="111"/>
      <c r="BX106" s="108"/>
      <c r="BY106" s="111"/>
      <c r="BZ106" s="108"/>
      <c r="CA106" s="108"/>
      <c r="CB106" s="108"/>
      <c r="CC106" s="108"/>
      <c r="CD106" s="108"/>
      <c r="CE106" s="111"/>
      <c r="CF106" s="111"/>
      <c r="CI106" s="108"/>
      <c r="CJ106" s="108"/>
      <c r="CK106" s="108"/>
      <c r="CL106" s="108"/>
      <c r="CM106" s="108"/>
      <c r="CN106" s="108"/>
      <c r="CO106" s="111"/>
      <c r="CP106" s="108"/>
      <c r="CQ106" s="108"/>
      <c r="CR106" s="108"/>
      <c r="CS106" s="108"/>
      <c r="CT106" s="108"/>
      <c r="CU106" s="108"/>
      <c r="CV106" s="111"/>
      <c r="CW106" s="108"/>
      <c r="CX106" s="108"/>
      <c r="CY106" s="111"/>
      <c r="CZ106" s="108"/>
      <c r="DA106" s="108"/>
      <c r="DB106" s="108"/>
      <c r="DC106" s="108"/>
      <c r="DD106" s="108"/>
      <c r="DE106" s="111"/>
      <c r="DF106" s="108"/>
      <c r="DG106" s="108"/>
      <c r="DH106" s="108"/>
      <c r="DI106" s="108"/>
      <c r="DJ106" s="108"/>
      <c r="DK106" s="111"/>
      <c r="DL106" s="111"/>
      <c r="DO106" s="108"/>
      <c r="DP106" s="108"/>
      <c r="DQ106" s="108"/>
      <c r="DR106" s="108"/>
      <c r="DS106" s="108"/>
      <c r="DT106" s="111"/>
      <c r="DU106" s="108"/>
      <c r="DV106" s="108"/>
      <c r="DW106" s="108"/>
      <c r="DX106" s="108"/>
      <c r="DY106" s="108"/>
      <c r="DZ106" s="108"/>
      <c r="EA106" s="108"/>
      <c r="EB106" s="108"/>
      <c r="EC106" s="108"/>
      <c r="ED106" s="108"/>
      <c r="EE106" s="108"/>
      <c r="EF106" s="108"/>
      <c r="EG106" s="111"/>
      <c r="EH106" s="111"/>
    </row>
    <row r="107" spans="1:140" ht="28.5" x14ac:dyDescent="0.45">
      <c r="B107" s="32"/>
      <c r="C107" s="17" t="s">
        <v>71</v>
      </c>
      <c r="D107" s="1"/>
      <c r="E107" s="1"/>
      <c r="F107" s="1"/>
      <c r="G107" s="1"/>
      <c r="H107" s="1"/>
      <c r="I107" s="1"/>
      <c r="J107" s="1"/>
      <c r="K107" s="1"/>
      <c r="L107" s="1"/>
      <c r="M107" s="1"/>
      <c r="N107" s="32"/>
      <c r="O107" s="32"/>
      <c r="P107" s="32"/>
      <c r="Q107" s="32"/>
      <c r="R107" s="32"/>
      <c r="S107" s="32"/>
      <c r="T107" s="32"/>
      <c r="U107" s="32"/>
      <c r="V107" s="32"/>
      <c r="W107" s="32"/>
      <c r="X107" s="32"/>
      <c r="Y107" s="32"/>
      <c r="Z107" s="32"/>
      <c r="AA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D107" s="32"/>
      <c r="BE107" s="32"/>
      <c r="BF107" s="13"/>
      <c r="BG107" s="13"/>
      <c r="BH107" s="13"/>
      <c r="BI107" s="13"/>
      <c r="BJ107" s="13"/>
      <c r="BK107" s="13"/>
      <c r="BL107" s="6"/>
      <c r="BM107" s="32"/>
      <c r="BQ107" s="32"/>
      <c r="BR107" s="32"/>
      <c r="BS107" s="32"/>
      <c r="BT107" s="32"/>
      <c r="BU107" s="32"/>
      <c r="BV107" s="32"/>
      <c r="BW107" s="32"/>
      <c r="BZ107" s="32"/>
      <c r="CA107" s="32"/>
      <c r="CB107" s="32"/>
      <c r="CC107" s="32"/>
      <c r="CD107" s="32"/>
      <c r="CE107" s="32"/>
      <c r="CF107" s="32"/>
      <c r="CH107" s="32"/>
      <c r="CJ107" s="13"/>
      <c r="CK107" s="13"/>
      <c r="CL107" s="13"/>
      <c r="CM107" s="13"/>
      <c r="CN107" s="13"/>
      <c r="CO107" s="13"/>
      <c r="CP107" s="6"/>
      <c r="CU107" s="13"/>
      <c r="CV107" s="13"/>
      <c r="CY107" s="13"/>
      <c r="DE107" s="13"/>
      <c r="DK107" s="13"/>
      <c r="DT107" s="13"/>
      <c r="DU107" s="32"/>
      <c r="DV107" s="32"/>
      <c r="DW107" s="32"/>
      <c r="DX107" s="32"/>
      <c r="DY107" s="32"/>
      <c r="DZ107" s="32"/>
      <c r="EA107" s="32"/>
      <c r="EB107" s="32"/>
      <c r="EC107" s="32"/>
      <c r="ED107" s="32"/>
      <c r="EE107" s="32"/>
      <c r="EF107" s="32"/>
      <c r="EG107" s="32"/>
      <c r="EH107" s="32"/>
      <c r="EJ107" s="32"/>
    </row>
    <row r="108" spans="1:140" ht="18.75" x14ac:dyDescent="0.3">
      <c r="B108" s="32"/>
      <c r="C108" s="19" t="s">
        <v>173</v>
      </c>
      <c r="D108" s="1"/>
      <c r="E108" s="1"/>
      <c r="F108" s="1"/>
      <c r="G108" s="1"/>
      <c r="H108" s="1"/>
      <c r="I108" s="1"/>
      <c r="J108" s="1"/>
      <c r="K108" s="1"/>
      <c r="L108" s="1"/>
      <c r="M108" s="1"/>
      <c r="N108" s="32"/>
      <c r="O108" s="32"/>
      <c r="P108" s="32"/>
      <c r="Q108" s="32"/>
      <c r="R108" s="32"/>
      <c r="S108" s="32"/>
      <c r="T108" s="32"/>
      <c r="U108" s="32"/>
      <c r="V108" s="32"/>
      <c r="W108" s="32"/>
      <c r="X108" s="32"/>
      <c r="Y108" s="32"/>
      <c r="Z108" s="32"/>
      <c r="AA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D108" s="32"/>
      <c r="BE108" s="32"/>
      <c r="BF108" s="13"/>
      <c r="BG108" s="13"/>
      <c r="BH108" s="13"/>
      <c r="BI108" s="13"/>
      <c r="BJ108" s="13"/>
      <c r="BK108" s="13"/>
      <c r="BL108" s="6"/>
      <c r="BM108" s="32"/>
      <c r="BQ108" s="32"/>
      <c r="BR108" s="32"/>
      <c r="BS108" s="32"/>
      <c r="BT108" s="32"/>
      <c r="BU108" s="32"/>
      <c r="BV108" s="32"/>
      <c r="BW108" s="32"/>
      <c r="BZ108" s="32"/>
      <c r="CA108" s="32"/>
      <c r="CB108" s="32"/>
      <c r="CC108" s="32"/>
      <c r="CD108" s="32"/>
      <c r="CE108" s="32"/>
      <c r="CF108" s="32"/>
      <c r="CH108" s="32"/>
      <c r="CJ108" s="13"/>
      <c r="CK108" s="13"/>
      <c r="CL108" s="13"/>
      <c r="CM108" s="13"/>
      <c r="CN108" s="13"/>
      <c r="CO108" s="13"/>
      <c r="CP108" s="6"/>
      <c r="CU108" s="13"/>
      <c r="CV108" s="13"/>
      <c r="CY108" s="13"/>
      <c r="DE108" s="13"/>
      <c r="DK108" s="13"/>
      <c r="DT108" s="13"/>
      <c r="DU108" s="32"/>
      <c r="DV108" s="32"/>
      <c r="DW108" s="32"/>
      <c r="DX108" s="32"/>
      <c r="DY108" s="32"/>
      <c r="DZ108" s="32"/>
      <c r="EA108" s="32"/>
      <c r="EB108" s="32"/>
      <c r="EC108" s="32"/>
      <c r="ED108" s="32"/>
      <c r="EE108" s="32"/>
      <c r="EF108" s="32"/>
      <c r="EG108" s="32"/>
      <c r="EH108" s="32"/>
      <c r="EJ108" s="32"/>
    </row>
    <row r="109" spans="1:140" ht="21" x14ac:dyDescent="0.35">
      <c r="B109" s="32"/>
      <c r="C109" s="2" t="s">
        <v>1</v>
      </c>
      <c r="D109" s="1"/>
      <c r="E109" s="1"/>
      <c r="F109" s="1"/>
      <c r="G109" s="1"/>
      <c r="H109" s="1"/>
      <c r="I109" s="1"/>
      <c r="J109" s="1"/>
      <c r="K109" s="1"/>
      <c r="L109" s="1"/>
      <c r="M109" s="1"/>
      <c r="N109" s="32"/>
      <c r="O109" s="32"/>
      <c r="P109" s="32"/>
      <c r="Q109" s="32"/>
      <c r="R109" s="32"/>
      <c r="S109" s="32"/>
      <c r="T109" s="32"/>
      <c r="U109" s="32"/>
      <c r="V109" s="32"/>
      <c r="W109" s="32"/>
      <c r="X109" s="32"/>
      <c r="Y109" s="32"/>
      <c r="Z109" s="32"/>
      <c r="AA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D109" s="32"/>
      <c r="BE109" s="32"/>
      <c r="BF109" s="32"/>
      <c r="BG109" s="32"/>
      <c r="BH109" s="32"/>
      <c r="BI109" s="32"/>
      <c r="BK109" s="32"/>
      <c r="BL109" s="32"/>
      <c r="BM109" s="32"/>
      <c r="BQ109" s="32"/>
      <c r="BR109" s="32"/>
      <c r="BS109" s="32"/>
      <c r="BT109" s="32"/>
      <c r="BU109" s="32"/>
      <c r="BV109" s="32"/>
      <c r="BW109" s="32"/>
      <c r="BZ109" s="32"/>
      <c r="CA109" s="32"/>
      <c r="CB109" s="32"/>
      <c r="CC109" s="32"/>
      <c r="CD109" s="32"/>
      <c r="CE109" s="32"/>
      <c r="CF109" s="32"/>
      <c r="CH109" s="32"/>
      <c r="DU109" s="32"/>
      <c r="DV109" s="32"/>
      <c r="DW109" s="32"/>
      <c r="DX109" s="32"/>
      <c r="DY109" s="32"/>
      <c r="DZ109" s="32"/>
      <c r="EA109" s="32"/>
      <c r="EB109" s="32"/>
      <c r="EC109" s="32"/>
      <c r="ED109" s="32"/>
      <c r="EE109" s="32"/>
      <c r="EF109" s="32"/>
      <c r="EG109" s="32"/>
      <c r="EH109" s="32"/>
      <c r="EJ109" s="32"/>
    </row>
    <row r="110" spans="1:140" s="1" customFormat="1" x14ac:dyDescent="0.25">
      <c r="C110" s="32"/>
      <c r="E110" s="32"/>
      <c r="F110" s="32"/>
      <c r="G110" s="32"/>
      <c r="H110" s="32"/>
      <c r="I110" s="32"/>
      <c r="J110" s="32"/>
      <c r="K110" s="32"/>
      <c r="L110" s="32"/>
      <c r="M110" s="32"/>
      <c r="N110" s="32"/>
      <c r="O110" s="32"/>
      <c r="P110" s="32"/>
      <c r="Q110" s="32"/>
      <c r="AB110" s="72"/>
      <c r="AE110" s="32"/>
      <c r="AF110" s="32"/>
      <c r="AG110" s="32"/>
      <c r="AH110" s="32"/>
      <c r="BC110" s="72"/>
      <c r="CG110" s="72"/>
      <c r="DM110" s="72"/>
      <c r="EI110" s="72"/>
    </row>
    <row r="111" spans="1:140" ht="24" customHeight="1" x14ac:dyDescent="0.25">
      <c r="B111" s="32"/>
      <c r="C111" s="178" t="s">
        <v>2</v>
      </c>
      <c r="D111" s="1"/>
      <c r="E111" s="176" t="s">
        <v>71</v>
      </c>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6"/>
      <c r="BI111" s="176"/>
      <c r="BJ111" s="176"/>
      <c r="BK111" s="176"/>
      <c r="BL111" s="176"/>
      <c r="BM111" s="176"/>
      <c r="BN111" s="176"/>
      <c r="BO111" s="176"/>
      <c r="BP111" s="176"/>
      <c r="BQ111" s="176"/>
      <c r="BR111" s="176"/>
      <c r="BS111" s="176"/>
      <c r="BT111" s="176"/>
      <c r="BU111" s="176"/>
      <c r="BV111" s="176"/>
      <c r="BW111" s="176"/>
      <c r="BX111" s="176"/>
      <c r="BY111" s="176"/>
      <c r="BZ111" s="176"/>
      <c r="CA111" s="176"/>
      <c r="CB111" s="176"/>
      <c r="CC111" s="176"/>
      <c r="CD111" s="176"/>
      <c r="CE111" s="176"/>
      <c r="CF111" s="176"/>
      <c r="CG111" s="176"/>
      <c r="CH111" s="176"/>
      <c r="CI111" s="176"/>
      <c r="CJ111" s="176"/>
      <c r="CK111" s="176"/>
      <c r="CL111" s="176"/>
      <c r="CM111" s="176"/>
      <c r="CN111" s="176"/>
      <c r="CO111" s="176"/>
      <c r="CP111" s="176"/>
      <c r="CQ111" s="176"/>
      <c r="CR111" s="176"/>
      <c r="CS111" s="176"/>
      <c r="CT111" s="176"/>
      <c r="CU111" s="176"/>
      <c r="CV111" s="176"/>
      <c r="CW111" s="176"/>
      <c r="CX111" s="176"/>
      <c r="CY111" s="176"/>
      <c r="CZ111" s="176"/>
      <c r="DA111" s="176"/>
      <c r="DB111" s="176"/>
      <c r="DC111" s="176"/>
      <c r="DD111" s="176"/>
      <c r="DE111" s="176"/>
      <c r="DF111" s="176"/>
      <c r="DG111" s="176"/>
      <c r="DH111" s="176"/>
      <c r="DI111" s="176"/>
      <c r="DJ111" s="176"/>
      <c r="DK111" s="176"/>
      <c r="DL111" s="176"/>
      <c r="DM111" s="176"/>
      <c r="DN111" s="176"/>
      <c r="DO111" s="176"/>
      <c r="DP111" s="176"/>
      <c r="DQ111" s="176"/>
      <c r="DR111" s="176"/>
      <c r="DS111" s="176"/>
      <c r="DT111" s="176"/>
      <c r="DU111" s="176"/>
      <c r="DV111" s="176"/>
      <c r="DW111" s="176"/>
      <c r="DX111" s="176"/>
      <c r="DY111" s="176"/>
      <c r="DZ111" s="176"/>
      <c r="EA111" s="176"/>
      <c r="EB111" s="176"/>
      <c r="EC111" s="176"/>
      <c r="ED111" s="176"/>
      <c r="EE111" s="176"/>
      <c r="EF111" s="176"/>
      <c r="EG111" s="176"/>
      <c r="EH111" s="176"/>
      <c r="EI111" s="76"/>
      <c r="EJ111" s="32"/>
    </row>
    <row r="112" spans="1:140" ht="19.5" customHeight="1" thickBot="1" x14ac:dyDescent="0.3">
      <c r="B112" s="32"/>
      <c r="C112" s="179"/>
      <c r="D112" s="1"/>
      <c r="E112" s="170" t="s">
        <v>4</v>
      </c>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74"/>
      <c r="AC112" s="27"/>
      <c r="AD112" s="159" t="s">
        <v>5</v>
      </c>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27"/>
      <c r="BE112" s="159" t="s">
        <v>6</v>
      </c>
      <c r="BF112" s="159"/>
      <c r="BG112" s="159"/>
      <c r="BH112" s="159"/>
      <c r="BI112" s="159"/>
      <c r="BJ112" s="159"/>
      <c r="BK112" s="159"/>
      <c r="BL112" s="159"/>
      <c r="BM112" s="159"/>
      <c r="BN112" s="159"/>
      <c r="BO112" s="159"/>
      <c r="BP112" s="159"/>
      <c r="BQ112" s="159"/>
      <c r="BR112" s="159"/>
      <c r="BS112" s="159"/>
      <c r="BT112" s="159"/>
      <c r="BU112" s="159"/>
      <c r="BV112" s="159"/>
      <c r="BW112" s="159"/>
      <c r="BX112" s="159"/>
      <c r="BY112" s="159"/>
      <c r="BZ112" s="159"/>
      <c r="CA112" s="159"/>
      <c r="CB112" s="159"/>
      <c r="CC112" s="159"/>
      <c r="CD112" s="159"/>
      <c r="CE112" s="159"/>
      <c r="CF112" s="159"/>
      <c r="CG112" s="159"/>
      <c r="CH112" s="37"/>
      <c r="CI112" s="170" t="s">
        <v>111</v>
      </c>
      <c r="CJ112" s="170"/>
      <c r="CK112" s="170"/>
      <c r="CL112" s="170"/>
      <c r="CM112" s="170"/>
      <c r="CN112" s="170"/>
      <c r="CO112" s="170"/>
      <c r="CP112" s="170"/>
      <c r="CQ112" s="170"/>
      <c r="CR112" s="170"/>
      <c r="CS112" s="170"/>
      <c r="CT112" s="170"/>
      <c r="CU112" s="170"/>
      <c r="CV112" s="170"/>
      <c r="CW112" s="170"/>
      <c r="CX112" s="170"/>
      <c r="CY112" s="170"/>
      <c r="CZ112" s="170"/>
      <c r="DA112" s="170"/>
      <c r="DB112" s="170"/>
      <c r="DC112" s="170"/>
      <c r="DD112" s="170"/>
      <c r="DE112" s="170"/>
      <c r="DF112" s="170"/>
      <c r="DG112" s="170"/>
      <c r="DH112" s="170"/>
      <c r="DI112" s="170"/>
      <c r="DJ112" s="170"/>
      <c r="DK112" s="170"/>
      <c r="DL112" s="170"/>
      <c r="DM112" s="74"/>
      <c r="DN112" s="37"/>
      <c r="DO112" s="159" t="s">
        <v>140</v>
      </c>
      <c r="DP112" s="159"/>
      <c r="DQ112" s="159"/>
      <c r="DR112" s="159"/>
      <c r="DS112" s="159"/>
      <c r="DT112" s="159"/>
      <c r="DU112" s="159"/>
      <c r="DV112" s="159"/>
      <c r="DW112" s="159"/>
      <c r="DX112" s="159"/>
      <c r="DY112" s="159"/>
      <c r="DZ112" s="159"/>
      <c r="EA112" s="159"/>
      <c r="EB112" s="159"/>
      <c r="EC112" s="159"/>
      <c r="ED112" s="159"/>
      <c r="EE112" s="159"/>
      <c r="EF112" s="159"/>
      <c r="EG112" s="159"/>
      <c r="EH112" s="159"/>
      <c r="EI112" s="159"/>
      <c r="EJ112" s="32"/>
    </row>
    <row r="113" spans="1:141" s="10" customFormat="1" ht="32.25" customHeight="1" x14ac:dyDescent="0.25">
      <c r="A113" s="32"/>
      <c r="B113" s="32"/>
      <c r="C113" s="179"/>
      <c r="D113" s="1"/>
      <c r="E113" s="161" t="s">
        <v>8</v>
      </c>
      <c r="F113" s="161"/>
      <c r="G113" s="161"/>
      <c r="H113" s="161"/>
      <c r="I113" s="161"/>
      <c r="J113" s="161"/>
      <c r="K113" s="161"/>
      <c r="L113" s="161"/>
      <c r="M113" s="161"/>
      <c r="N113" s="161"/>
      <c r="O113" s="161"/>
      <c r="P113" s="162"/>
      <c r="Q113" s="160" t="s">
        <v>129</v>
      </c>
      <c r="R113" s="161"/>
      <c r="S113" s="161"/>
      <c r="T113" s="162"/>
      <c r="U113" s="160" t="s">
        <v>72</v>
      </c>
      <c r="V113" s="161"/>
      <c r="W113" s="161"/>
      <c r="X113" s="161"/>
      <c r="Y113" s="161"/>
      <c r="Z113" s="162"/>
      <c r="AA113" s="171" t="s">
        <v>12</v>
      </c>
      <c r="AB113" s="163" t="s">
        <v>73</v>
      </c>
      <c r="AC113" s="25"/>
      <c r="AD113" s="161" t="s">
        <v>8</v>
      </c>
      <c r="AE113" s="161"/>
      <c r="AF113" s="161"/>
      <c r="AG113" s="161"/>
      <c r="AH113" s="161"/>
      <c r="AI113" s="162"/>
      <c r="AJ113" s="160" t="s">
        <v>9</v>
      </c>
      <c r="AK113" s="161"/>
      <c r="AL113" s="161"/>
      <c r="AM113" s="161"/>
      <c r="AN113" s="161"/>
      <c r="AO113" s="162"/>
      <c r="AP113" s="160" t="s">
        <v>129</v>
      </c>
      <c r="AQ113" s="161"/>
      <c r="AR113" s="161"/>
      <c r="AS113" s="161"/>
      <c r="AT113" s="161"/>
      <c r="AU113" s="162"/>
      <c r="AV113" s="167" t="s">
        <v>72</v>
      </c>
      <c r="AW113" s="168"/>
      <c r="AX113" s="168"/>
      <c r="AY113" s="168"/>
      <c r="AZ113" s="168"/>
      <c r="BA113" s="169"/>
      <c r="BB113" s="171" t="s">
        <v>12</v>
      </c>
      <c r="BC113" s="163" t="s">
        <v>73</v>
      </c>
      <c r="BD113" s="25"/>
      <c r="BE113" s="161" t="s">
        <v>8</v>
      </c>
      <c r="BF113" s="161"/>
      <c r="BG113" s="161"/>
      <c r="BH113" s="161"/>
      <c r="BI113" s="161"/>
      <c r="BJ113" s="161"/>
      <c r="BK113" s="162"/>
      <c r="BL113" s="160" t="s">
        <v>9</v>
      </c>
      <c r="BM113" s="161"/>
      <c r="BN113" s="161"/>
      <c r="BO113" s="161"/>
      <c r="BP113" s="161"/>
      <c r="BQ113" s="162"/>
      <c r="BR113" s="160" t="s">
        <v>129</v>
      </c>
      <c r="BS113" s="161"/>
      <c r="BT113" s="161"/>
      <c r="BU113" s="161"/>
      <c r="BV113" s="161"/>
      <c r="BW113" s="162"/>
      <c r="BX113" s="160" t="s">
        <v>174</v>
      </c>
      <c r="BY113" s="162"/>
      <c r="BZ113" s="167" t="s">
        <v>175</v>
      </c>
      <c r="CA113" s="168"/>
      <c r="CB113" s="168"/>
      <c r="CC113" s="168"/>
      <c r="CD113" s="168"/>
      <c r="CE113" s="169"/>
      <c r="CF113" s="171" t="s">
        <v>12</v>
      </c>
      <c r="CG113" s="163" t="s">
        <v>73</v>
      </c>
      <c r="CH113" s="25"/>
      <c r="CI113" s="161" t="s">
        <v>14</v>
      </c>
      <c r="CJ113" s="161"/>
      <c r="CK113" s="161"/>
      <c r="CL113" s="161"/>
      <c r="CM113" s="161"/>
      <c r="CN113" s="161"/>
      <c r="CO113" s="162"/>
      <c r="CP113" s="160" t="s">
        <v>15</v>
      </c>
      <c r="CQ113" s="161"/>
      <c r="CR113" s="161"/>
      <c r="CS113" s="161"/>
      <c r="CT113" s="161"/>
      <c r="CU113" s="161"/>
      <c r="CV113" s="162"/>
      <c r="CW113" s="160" t="s">
        <v>174</v>
      </c>
      <c r="CX113" s="161"/>
      <c r="CY113" s="162"/>
      <c r="CZ113" s="160" t="s">
        <v>176</v>
      </c>
      <c r="DA113" s="161"/>
      <c r="DB113" s="161"/>
      <c r="DC113" s="161"/>
      <c r="DD113" s="161"/>
      <c r="DE113" s="162"/>
      <c r="DF113" s="167" t="s">
        <v>177</v>
      </c>
      <c r="DG113" s="168"/>
      <c r="DH113" s="168"/>
      <c r="DI113" s="168"/>
      <c r="DJ113" s="168"/>
      <c r="DK113" s="169"/>
      <c r="DL113" s="171" t="s">
        <v>12</v>
      </c>
      <c r="DM113" s="163" t="s">
        <v>73</v>
      </c>
      <c r="DN113" s="25"/>
      <c r="DO113" s="160" t="s">
        <v>176</v>
      </c>
      <c r="DP113" s="161"/>
      <c r="DQ113" s="161"/>
      <c r="DR113" s="161"/>
      <c r="DS113" s="161"/>
      <c r="DT113" s="162"/>
      <c r="DU113" s="167" t="s">
        <v>178</v>
      </c>
      <c r="DV113" s="168"/>
      <c r="DW113" s="168"/>
      <c r="DX113" s="168"/>
      <c r="DY113" s="168"/>
      <c r="DZ113" s="168"/>
      <c r="EA113" s="168"/>
      <c r="EB113" s="168"/>
      <c r="EC113" s="168"/>
      <c r="ED113" s="168"/>
      <c r="EE113" s="168"/>
      <c r="EF113" s="168"/>
      <c r="EG113" s="169"/>
      <c r="EH113" s="165" t="s">
        <v>12</v>
      </c>
      <c r="EI113" s="163" t="s">
        <v>73</v>
      </c>
      <c r="EJ113" s="32"/>
    </row>
    <row r="114" spans="1:141" ht="19.5" customHeight="1" x14ac:dyDescent="0.25">
      <c r="B114" s="32"/>
      <c r="C114" s="179"/>
      <c r="D114" s="1"/>
      <c r="E114" s="30">
        <v>2000</v>
      </c>
      <c r="F114" s="30">
        <v>2001</v>
      </c>
      <c r="G114" s="30">
        <v>2002</v>
      </c>
      <c r="H114" s="30">
        <v>2003</v>
      </c>
      <c r="I114" s="30">
        <v>2004</v>
      </c>
      <c r="J114" s="30">
        <v>2005</v>
      </c>
      <c r="K114" s="30">
        <v>2006</v>
      </c>
      <c r="L114" s="30">
        <v>2007</v>
      </c>
      <c r="M114" s="30">
        <v>2008</v>
      </c>
      <c r="N114" s="30">
        <v>2009</v>
      </c>
      <c r="O114" s="30">
        <v>2010</v>
      </c>
      <c r="P114" s="117" t="s">
        <v>16</v>
      </c>
      <c r="Q114" s="23">
        <v>2008</v>
      </c>
      <c r="R114" s="30">
        <v>2009</v>
      </c>
      <c r="S114" s="30">
        <v>2010</v>
      </c>
      <c r="T114" s="117" t="s">
        <v>16</v>
      </c>
      <c r="U114" s="23">
        <v>2006</v>
      </c>
      <c r="V114" s="30">
        <v>2007</v>
      </c>
      <c r="W114" s="30">
        <v>2008</v>
      </c>
      <c r="X114" s="30">
        <v>2009</v>
      </c>
      <c r="Y114" s="30">
        <v>2010</v>
      </c>
      <c r="Z114" s="117" t="s">
        <v>16</v>
      </c>
      <c r="AA114" s="172"/>
      <c r="AB114" s="164"/>
      <c r="AC114" s="22"/>
      <c r="AD114" s="30">
        <v>2011</v>
      </c>
      <c r="AE114" s="30">
        <v>2012</v>
      </c>
      <c r="AF114" s="30">
        <v>2013</v>
      </c>
      <c r="AG114" s="30">
        <v>2014</v>
      </c>
      <c r="AH114" s="30">
        <v>2015</v>
      </c>
      <c r="AI114" s="117" t="s">
        <v>16</v>
      </c>
      <c r="AJ114" s="23">
        <v>2011</v>
      </c>
      <c r="AK114" s="30">
        <v>2012</v>
      </c>
      <c r="AL114" s="30">
        <v>2013</v>
      </c>
      <c r="AM114" s="30">
        <v>2014</v>
      </c>
      <c r="AN114" s="30">
        <v>2015</v>
      </c>
      <c r="AO114" s="117" t="s">
        <v>16</v>
      </c>
      <c r="AP114" s="23">
        <v>2011</v>
      </c>
      <c r="AQ114" s="30">
        <v>2012</v>
      </c>
      <c r="AR114" s="30">
        <v>2013</v>
      </c>
      <c r="AS114" s="30">
        <v>2014</v>
      </c>
      <c r="AT114" s="30">
        <v>2015</v>
      </c>
      <c r="AU114" s="117" t="s">
        <v>16</v>
      </c>
      <c r="AV114" s="23">
        <v>2011</v>
      </c>
      <c r="AW114" s="30">
        <v>2012</v>
      </c>
      <c r="AX114" s="30">
        <v>2013</v>
      </c>
      <c r="AY114" s="30">
        <v>2014</v>
      </c>
      <c r="AZ114" s="30">
        <v>2015</v>
      </c>
      <c r="BA114" s="117" t="s">
        <v>16</v>
      </c>
      <c r="BB114" s="172"/>
      <c r="BC114" s="164"/>
      <c r="BD114" s="22"/>
      <c r="BE114" s="30">
        <v>2016</v>
      </c>
      <c r="BF114" s="30">
        <v>2017</v>
      </c>
      <c r="BG114" s="30">
        <v>2018</v>
      </c>
      <c r="BH114" s="30">
        <v>2019</v>
      </c>
      <c r="BI114" s="30">
        <v>2020</v>
      </c>
      <c r="BJ114" s="30" t="s">
        <v>141</v>
      </c>
      <c r="BK114" s="117" t="s">
        <v>16</v>
      </c>
      <c r="BL114" s="23">
        <v>2016</v>
      </c>
      <c r="BM114" s="30">
        <v>2017</v>
      </c>
      <c r="BN114" s="30">
        <v>2018</v>
      </c>
      <c r="BO114" s="30">
        <v>2019</v>
      </c>
      <c r="BP114" s="30">
        <v>2020</v>
      </c>
      <c r="BQ114" s="117" t="s">
        <v>16</v>
      </c>
      <c r="BR114" s="23">
        <v>2016</v>
      </c>
      <c r="BS114" s="30">
        <v>2017</v>
      </c>
      <c r="BT114" s="30">
        <v>2018</v>
      </c>
      <c r="BU114" s="30">
        <v>2019</v>
      </c>
      <c r="BV114" s="30">
        <v>2020</v>
      </c>
      <c r="BW114" s="117" t="s">
        <v>16</v>
      </c>
      <c r="BX114" s="30">
        <v>2020</v>
      </c>
      <c r="BY114" s="135" t="s">
        <v>16</v>
      </c>
      <c r="BZ114" s="23">
        <v>2016</v>
      </c>
      <c r="CA114" s="30">
        <v>2017</v>
      </c>
      <c r="CB114" s="30">
        <v>2018</v>
      </c>
      <c r="CC114" s="30">
        <v>2019</v>
      </c>
      <c r="CD114" s="30">
        <v>2020</v>
      </c>
      <c r="CE114" s="117" t="s">
        <v>16</v>
      </c>
      <c r="CF114" s="172"/>
      <c r="CG114" s="164"/>
      <c r="CH114" s="22"/>
      <c r="CI114" s="30">
        <v>2021</v>
      </c>
      <c r="CJ114" s="30">
        <v>2022</v>
      </c>
      <c r="CK114" s="30">
        <v>2023</v>
      </c>
      <c r="CL114" s="30">
        <v>2024</v>
      </c>
      <c r="CM114" s="30">
        <v>2025</v>
      </c>
      <c r="CN114" s="30" t="s">
        <v>108</v>
      </c>
      <c r="CO114" s="132" t="s">
        <v>16</v>
      </c>
      <c r="CP114" s="23">
        <v>2021</v>
      </c>
      <c r="CQ114" s="30">
        <v>2022</v>
      </c>
      <c r="CR114" s="30">
        <v>2023</v>
      </c>
      <c r="CS114" s="30">
        <v>2024</v>
      </c>
      <c r="CT114" s="30">
        <v>2025</v>
      </c>
      <c r="CU114" s="30" t="s">
        <v>108</v>
      </c>
      <c r="CV114" s="132" t="s">
        <v>16</v>
      </c>
      <c r="CW114" s="23">
        <v>2021</v>
      </c>
      <c r="CX114" s="30" t="s">
        <v>108</v>
      </c>
      <c r="CY114" s="132" t="s">
        <v>16</v>
      </c>
      <c r="CZ114" s="23">
        <v>2021</v>
      </c>
      <c r="DA114" s="30">
        <v>2022</v>
      </c>
      <c r="DB114" s="30">
        <v>2023</v>
      </c>
      <c r="DC114" s="30">
        <v>2024</v>
      </c>
      <c r="DD114" s="30">
        <v>2025</v>
      </c>
      <c r="DE114" s="137" t="s">
        <v>16</v>
      </c>
      <c r="DF114" s="23">
        <v>2021</v>
      </c>
      <c r="DG114" s="30">
        <v>2022</v>
      </c>
      <c r="DH114" s="30">
        <v>2023</v>
      </c>
      <c r="DI114" s="30">
        <v>2024</v>
      </c>
      <c r="DJ114" s="30">
        <v>2025</v>
      </c>
      <c r="DK114" s="132" t="s">
        <v>16</v>
      </c>
      <c r="DL114" s="172"/>
      <c r="DM114" s="164"/>
      <c r="DN114" s="22"/>
      <c r="DO114" s="23">
        <v>2026</v>
      </c>
      <c r="DP114" s="30">
        <v>2027</v>
      </c>
      <c r="DQ114" s="30">
        <v>2028</v>
      </c>
      <c r="DR114" s="30">
        <v>2029</v>
      </c>
      <c r="DS114" s="30">
        <v>2030</v>
      </c>
      <c r="DT114" s="137" t="s">
        <v>16</v>
      </c>
      <c r="DU114" s="23">
        <v>2026</v>
      </c>
      <c r="DV114" s="30">
        <v>2027</v>
      </c>
      <c r="DW114" s="30">
        <v>2028</v>
      </c>
      <c r="DX114" s="30">
        <v>2029</v>
      </c>
      <c r="DY114" s="30">
        <v>2030</v>
      </c>
      <c r="DZ114" s="30">
        <v>2031</v>
      </c>
      <c r="EA114" s="30">
        <v>2032</v>
      </c>
      <c r="EB114" s="30">
        <v>2033</v>
      </c>
      <c r="EC114" s="30">
        <v>2034</v>
      </c>
      <c r="ED114" s="30">
        <v>2035</v>
      </c>
      <c r="EE114" s="30">
        <v>2036</v>
      </c>
      <c r="EF114" s="30">
        <v>2037</v>
      </c>
      <c r="EG114" s="117" t="s">
        <v>16</v>
      </c>
      <c r="EH114" s="166"/>
      <c r="EI114" s="164"/>
      <c r="EJ114" s="32"/>
    </row>
    <row r="115" spans="1:141" ht="30" x14ac:dyDescent="0.25">
      <c r="B115" s="32"/>
      <c r="C115" s="14" t="s">
        <v>18</v>
      </c>
      <c r="D115" s="1"/>
      <c r="E115" s="39"/>
      <c r="F115" s="39"/>
      <c r="G115" s="39"/>
      <c r="H115" s="39"/>
      <c r="I115" s="39"/>
      <c r="J115" s="39"/>
      <c r="K115" s="39"/>
      <c r="L115" s="39"/>
      <c r="M115" s="39"/>
      <c r="N115" s="39"/>
      <c r="O115" s="39"/>
      <c r="P115" s="34"/>
      <c r="Q115" s="39"/>
      <c r="R115" s="39"/>
      <c r="S115" s="39"/>
      <c r="T115" s="34"/>
      <c r="U115" s="39"/>
      <c r="V115" s="39"/>
      <c r="W115" s="39"/>
      <c r="X115" s="39"/>
      <c r="Y115" s="39"/>
      <c r="Z115" s="34" t="str">
        <f>IF(SUM(U115:Y115)=0,"",SUM(U115:Y115))</f>
        <v/>
      </c>
      <c r="AA115" s="34"/>
      <c r="AB115" s="66"/>
      <c r="AC115" s="35"/>
      <c r="AD115" s="39"/>
      <c r="AE115" s="39"/>
      <c r="AF115" s="39"/>
      <c r="AG115" s="39"/>
      <c r="AH115" s="39"/>
      <c r="AI115" s="34"/>
      <c r="AJ115" s="39"/>
      <c r="AK115" s="39"/>
      <c r="AL115" s="39"/>
      <c r="AM115" s="39"/>
      <c r="AN115" s="39"/>
      <c r="AO115" s="34"/>
      <c r="AP115" s="39"/>
      <c r="AQ115" s="39"/>
      <c r="AR115" s="39"/>
      <c r="AS115" s="39"/>
      <c r="AT115" s="39"/>
      <c r="AU115" s="34"/>
      <c r="AV115" s="39"/>
      <c r="AW115" s="39"/>
      <c r="AX115" s="39"/>
      <c r="AY115" s="39"/>
      <c r="AZ115" s="39"/>
      <c r="BA115" s="34"/>
      <c r="BB115" s="34"/>
      <c r="BC115" s="66"/>
      <c r="BD115" s="35"/>
      <c r="BE115" s="39"/>
      <c r="BF115" s="39"/>
      <c r="BG115" s="39"/>
      <c r="BH115" s="39"/>
      <c r="BI115" s="39"/>
      <c r="BJ115" s="39"/>
      <c r="BK115" s="34"/>
      <c r="BL115" s="39"/>
      <c r="BM115" s="39"/>
      <c r="BN115" s="39"/>
      <c r="BO115" s="39"/>
      <c r="BP115" s="39"/>
      <c r="BQ115" s="34"/>
      <c r="BR115" s="39"/>
      <c r="BS115" s="39"/>
      <c r="BT115" s="39"/>
      <c r="BU115" s="39"/>
      <c r="BV115" s="39"/>
      <c r="BW115" s="34"/>
      <c r="BX115" s="39"/>
      <c r="BY115" s="34"/>
      <c r="BZ115" s="39"/>
      <c r="CA115" s="39"/>
      <c r="CB115" s="39"/>
      <c r="CC115" s="39"/>
      <c r="CD115" s="39"/>
      <c r="CE115" s="34"/>
      <c r="CF115" s="34"/>
      <c r="CG115" s="66"/>
      <c r="CH115" s="35"/>
      <c r="CI115" s="39"/>
      <c r="CJ115" s="39"/>
      <c r="CK115" s="39"/>
      <c r="CL115" s="39"/>
      <c r="CM115" s="39"/>
      <c r="CN115" s="39"/>
      <c r="CO115" s="34"/>
      <c r="CP115" s="39"/>
      <c r="CQ115" s="39"/>
      <c r="CR115" s="39"/>
      <c r="CS115" s="39"/>
      <c r="CT115" s="39"/>
      <c r="CU115" s="39"/>
      <c r="CV115" s="34"/>
      <c r="CW115" s="39"/>
      <c r="CX115" s="39"/>
      <c r="CY115" s="34"/>
      <c r="CZ115" s="39"/>
      <c r="DA115" s="39"/>
      <c r="DB115" s="39"/>
      <c r="DC115" s="39"/>
      <c r="DD115" s="39"/>
      <c r="DE115" s="34"/>
      <c r="DF115" s="39"/>
      <c r="DG115" s="39"/>
      <c r="DH115" s="39"/>
      <c r="DI115" s="39"/>
      <c r="DJ115" s="39"/>
      <c r="DK115" s="34"/>
      <c r="DL115" s="34"/>
      <c r="DM115" s="66"/>
      <c r="DN115" s="35"/>
      <c r="DO115" s="39"/>
      <c r="DP115" s="39"/>
      <c r="DQ115" s="39"/>
      <c r="DR115" s="39"/>
      <c r="DS115" s="39"/>
      <c r="DT115" s="34"/>
      <c r="DU115" s="39"/>
      <c r="DV115" s="39"/>
      <c r="DW115" s="39"/>
      <c r="DX115" s="39"/>
      <c r="DY115" s="39"/>
      <c r="DZ115" s="39"/>
      <c r="EA115" s="39"/>
      <c r="EB115" s="39"/>
      <c r="EC115" s="39"/>
      <c r="ED115" s="39"/>
      <c r="EE115" s="39"/>
      <c r="EF115" s="39"/>
      <c r="EG115" s="34"/>
      <c r="EH115" s="34"/>
      <c r="EI115" s="66"/>
      <c r="EJ115" s="32"/>
    </row>
    <row r="116" spans="1:141" ht="15.75" customHeight="1" x14ac:dyDescent="0.25">
      <c r="B116" s="42"/>
      <c r="C116" s="15" t="s">
        <v>19</v>
      </c>
      <c r="D116" s="1"/>
      <c r="E116" s="41"/>
      <c r="F116" s="41"/>
      <c r="G116" s="41"/>
      <c r="H116" s="41"/>
      <c r="I116" s="41"/>
      <c r="J116" s="41"/>
      <c r="K116" s="41">
        <v>5</v>
      </c>
      <c r="L116" s="41">
        <v>5</v>
      </c>
      <c r="M116" s="41">
        <v>5</v>
      </c>
      <c r="N116" s="41">
        <v>5</v>
      </c>
      <c r="O116" s="41">
        <v>8.6</v>
      </c>
      <c r="P116" s="36">
        <f>SUM(E116:O116)</f>
        <v>28.6</v>
      </c>
      <c r="Q116" s="41"/>
      <c r="R116" s="41"/>
      <c r="S116" s="41"/>
      <c r="T116" s="36">
        <f>SUM(Q116:S116)</f>
        <v>0</v>
      </c>
      <c r="U116" s="41"/>
      <c r="V116" s="41"/>
      <c r="W116" s="41"/>
      <c r="X116" s="41"/>
      <c r="Y116" s="41"/>
      <c r="Z116" s="36">
        <f>SUM(U116:Y116)</f>
        <v>0</v>
      </c>
      <c r="AA116" s="36">
        <f t="shared" ref="AA116:AA159" si="359">SUM(P116,T116,Z116)</f>
        <v>28.6</v>
      </c>
      <c r="AB116" s="67">
        <f>IF(AA116=0,"",AA116/$AA$199)</f>
        <v>5.5150162579210857E-3</v>
      </c>
      <c r="AC116" s="35"/>
      <c r="AD116" s="41">
        <v>48.843999999999994</v>
      </c>
      <c r="AE116" s="41">
        <v>56.485500000000002</v>
      </c>
      <c r="AF116" s="41">
        <v>48.277249999999995</v>
      </c>
      <c r="AG116" s="41">
        <v>88.620750000000001</v>
      </c>
      <c r="AH116" s="41"/>
      <c r="AI116" s="36">
        <f>SUM(AD116:AH116)</f>
        <v>242.22749999999996</v>
      </c>
      <c r="AJ116" s="41"/>
      <c r="AK116" s="41"/>
      <c r="AL116" s="41"/>
      <c r="AM116" s="41"/>
      <c r="AN116" s="41"/>
      <c r="AO116" s="36">
        <f>SUM(AJ116:AN116)</f>
        <v>0</v>
      </c>
      <c r="AP116" s="41"/>
      <c r="AQ116" s="41"/>
      <c r="AR116" s="41"/>
      <c r="AS116" s="41"/>
      <c r="AT116" s="41"/>
      <c r="AU116" s="36">
        <f>SUM(AP116:AT116)</f>
        <v>0</v>
      </c>
      <c r="AV116" s="41">
        <v>18.961038961038962</v>
      </c>
      <c r="AW116" s="41">
        <v>6.3203463203463208</v>
      </c>
      <c r="AX116" s="41">
        <v>12.640692640692642</v>
      </c>
      <c r="AY116" s="41">
        <v>0</v>
      </c>
      <c r="AZ116" s="41">
        <v>0</v>
      </c>
      <c r="BA116" s="36">
        <f>SUM(AV116:AZ116)</f>
        <v>37.922077922077925</v>
      </c>
      <c r="BB116" s="36">
        <f>SUM(AI116,AO116,AU116,BA116)</f>
        <v>280.14957792207787</v>
      </c>
      <c r="BC116" s="67">
        <f>IF(BB116=0,"",BB116/$BB$199)</f>
        <v>4.0038085900961994E-2</v>
      </c>
      <c r="BD116" s="35"/>
      <c r="BE116" s="41">
        <v>37.579124999999998</v>
      </c>
      <c r="BF116" s="41">
        <v>15.50375</v>
      </c>
      <c r="BG116" s="41"/>
      <c r="BH116" s="41">
        <v>66.794662500000001</v>
      </c>
      <c r="BI116" s="41">
        <v>37.109249999999996</v>
      </c>
      <c r="BJ116" s="41"/>
      <c r="BK116" s="36">
        <f t="shared" ref="BK116:BK159" si="360">SUM(BE116:BJ116)</f>
        <v>156.98678749999999</v>
      </c>
      <c r="BL116" s="41"/>
      <c r="BM116" s="41"/>
      <c r="BN116" s="41"/>
      <c r="BO116" s="41"/>
      <c r="BP116" s="41"/>
      <c r="BQ116" s="36">
        <f t="shared" ref="BQ116:BQ159" si="361">SUM(BL116:BP116)</f>
        <v>0</v>
      </c>
      <c r="BR116" s="41"/>
      <c r="BS116" s="41"/>
      <c r="BT116" s="41"/>
      <c r="BU116" s="41"/>
      <c r="BV116" s="41"/>
      <c r="BW116" s="36">
        <f>SUM(BR116:BV116)</f>
        <v>0</v>
      </c>
      <c r="BX116" s="41">
        <v>28.511231739999999</v>
      </c>
      <c r="BY116" s="36">
        <f t="shared" ref="BY116:BY159" si="362">SUM(BX116)</f>
        <v>28.511231739999999</v>
      </c>
      <c r="BZ116" s="41">
        <v>9.8689618029210902</v>
      </c>
      <c r="CA116" s="41">
        <v>5.965583168709502</v>
      </c>
      <c r="CB116" s="41">
        <v>20.805793816865336</v>
      </c>
      <c r="CC116" s="41">
        <v>16.864634767461034</v>
      </c>
      <c r="CD116" s="41">
        <v>24.000753349270685</v>
      </c>
      <c r="CE116" s="36">
        <f t="shared" ref="CE116:CE159" si="363">SUM(BZ116:CD116)</f>
        <v>77.505726905227647</v>
      </c>
      <c r="CF116" s="36">
        <f t="shared" ref="CF116:CF159" si="364">SUM(BK116,BQ116,BW116,CE116,BY116)</f>
        <v>263.00374614522764</v>
      </c>
      <c r="CG116" s="145">
        <f t="shared" ref="CG116:CG160" si="365">IF(CF116=0,"",CF116/($CF$199-$CF$197))</f>
        <v>2.7631143284578597E-2</v>
      </c>
      <c r="CH116" s="35"/>
      <c r="CI116" s="41"/>
      <c r="CJ116" s="41"/>
      <c r="CK116" s="41"/>
      <c r="CL116" s="41"/>
      <c r="CM116" s="41"/>
      <c r="CN116" s="41">
        <v>221.18699999999998</v>
      </c>
      <c r="CO116" s="36">
        <f t="shared" ref="CO116:CO132" si="366">SUM(CI116:CN116)</f>
        <v>221.18699999999998</v>
      </c>
      <c r="CP116" s="41"/>
      <c r="CQ116" s="41"/>
      <c r="CR116" s="41"/>
      <c r="CS116" s="41"/>
      <c r="CT116" s="41"/>
      <c r="CU116" s="41"/>
      <c r="CV116" s="36">
        <f t="shared" ref="CV116:CV132" si="367">SUM(CP116:CU116)</f>
        <v>0</v>
      </c>
      <c r="CW116" s="41">
        <v>1.9250184954</v>
      </c>
      <c r="CX116" s="41"/>
      <c r="CY116" s="36">
        <f t="shared" ref="CY116:CY159" si="368">SUM(CW116:CX116)</f>
        <v>1.9250184954</v>
      </c>
      <c r="CZ116" s="41"/>
      <c r="DA116" s="41"/>
      <c r="DB116" s="41"/>
      <c r="DC116" s="41"/>
      <c r="DD116" s="41"/>
      <c r="DE116" s="36">
        <f>SUM(CZ116:DD116)</f>
        <v>0</v>
      </c>
      <c r="DF116" s="41">
        <v>6.8694949765404818</v>
      </c>
      <c r="DG116" s="41">
        <v>6.8694949765404818</v>
      </c>
      <c r="DH116" s="41">
        <v>6.8694949765404818</v>
      </c>
      <c r="DI116" s="41">
        <v>6.8694949765404818</v>
      </c>
      <c r="DJ116" s="41">
        <v>8.292461793109581</v>
      </c>
      <c r="DK116" s="36">
        <f t="shared" ref="DK116:DK159" si="369">SUM(DF116:DJ116)</f>
        <v>35.770441699271508</v>
      </c>
      <c r="DL116" s="36">
        <f t="shared" ref="DL116:DL159" si="370">SUM(CO116,CV116,CY116,DK116,DE116)</f>
        <v>258.88246019467147</v>
      </c>
      <c r="DM116" s="67">
        <f t="shared" ref="DM116:DM160" si="371">IF(DL116=0,"",DL116/($DL$199-$DL$197))</f>
        <v>2.4457264242349536E-2</v>
      </c>
      <c r="DN116" s="35"/>
      <c r="DO116" s="41"/>
      <c r="DP116" s="41"/>
      <c r="DQ116" s="41"/>
      <c r="DR116" s="41"/>
      <c r="DS116" s="41"/>
      <c r="DT116" s="36">
        <f t="shared" ref="DT116:DT159" si="372">SUM(DO116:DS116)</f>
        <v>0</v>
      </c>
      <c r="DU116" s="41">
        <v>1.4049949737325116</v>
      </c>
      <c r="DV116" s="41">
        <v>0</v>
      </c>
      <c r="DW116" s="41">
        <v>0</v>
      </c>
      <c r="DX116" s="41">
        <v>0.20071356767607307</v>
      </c>
      <c r="DY116" s="41">
        <v>0</v>
      </c>
      <c r="DZ116" s="41"/>
      <c r="EA116" s="41"/>
      <c r="EB116" s="41"/>
      <c r="EC116" s="41"/>
      <c r="ED116" s="41"/>
      <c r="EE116" s="41"/>
      <c r="EF116" s="41"/>
      <c r="EG116" s="36">
        <f t="shared" ref="EG116:EG159" si="373">SUM(DU116:EF116)</f>
        <v>1.6057085414085845</v>
      </c>
      <c r="EH116" s="36">
        <f t="shared" ref="EH116:EH159" si="374">SUM(EG116,DT116)</f>
        <v>1.6057085414085845</v>
      </c>
      <c r="EI116" s="67">
        <f t="shared" ref="EI116:EI160" si="375">IF(EH116=0,"",EH116/$EH$199)</f>
        <v>4.0142713535214612E-2</v>
      </c>
      <c r="EJ116" s="32"/>
    </row>
    <row r="117" spans="1:141" s="32" customFormat="1" x14ac:dyDescent="0.25">
      <c r="B117" s="42"/>
      <c r="C117" s="15" t="s">
        <v>166</v>
      </c>
      <c r="D117" s="1"/>
      <c r="E117" s="41"/>
      <c r="F117" s="41"/>
      <c r="G117" s="41"/>
      <c r="H117" s="41"/>
      <c r="I117" s="41"/>
      <c r="J117" s="41"/>
      <c r="K117" s="41"/>
      <c r="L117" s="41"/>
      <c r="M117" s="41"/>
      <c r="N117" s="41"/>
      <c r="O117" s="41"/>
      <c r="P117" s="36">
        <f t="shared" ref="P117" si="376">SUM(E117:O117)</f>
        <v>0</v>
      </c>
      <c r="Q117" s="41"/>
      <c r="R117" s="41"/>
      <c r="S117" s="41"/>
      <c r="T117" s="36">
        <f t="shared" ref="T117" si="377">SUM(Q117:S117)</f>
        <v>0</v>
      </c>
      <c r="U117" s="41"/>
      <c r="V117" s="41"/>
      <c r="W117" s="41"/>
      <c r="X117" s="41"/>
      <c r="Y117" s="41"/>
      <c r="Z117" s="36">
        <f>SUM(U117:Y117)</f>
        <v>0</v>
      </c>
      <c r="AA117" s="36">
        <f t="shared" si="359"/>
        <v>0</v>
      </c>
      <c r="AB117" s="67" t="str">
        <f>IF(AA117=0,"",AA117/$AA$199)</f>
        <v/>
      </c>
      <c r="AC117" s="35"/>
      <c r="AD117" s="41"/>
      <c r="AE117" s="41"/>
      <c r="AF117" s="41"/>
      <c r="AG117" s="41"/>
      <c r="AH117" s="41"/>
      <c r="AI117" s="36">
        <f t="shared" ref="AI117" si="378">SUM(AD117:AH117)</f>
        <v>0</v>
      </c>
      <c r="AJ117" s="41"/>
      <c r="AK117" s="41"/>
      <c r="AL117" s="41"/>
      <c r="AM117" s="41"/>
      <c r="AN117" s="41"/>
      <c r="AO117" s="36">
        <f t="shared" ref="AO117" si="379">SUM(AJ117:AN117)</f>
        <v>0</v>
      </c>
      <c r="AP117" s="41"/>
      <c r="AQ117" s="41"/>
      <c r="AR117" s="41"/>
      <c r="AS117" s="41"/>
      <c r="AT117" s="41"/>
      <c r="AU117" s="36">
        <f t="shared" ref="AU117" si="380">SUM(AP117:AT117)</f>
        <v>0</v>
      </c>
      <c r="AV117" s="41"/>
      <c r="AW117" s="41"/>
      <c r="AX117" s="41"/>
      <c r="AY117" s="41"/>
      <c r="AZ117" s="41"/>
      <c r="BA117" s="36">
        <f>SUM(AV117:AZ117)</f>
        <v>0</v>
      </c>
      <c r="BB117" s="36">
        <f>SUM(AI117,AO117,AU117,BA117)</f>
        <v>0</v>
      </c>
      <c r="BC117" s="67" t="str">
        <f>IF(BB117=0,"",BB117/$BB$199)</f>
        <v/>
      </c>
      <c r="BD117" s="35"/>
      <c r="BE117" s="41"/>
      <c r="BF117" s="41"/>
      <c r="BG117" s="41"/>
      <c r="BH117" s="41"/>
      <c r="BI117" s="41"/>
      <c r="BJ117" s="41"/>
      <c r="BK117" s="36">
        <f t="shared" ref="BK117" si="381">SUM(BE117:BJ117)</f>
        <v>0</v>
      </c>
      <c r="BL117" s="41"/>
      <c r="BM117" s="41"/>
      <c r="BN117" s="41"/>
      <c r="BO117" s="41"/>
      <c r="BP117" s="41"/>
      <c r="BQ117" s="36">
        <f t="shared" ref="BQ117" si="382">SUM(BL117:BP117)</f>
        <v>0</v>
      </c>
      <c r="BR117" s="41"/>
      <c r="BS117" s="41"/>
      <c r="BT117" s="41"/>
      <c r="BU117" s="41"/>
      <c r="BV117" s="41"/>
      <c r="BW117" s="36">
        <f t="shared" ref="BW117" si="383">SUM(BR117:BV117)</f>
        <v>0</v>
      </c>
      <c r="BX117" s="41"/>
      <c r="BY117" s="36">
        <f t="shared" ref="BY117" si="384">SUM(BX117)</f>
        <v>0</v>
      </c>
      <c r="BZ117" s="41"/>
      <c r="CA117" s="41"/>
      <c r="CB117" s="41"/>
      <c r="CC117" s="41"/>
      <c r="CD117" s="41"/>
      <c r="CE117" s="36">
        <f t="shared" ref="CE117" si="385">SUM(BZ117:CD117)</f>
        <v>0</v>
      </c>
      <c r="CF117" s="36">
        <f t="shared" si="364"/>
        <v>0</v>
      </c>
      <c r="CG117" s="67" t="str">
        <f t="shared" si="365"/>
        <v/>
      </c>
      <c r="CH117" s="35"/>
      <c r="CI117" s="41"/>
      <c r="CJ117" s="41"/>
      <c r="CK117" s="41"/>
      <c r="CL117" s="41"/>
      <c r="CM117" s="41"/>
      <c r="CN117" s="41"/>
      <c r="CO117" s="36">
        <f t="shared" ref="CO117" si="386">SUM(CI117:CN117)</f>
        <v>0</v>
      </c>
      <c r="CP117" s="41"/>
      <c r="CQ117" s="41"/>
      <c r="CR117" s="41"/>
      <c r="CS117" s="41"/>
      <c r="CT117" s="41"/>
      <c r="CU117" s="41"/>
      <c r="CV117" s="36">
        <f t="shared" ref="CV117" si="387">SUM(CP117:CU117)</f>
        <v>0</v>
      </c>
      <c r="CW117" s="41">
        <v>2.9279999999999999</v>
      </c>
      <c r="CX117" s="41"/>
      <c r="CY117" s="36">
        <f t="shared" si="368"/>
        <v>2.9279999999999999</v>
      </c>
      <c r="CZ117" s="41"/>
      <c r="DA117" s="41"/>
      <c r="DB117" s="41"/>
      <c r="DC117" s="41"/>
      <c r="DD117" s="41"/>
      <c r="DE117" s="36">
        <f t="shared" ref="DE117:DE159" si="388">SUM(CZ117:DD117)</f>
        <v>0</v>
      </c>
      <c r="DF117" s="41"/>
      <c r="DG117" s="41"/>
      <c r="DH117" s="41"/>
      <c r="DI117" s="41"/>
      <c r="DJ117" s="41"/>
      <c r="DK117" s="36">
        <f t="shared" ref="DK117" si="389">SUM(DF117:DJ117)</f>
        <v>0</v>
      </c>
      <c r="DL117" s="36">
        <f t="shared" si="370"/>
        <v>2.9279999999999999</v>
      </c>
      <c r="DM117" s="67">
        <f t="shared" si="371"/>
        <v>2.7661537845302583E-4</v>
      </c>
      <c r="DN117" s="35"/>
      <c r="DO117" s="41"/>
      <c r="DP117" s="41"/>
      <c r="DQ117" s="41"/>
      <c r="DR117" s="41"/>
      <c r="DS117" s="41"/>
      <c r="DT117" s="36">
        <f t="shared" si="372"/>
        <v>0</v>
      </c>
      <c r="DU117" s="41"/>
      <c r="DV117" s="41"/>
      <c r="DW117" s="41"/>
      <c r="DX117" s="41"/>
      <c r="DY117" s="41"/>
      <c r="DZ117" s="41"/>
      <c r="EA117" s="41"/>
      <c r="EB117" s="41"/>
      <c r="EC117" s="41"/>
      <c r="ED117" s="41"/>
      <c r="EE117" s="41"/>
      <c r="EF117" s="41"/>
      <c r="EG117" s="36">
        <f t="shared" ref="EG117" si="390">SUM(DU117:EF117)</f>
        <v>0</v>
      </c>
      <c r="EH117" s="36">
        <f t="shared" si="374"/>
        <v>0</v>
      </c>
      <c r="EI117" s="67" t="str">
        <f t="shared" si="375"/>
        <v/>
      </c>
    </row>
    <row r="118" spans="1:141" s="32" customFormat="1" x14ac:dyDescent="0.25">
      <c r="B118" s="42"/>
      <c r="C118" s="15" t="s">
        <v>167</v>
      </c>
      <c r="D118" s="1"/>
      <c r="E118" s="41"/>
      <c r="F118" s="41"/>
      <c r="G118" s="41"/>
      <c r="H118" s="41"/>
      <c r="I118" s="41"/>
      <c r="J118" s="41"/>
      <c r="K118" s="41"/>
      <c r="L118" s="41"/>
      <c r="M118" s="41"/>
      <c r="N118" s="41"/>
      <c r="O118" s="41"/>
      <c r="P118" s="36">
        <f t="shared" ref="P118" si="391">SUM(E118:O118)</f>
        <v>0</v>
      </c>
      <c r="Q118" s="41"/>
      <c r="R118" s="41"/>
      <c r="S118" s="41"/>
      <c r="T118" s="36">
        <f t="shared" ref="T118" si="392">SUM(Q118:S118)</f>
        <v>0</v>
      </c>
      <c r="U118" s="41"/>
      <c r="V118" s="41"/>
      <c r="W118" s="41"/>
      <c r="X118" s="41"/>
      <c r="Y118" s="41"/>
      <c r="Z118" s="36">
        <f>SUM(U118:Y118)</f>
        <v>0</v>
      </c>
      <c r="AA118" s="36">
        <f t="shared" ref="AA118" si="393">SUM(P118,T118,Z118)</f>
        <v>0</v>
      </c>
      <c r="AB118" s="67" t="str">
        <f>IF(AA118=0,"",AA118/$AA$199)</f>
        <v/>
      </c>
      <c r="AC118" s="35"/>
      <c r="AD118" s="41"/>
      <c r="AE118" s="41"/>
      <c r="AF118" s="41"/>
      <c r="AG118" s="41"/>
      <c r="AH118" s="41"/>
      <c r="AI118" s="36">
        <f t="shared" ref="AI118" si="394">SUM(AD118:AH118)</f>
        <v>0</v>
      </c>
      <c r="AJ118" s="41"/>
      <c r="AK118" s="41"/>
      <c r="AL118" s="41"/>
      <c r="AM118" s="41"/>
      <c r="AN118" s="41"/>
      <c r="AO118" s="36">
        <f t="shared" ref="AO118" si="395">SUM(AJ118:AN118)</f>
        <v>0</v>
      </c>
      <c r="AP118" s="41"/>
      <c r="AQ118" s="41"/>
      <c r="AR118" s="41"/>
      <c r="AS118" s="41"/>
      <c r="AT118" s="41"/>
      <c r="AU118" s="36">
        <f t="shared" ref="AU118" si="396">SUM(AP118:AT118)</f>
        <v>0</v>
      </c>
      <c r="AV118" s="41"/>
      <c r="AW118" s="41"/>
      <c r="AX118" s="41"/>
      <c r="AY118" s="41"/>
      <c r="AZ118" s="41"/>
      <c r="BA118" s="36">
        <f>SUM(AV118:AZ118)</f>
        <v>0</v>
      </c>
      <c r="BB118" s="36">
        <f>SUM(AI118,AO118,AU118,BA118)</f>
        <v>0</v>
      </c>
      <c r="BC118" s="67" t="str">
        <f>IF(BB118=0,"",BB118/$BB$199)</f>
        <v/>
      </c>
      <c r="BD118" s="35"/>
      <c r="BE118" s="41"/>
      <c r="BF118" s="41"/>
      <c r="BG118" s="41"/>
      <c r="BH118" s="41"/>
      <c r="BI118" s="41"/>
      <c r="BJ118" s="41"/>
      <c r="BK118" s="36">
        <f t="shared" si="360"/>
        <v>0</v>
      </c>
      <c r="BL118" s="41"/>
      <c r="BM118" s="41"/>
      <c r="BN118" s="41"/>
      <c r="BO118" s="41"/>
      <c r="BP118" s="41"/>
      <c r="BQ118" s="36">
        <f t="shared" si="361"/>
        <v>0</v>
      </c>
      <c r="BR118" s="41"/>
      <c r="BS118" s="41"/>
      <c r="BT118" s="41"/>
      <c r="BU118" s="41"/>
      <c r="BV118" s="41"/>
      <c r="BW118" s="36">
        <f t="shared" ref="BW118" si="397">SUM(BR118:BV118)</f>
        <v>0</v>
      </c>
      <c r="BX118" s="41"/>
      <c r="BY118" s="36">
        <f t="shared" ref="BY118" si="398">SUM(BX118)</f>
        <v>0</v>
      </c>
      <c r="BZ118" s="41"/>
      <c r="CA118" s="41"/>
      <c r="CB118" s="41"/>
      <c r="CC118" s="41"/>
      <c r="CD118" s="41"/>
      <c r="CE118" s="36">
        <f t="shared" si="363"/>
        <v>0</v>
      </c>
      <c r="CF118" s="36">
        <f t="shared" ref="CF118" si="399">SUM(BK118,BQ118,BW118,CE118,BY118)</f>
        <v>0</v>
      </c>
      <c r="CG118" s="67" t="str">
        <f t="shared" si="365"/>
        <v/>
      </c>
      <c r="CH118" s="35"/>
      <c r="CI118" s="41"/>
      <c r="CJ118" s="41"/>
      <c r="CK118" s="41"/>
      <c r="CL118" s="41"/>
      <c r="CM118" s="41"/>
      <c r="CN118" s="41"/>
      <c r="CO118" s="36">
        <f t="shared" si="366"/>
        <v>0</v>
      </c>
      <c r="CP118" s="41"/>
      <c r="CQ118" s="41"/>
      <c r="CR118" s="41"/>
      <c r="CS118" s="41"/>
      <c r="CT118" s="41"/>
      <c r="CU118" s="41"/>
      <c r="CV118" s="36">
        <f t="shared" si="367"/>
        <v>0</v>
      </c>
      <c r="CW118" s="41">
        <v>4.88</v>
      </c>
      <c r="CX118" s="41"/>
      <c r="CY118" s="36">
        <f t="shared" ref="CY118" si="400">SUM(CW118:CX118)</f>
        <v>4.88</v>
      </c>
      <c r="CZ118" s="41"/>
      <c r="DA118" s="41"/>
      <c r="DB118" s="41"/>
      <c r="DC118" s="41"/>
      <c r="DD118" s="41"/>
      <c r="DE118" s="36">
        <f t="shared" si="388"/>
        <v>0</v>
      </c>
      <c r="DF118" s="41"/>
      <c r="DG118" s="41"/>
      <c r="DH118" s="41"/>
      <c r="DI118" s="41"/>
      <c r="DJ118" s="41"/>
      <c r="DK118" s="36">
        <f t="shared" si="369"/>
        <v>0</v>
      </c>
      <c r="DL118" s="36">
        <f t="shared" ref="DL118" si="401">SUM(CO118,CV118,CY118,DK118,DE118)</f>
        <v>4.88</v>
      </c>
      <c r="DM118" s="67">
        <f t="shared" si="371"/>
        <v>4.6102563075504303E-4</v>
      </c>
      <c r="DN118" s="35"/>
      <c r="DO118" s="41"/>
      <c r="DP118" s="41"/>
      <c r="DQ118" s="41"/>
      <c r="DR118" s="41"/>
      <c r="DS118" s="41"/>
      <c r="DT118" s="36">
        <f t="shared" ref="DT118" si="402">SUM(DO118:DS118)</f>
        <v>0</v>
      </c>
      <c r="DU118" s="41"/>
      <c r="DV118" s="41"/>
      <c r="DW118" s="41"/>
      <c r="DX118" s="41"/>
      <c r="DY118" s="41"/>
      <c r="DZ118" s="41"/>
      <c r="EA118" s="41"/>
      <c r="EB118" s="41"/>
      <c r="EC118" s="41"/>
      <c r="ED118" s="41"/>
      <c r="EE118" s="41"/>
      <c r="EF118" s="41"/>
      <c r="EG118" s="36">
        <f t="shared" si="373"/>
        <v>0</v>
      </c>
      <c r="EH118" s="36">
        <f t="shared" ref="EH118" si="403">SUM(EG118,DT118)</f>
        <v>0</v>
      </c>
      <c r="EI118" s="67" t="str">
        <f t="shared" si="375"/>
        <v/>
      </c>
    </row>
    <row r="119" spans="1:141" s="32" customFormat="1" x14ac:dyDescent="0.25">
      <c r="B119" s="42"/>
      <c r="C119" s="15" t="s">
        <v>131</v>
      </c>
      <c r="D119" s="1"/>
      <c r="E119" s="41"/>
      <c r="F119" s="41"/>
      <c r="G119" s="41"/>
      <c r="H119" s="41"/>
      <c r="I119" s="41"/>
      <c r="J119" s="41"/>
      <c r="K119" s="41"/>
      <c r="L119" s="41"/>
      <c r="M119" s="41"/>
      <c r="N119" s="41"/>
      <c r="O119" s="41"/>
      <c r="P119" s="36">
        <f t="shared" ref="P119" si="404">SUM(E119:O119)</f>
        <v>0</v>
      </c>
      <c r="Q119" s="41"/>
      <c r="R119" s="41"/>
      <c r="S119" s="41"/>
      <c r="T119" s="36">
        <f t="shared" ref="T119" si="405">SUM(Q119:S119)</f>
        <v>0</v>
      </c>
      <c r="U119" s="41"/>
      <c r="V119" s="41"/>
      <c r="W119" s="41"/>
      <c r="X119" s="41"/>
      <c r="Y119" s="41"/>
      <c r="Z119" s="36">
        <f>SUM(U119:Y119)</f>
        <v>0</v>
      </c>
      <c r="AA119" s="36">
        <f t="shared" si="359"/>
        <v>0</v>
      </c>
      <c r="AB119" s="67" t="str">
        <f>IF(AA119=0,"",AA119/$AA$199)</f>
        <v/>
      </c>
      <c r="AC119" s="35"/>
      <c r="AD119" s="41"/>
      <c r="AE119" s="41"/>
      <c r="AF119" s="41"/>
      <c r="AG119" s="41"/>
      <c r="AH119" s="41"/>
      <c r="AI119" s="36">
        <f t="shared" ref="AI119" si="406">SUM(AD119:AH119)</f>
        <v>0</v>
      </c>
      <c r="AJ119" s="41"/>
      <c r="AK119" s="41"/>
      <c r="AL119" s="41"/>
      <c r="AM119" s="41"/>
      <c r="AN119" s="41"/>
      <c r="AO119" s="36">
        <f t="shared" ref="AO119" si="407">SUM(AJ119:AN119)</f>
        <v>0</v>
      </c>
      <c r="AP119" s="41"/>
      <c r="AQ119" s="41"/>
      <c r="AR119" s="41"/>
      <c r="AS119" s="41"/>
      <c r="AT119" s="41"/>
      <c r="AU119" s="36">
        <f t="shared" ref="AU119" si="408">SUM(AP119:AT119)</f>
        <v>0</v>
      </c>
      <c r="AV119" s="41"/>
      <c r="AW119" s="41"/>
      <c r="AX119" s="41"/>
      <c r="AY119" s="41"/>
      <c r="AZ119" s="41"/>
      <c r="BA119" s="36">
        <f>SUM(AV119:AZ119)</f>
        <v>0</v>
      </c>
      <c r="BB119" s="36">
        <f>SUM(AI119,AO119,AU119,BA119)</f>
        <v>0</v>
      </c>
      <c r="BC119" s="67" t="str">
        <f>IF(BB119=0,"",BB119/$BB$199)</f>
        <v/>
      </c>
      <c r="BD119" s="35"/>
      <c r="BE119" s="41"/>
      <c r="BF119" s="41"/>
      <c r="BG119" s="41"/>
      <c r="BH119" s="41"/>
      <c r="BI119" s="41"/>
      <c r="BJ119" s="41"/>
      <c r="BK119" s="36">
        <f t="shared" ref="BK119" si="409">SUM(BE119:BJ119)</f>
        <v>0</v>
      </c>
      <c r="BL119" s="41"/>
      <c r="BM119" s="41"/>
      <c r="BN119" s="41"/>
      <c r="BO119" s="41"/>
      <c r="BP119" s="41"/>
      <c r="BQ119" s="36">
        <f t="shared" ref="BQ119" si="410">SUM(BL119:BP119)</f>
        <v>0</v>
      </c>
      <c r="BR119" s="41"/>
      <c r="BS119" s="41"/>
      <c r="BT119" s="41"/>
      <c r="BU119" s="41"/>
      <c r="BV119" s="41"/>
      <c r="BW119" s="36">
        <f t="shared" ref="BW119" si="411">SUM(BR119:BV119)</f>
        <v>0</v>
      </c>
      <c r="BX119" s="41"/>
      <c r="BY119" s="36">
        <f t="shared" ref="BY119" si="412">SUM(BX119)</f>
        <v>0</v>
      </c>
      <c r="BZ119" s="41"/>
      <c r="CA119" s="41"/>
      <c r="CB119" s="41"/>
      <c r="CC119" s="41"/>
      <c r="CD119" s="41"/>
      <c r="CE119" s="36">
        <f t="shared" ref="CE119" si="413">SUM(BZ119:CD119)</f>
        <v>0</v>
      </c>
      <c r="CF119" s="36">
        <f t="shared" si="364"/>
        <v>0</v>
      </c>
      <c r="CG119" s="67" t="str">
        <f t="shared" si="365"/>
        <v/>
      </c>
      <c r="CH119" s="35"/>
      <c r="CI119" s="41"/>
      <c r="CJ119" s="41"/>
      <c r="CK119" s="41"/>
      <c r="CL119" s="41"/>
      <c r="CM119" s="41"/>
      <c r="CN119" s="41"/>
      <c r="CO119" s="36">
        <f t="shared" ref="CO119" si="414">SUM(CI119:CN119)</f>
        <v>0</v>
      </c>
      <c r="CP119" s="41"/>
      <c r="CQ119" s="41"/>
      <c r="CR119" s="41"/>
      <c r="CS119" s="41"/>
      <c r="CT119" s="41"/>
      <c r="CU119" s="41"/>
      <c r="CV119" s="36">
        <f t="shared" ref="CV119" si="415">SUM(CP119:CU119)</f>
        <v>0</v>
      </c>
      <c r="CW119" s="41">
        <v>5.0000000000000001E-3</v>
      </c>
      <c r="CX119" s="41"/>
      <c r="CY119" s="36">
        <f t="shared" si="368"/>
        <v>5.0000000000000001E-3</v>
      </c>
      <c r="CZ119" s="41"/>
      <c r="DA119" s="41"/>
      <c r="DB119" s="41"/>
      <c r="DC119" s="41"/>
      <c r="DD119" s="41"/>
      <c r="DE119" s="36">
        <f t="shared" si="388"/>
        <v>0</v>
      </c>
      <c r="DF119" s="41"/>
      <c r="DG119" s="41"/>
      <c r="DH119" s="41"/>
      <c r="DI119" s="41"/>
      <c r="DJ119" s="41"/>
      <c r="DK119" s="36">
        <f t="shared" ref="DK119" si="416">SUM(DF119:DJ119)</f>
        <v>0</v>
      </c>
      <c r="DL119" s="36">
        <f t="shared" si="370"/>
        <v>5.0000000000000001E-3</v>
      </c>
      <c r="DM119" s="67">
        <f t="shared" si="371"/>
        <v>4.7236232659328183E-7</v>
      </c>
      <c r="DN119" s="35"/>
      <c r="DO119" s="41"/>
      <c r="DP119" s="41"/>
      <c r="DQ119" s="41"/>
      <c r="DR119" s="41"/>
      <c r="DS119" s="41"/>
      <c r="DT119" s="36">
        <f t="shared" si="372"/>
        <v>0</v>
      </c>
      <c r="DU119" s="41"/>
      <c r="DV119" s="41"/>
      <c r="DW119" s="41"/>
      <c r="DX119" s="41"/>
      <c r="DY119" s="41"/>
      <c r="DZ119" s="41"/>
      <c r="EA119" s="41"/>
      <c r="EB119" s="41"/>
      <c r="EC119" s="41"/>
      <c r="ED119" s="41"/>
      <c r="EE119" s="41"/>
      <c r="EF119" s="41"/>
      <c r="EG119" s="36">
        <f t="shared" ref="EG119" si="417">SUM(DU119:EF119)</f>
        <v>0</v>
      </c>
      <c r="EH119" s="36">
        <f t="shared" si="374"/>
        <v>0</v>
      </c>
      <c r="EI119" s="67" t="str">
        <f t="shared" si="375"/>
        <v/>
      </c>
    </row>
    <row r="120" spans="1:141" ht="15.75" customHeight="1" x14ac:dyDescent="0.25">
      <c r="B120" s="42"/>
      <c r="C120" s="15" t="s">
        <v>20</v>
      </c>
      <c r="D120" s="1"/>
      <c r="E120" s="41"/>
      <c r="F120" s="41"/>
      <c r="G120" s="41"/>
      <c r="H120" s="41"/>
      <c r="I120" s="41"/>
      <c r="J120" s="41"/>
      <c r="K120" s="41"/>
      <c r="L120" s="41"/>
      <c r="M120" s="41"/>
      <c r="N120" s="41"/>
      <c r="O120" s="41"/>
      <c r="P120" s="36">
        <f t="shared" ref="P120:P159" si="418">SUM(E120:O120)</f>
        <v>0</v>
      </c>
      <c r="Q120" s="41"/>
      <c r="R120" s="41"/>
      <c r="S120" s="41"/>
      <c r="T120" s="36">
        <f t="shared" ref="T120:T159" si="419">SUM(Q120:S120)</f>
        <v>0</v>
      </c>
      <c r="U120" s="41"/>
      <c r="V120" s="41"/>
      <c r="W120" s="41"/>
      <c r="X120" s="41"/>
      <c r="Y120" s="41"/>
      <c r="Z120" s="36">
        <f t="shared" ref="Z120:Z159" si="420">SUM(U120:Y120)</f>
        <v>0</v>
      </c>
      <c r="AA120" s="36">
        <f t="shared" si="359"/>
        <v>0</v>
      </c>
      <c r="AB120" s="67" t="str">
        <f>IF(AA120=0,"",AA120/$AA$199)</f>
        <v/>
      </c>
      <c r="AC120" s="35"/>
      <c r="AD120" s="41"/>
      <c r="AE120" s="41"/>
      <c r="AF120" s="41"/>
      <c r="AG120" s="41"/>
      <c r="AH120" s="41"/>
      <c r="AI120" s="36">
        <f t="shared" ref="AI120:AI159" si="421">SUM(AD120:AH120)</f>
        <v>0</v>
      </c>
      <c r="AJ120" s="41"/>
      <c r="AK120" s="41"/>
      <c r="AL120" s="41"/>
      <c r="AM120" s="41"/>
      <c r="AN120" s="41"/>
      <c r="AO120" s="36">
        <f t="shared" ref="AO120:AO159" si="422">SUM(AJ120:AN120)</f>
        <v>0</v>
      </c>
      <c r="AP120" s="41"/>
      <c r="AQ120" s="41"/>
      <c r="AR120" s="41"/>
      <c r="AS120" s="41"/>
      <c r="AT120" s="41"/>
      <c r="AU120" s="36">
        <f t="shared" ref="AU120:AU159" si="423">SUM(AP120:AT120)</f>
        <v>0</v>
      </c>
      <c r="AV120" s="41"/>
      <c r="AW120" s="41"/>
      <c r="AX120" s="41"/>
      <c r="AY120" s="41"/>
      <c r="AZ120" s="41">
        <v>0</v>
      </c>
      <c r="BA120" s="36">
        <f t="shared" ref="BA120:BA159" si="424">SUM(AV120:AZ120)</f>
        <v>0</v>
      </c>
      <c r="BB120" s="36">
        <f t="shared" ref="BB120:BB159" si="425">SUM(AI120,AO120,AU120,BA120)</f>
        <v>0</v>
      </c>
      <c r="BC120" s="67" t="str">
        <f>IF(BB120=0,"",BB120/$BB$199)</f>
        <v/>
      </c>
      <c r="BD120" s="35"/>
      <c r="BE120" s="41"/>
      <c r="BF120" s="41"/>
      <c r="BG120" s="41"/>
      <c r="BH120" s="41"/>
      <c r="BI120" s="41"/>
      <c r="BJ120" s="41"/>
      <c r="BK120" s="36">
        <f t="shared" si="360"/>
        <v>0</v>
      </c>
      <c r="BL120" s="41"/>
      <c r="BM120" s="41"/>
      <c r="BN120" s="41"/>
      <c r="BO120" s="41"/>
      <c r="BP120" s="41"/>
      <c r="BQ120" s="36">
        <f t="shared" si="361"/>
        <v>0</v>
      </c>
      <c r="BR120" s="41"/>
      <c r="BS120" s="41"/>
      <c r="BT120" s="41"/>
      <c r="BU120" s="41"/>
      <c r="BV120" s="41"/>
      <c r="BW120" s="36">
        <f t="shared" ref="BW120:BW159" si="426">SUM(BR120:BV120)</f>
        <v>0</v>
      </c>
      <c r="BX120" s="41"/>
      <c r="BY120" s="36">
        <f t="shared" si="362"/>
        <v>0</v>
      </c>
      <c r="BZ120" s="41">
        <v>0</v>
      </c>
      <c r="CA120" s="41">
        <v>0</v>
      </c>
      <c r="CB120" s="41">
        <v>2.5935686545925756</v>
      </c>
      <c r="CC120" s="41">
        <v>4.1221907278688992</v>
      </c>
      <c r="CD120" s="41">
        <v>3.0641143407356242</v>
      </c>
      <c r="CE120" s="36">
        <f t="shared" si="363"/>
        <v>9.7798737231970989</v>
      </c>
      <c r="CF120" s="36">
        <f t="shared" si="364"/>
        <v>9.7798737231970989</v>
      </c>
      <c r="CG120" s="67">
        <f t="shared" si="365"/>
        <v>1.0274724071858918E-3</v>
      </c>
      <c r="CH120" s="35"/>
      <c r="CI120" s="41"/>
      <c r="CJ120" s="41"/>
      <c r="CK120" s="41"/>
      <c r="CL120" s="41"/>
      <c r="CM120" s="41"/>
      <c r="CN120" s="41"/>
      <c r="CO120" s="36">
        <f t="shared" si="366"/>
        <v>0</v>
      </c>
      <c r="CP120" s="41"/>
      <c r="CQ120" s="41"/>
      <c r="CR120" s="41"/>
      <c r="CS120" s="41"/>
      <c r="CT120" s="41"/>
      <c r="CU120" s="41"/>
      <c r="CV120" s="36">
        <f t="shared" si="367"/>
        <v>0</v>
      </c>
      <c r="CW120" s="41"/>
      <c r="CX120" s="41"/>
      <c r="CY120" s="36">
        <f t="shared" si="368"/>
        <v>0</v>
      </c>
      <c r="CZ120" s="41"/>
      <c r="DA120" s="41"/>
      <c r="DB120" s="41"/>
      <c r="DC120" s="41"/>
      <c r="DD120" s="41"/>
      <c r="DE120" s="36">
        <f t="shared" si="388"/>
        <v>0</v>
      </c>
      <c r="DF120" s="41">
        <v>1.5468875152144022</v>
      </c>
      <c r="DG120" s="41">
        <v>1.5468875152144022</v>
      </c>
      <c r="DH120" s="41">
        <v>1.5468875152144022</v>
      </c>
      <c r="DI120" s="41">
        <v>1.5468875152144022</v>
      </c>
      <c r="DJ120" s="41">
        <v>1.8673142147945283</v>
      </c>
      <c r="DK120" s="36">
        <f t="shared" si="369"/>
        <v>8.054864275652136</v>
      </c>
      <c r="DL120" s="36">
        <f t="shared" si="370"/>
        <v>8.054864275652136</v>
      </c>
      <c r="DM120" s="67">
        <f t="shared" si="371"/>
        <v>7.6096288592803049E-4</v>
      </c>
      <c r="DN120" s="35"/>
      <c r="DO120" s="41"/>
      <c r="DP120" s="41"/>
      <c r="DQ120" s="41"/>
      <c r="DR120" s="41"/>
      <c r="DS120" s="41"/>
      <c r="DT120" s="36">
        <f t="shared" si="372"/>
        <v>0</v>
      </c>
      <c r="DU120" s="41">
        <v>0.50512846465378203</v>
      </c>
      <c r="DV120" s="41">
        <v>0</v>
      </c>
      <c r="DW120" s="41">
        <v>0</v>
      </c>
      <c r="DX120" s="41">
        <v>7.2161209236254575E-2</v>
      </c>
      <c r="DY120" s="41">
        <v>0</v>
      </c>
      <c r="DZ120" s="41">
        <v>0</v>
      </c>
      <c r="EA120" s="41">
        <v>0</v>
      </c>
      <c r="EB120" s="41">
        <v>0</v>
      </c>
      <c r="EC120" s="41">
        <v>0</v>
      </c>
      <c r="ED120" s="41">
        <v>0</v>
      </c>
      <c r="EE120" s="41">
        <v>0</v>
      </c>
      <c r="EF120" s="41">
        <v>0</v>
      </c>
      <c r="EG120" s="36">
        <f t="shared" si="373"/>
        <v>0.5772896738900366</v>
      </c>
      <c r="EH120" s="36">
        <f t="shared" si="374"/>
        <v>0.5772896738900366</v>
      </c>
      <c r="EI120" s="67">
        <f t="shared" si="375"/>
        <v>1.4432241847250915E-2</v>
      </c>
      <c r="EJ120" s="32"/>
    </row>
    <row r="121" spans="1:141" s="32" customFormat="1" x14ac:dyDescent="0.25">
      <c r="B121" s="42"/>
      <c r="C121" s="15" t="s">
        <v>127</v>
      </c>
      <c r="D121" s="1"/>
      <c r="E121" s="41"/>
      <c r="F121" s="41"/>
      <c r="G121" s="41"/>
      <c r="H121" s="41"/>
      <c r="I121" s="41"/>
      <c r="J121" s="41"/>
      <c r="K121" s="41"/>
      <c r="L121" s="41"/>
      <c r="M121" s="41"/>
      <c r="N121" s="41"/>
      <c r="O121" s="41"/>
      <c r="P121" s="36">
        <f t="shared" ref="P121" si="427">SUM(E121:O121)</f>
        <v>0</v>
      </c>
      <c r="Q121" s="41"/>
      <c r="R121" s="41"/>
      <c r="S121" s="41"/>
      <c r="T121" s="36">
        <f t="shared" ref="T121" si="428">SUM(Q121:S121)</f>
        <v>0</v>
      </c>
      <c r="U121" s="41"/>
      <c r="V121" s="41"/>
      <c r="W121" s="41"/>
      <c r="X121" s="41"/>
      <c r="Y121" s="41"/>
      <c r="Z121" s="36">
        <f>SUM(U121:Y121)</f>
        <v>0</v>
      </c>
      <c r="AA121" s="36">
        <f t="shared" si="359"/>
        <v>0</v>
      </c>
      <c r="AB121" s="67" t="str">
        <f>IF(AA121=0,"",AA121/$AA$92)</f>
        <v/>
      </c>
      <c r="AC121" s="35"/>
      <c r="AD121" s="41"/>
      <c r="AE121" s="41"/>
      <c r="AF121" s="41"/>
      <c r="AG121" s="41"/>
      <c r="AH121" s="41"/>
      <c r="AI121" s="36">
        <f t="shared" ref="AI121" si="429">SUM(AD121:AH121)</f>
        <v>0</v>
      </c>
      <c r="AJ121" s="41"/>
      <c r="AK121" s="41"/>
      <c r="AL121" s="41"/>
      <c r="AM121" s="41"/>
      <c r="AN121" s="41"/>
      <c r="AO121" s="36">
        <f t="shared" ref="AO121" si="430">SUM(AJ121:AN121)</f>
        <v>0</v>
      </c>
      <c r="AP121" s="41"/>
      <c r="AQ121" s="41"/>
      <c r="AR121" s="41"/>
      <c r="AS121" s="41"/>
      <c r="AT121" s="41"/>
      <c r="AU121" s="36">
        <f t="shared" ref="AU121" si="431">SUM(AP121:AT121)</f>
        <v>0</v>
      </c>
      <c r="AV121" s="41"/>
      <c r="AW121" s="41"/>
      <c r="AX121" s="41"/>
      <c r="AY121" s="41"/>
      <c r="AZ121" s="41"/>
      <c r="BA121" s="36">
        <f>SUM(AV121:AZ121)</f>
        <v>0</v>
      </c>
      <c r="BB121" s="36">
        <f>SUM(AI121,AO121,AU121,BA121)</f>
        <v>0</v>
      </c>
      <c r="BC121" s="67" t="str">
        <f>IF(BB121=0,"",BB121/$BB$92)</f>
        <v/>
      </c>
      <c r="BD121" s="35"/>
      <c r="BE121" s="41"/>
      <c r="BF121" s="41"/>
      <c r="BG121" s="41"/>
      <c r="BH121" s="41"/>
      <c r="BI121" s="41"/>
      <c r="BJ121" s="41"/>
      <c r="BK121" s="36">
        <f t="shared" ref="BK121" si="432">SUM(BE121:BJ121)</f>
        <v>0</v>
      </c>
      <c r="BL121" s="41"/>
      <c r="BM121" s="41"/>
      <c r="BN121" s="41"/>
      <c r="BO121" s="41"/>
      <c r="BP121" s="41"/>
      <c r="BQ121" s="36">
        <f t="shared" ref="BQ121" si="433">SUM(BL121:BP121)</f>
        <v>0</v>
      </c>
      <c r="BR121" s="41"/>
      <c r="BS121" s="41"/>
      <c r="BT121" s="41"/>
      <c r="BU121" s="41"/>
      <c r="BV121" s="41"/>
      <c r="BW121" s="36">
        <f t="shared" ref="BW121" si="434">SUM(BR121:BV121)</f>
        <v>0</v>
      </c>
      <c r="BX121" s="41"/>
      <c r="BY121" s="36">
        <f t="shared" si="362"/>
        <v>0</v>
      </c>
      <c r="BZ121" s="41"/>
      <c r="CA121" s="41"/>
      <c r="CB121" s="41"/>
      <c r="CC121" s="41"/>
      <c r="CD121" s="41"/>
      <c r="CE121" s="36">
        <f t="shared" ref="CE121" si="435">SUM(BZ121:CD121)</f>
        <v>0</v>
      </c>
      <c r="CF121" s="36">
        <f t="shared" si="364"/>
        <v>0</v>
      </c>
      <c r="CG121" s="67" t="str">
        <f t="shared" si="365"/>
        <v/>
      </c>
      <c r="CH121" s="35"/>
      <c r="CI121" s="41"/>
      <c r="CJ121" s="41"/>
      <c r="CK121" s="41"/>
      <c r="CL121" s="41"/>
      <c r="CM121" s="41"/>
      <c r="CN121" s="41">
        <v>1</v>
      </c>
      <c r="CO121" s="36">
        <f t="shared" ref="CO121" si="436">SUM(CI121:CN121)</f>
        <v>1</v>
      </c>
      <c r="CP121" s="41"/>
      <c r="CQ121" s="41"/>
      <c r="CR121" s="41"/>
      <c r="CS121" s="41"/>
      <c r="CT121" s="41"/>
      <c r="CU121" s="41"/>
      <c r="CV121" s="36">
        <f t="shared" ref="CV121" si="437">SUM(CP121:CU121)</f>
        <v>0</v>
      </c>
      <c r="CW121" s="41"/>
      <c r="CX121" s="41"/>
      <c r="CY121" s="36">
        <f t="shared" si="368"/>
        <v>0</v>
      </c>
      <c r="CZ121" s="41"/>
      <c r="DA121" s="41"/>
      <c r="DB121" s="41"/>
      <c r="DC121" s="41"/>
      <c r="DD121" s="41"/>
      <c r="DE121" s="36">
        <f t="shared" si="388"/>
        <v>0</v>
      </c>
      <c r="DF121" s="41"/>
      <c r="DG121" s="41"/>
      <c r="DH121" s="41"/>
      <c r="DI121" s="41"/>
      <c r="DJ121" s="41"/>
      <c r="DK121" s="36">
        <f t="shared" ref="DK121" si="438">SUM(DF121:DJ121)</f>
        <v>0</v>
      </c>
      <c r="DL121" s="36">
        <f t="shared" si="370"/>
        <v>1</v>
      </c>
      <c r="DM121" s="67">
        <f t="shared" si="371"/>
        <v>9.4472465318656368E-5</v>
      </c>
      <c r="DN121" s="35"/>
      <c r="DO121" s="41"/>
      <c r="DP121" s="41"/>
      <c r="DQ121" s="41"/>
      <c r="DR121" s="41"/>
      <c r="DS121" s="41"/>
      <c r="DT121" s="36">
        <f t="shared" si="372"/>
        <v>0</v>
      </c>
      <c r="DU121" s="41"/>
      <c r="DV121" s="41"/>
      <c r="DW121" s="41"/>
      <c r="DX121" s="41"/>
      <c r="DY121" s="41"/>
      <c r="DZ121" s="41"/>
      <c r="EA121" s="41"/>
      <c r="EB121" s="41"/>
      <c r="EC121" s="41"/>
      <c r="ED121" s="41"/>
      <c r="EE121" s="41"/>
      <c r="EF121" s="41"/>
      <c r="EG121" s="36">
        <f t="shared" ref="EG121" si="439">SUM(DU121:EF121)</f>
        <v>0</v>
      </c>
      <c r="EH121" s="36">
        <f t="shared" si="374"/>
        <v>0</v>
      </c>
      <c r="EI121" s="67" t="str">
        <f t="shared" si="375"/>
        <v/>
      </c>
    </row>
    <row r="122" spans="1:141" s="32" customFormat="1" x14ac:dyDescent="0.25">
      <c r="B122" s="42"/>
      <c r="C122" s="15" t="s">
        <v>118</v>
      </c>
      <c r="D122" s="1"/>
      <c r="E122" s="41"/>
      <c r="F122" s="41"/>
      <c r="G122" s="41"/>
      <c r="H122" s="41"/>
      <c r="I122" s="41"/>
      <c r="J122" s="41"/>
      <c r="K122" s="41"/>
      <c r="L122" s="41"/>
      <c r="M122" s="41"/>
      <c r="N122" s="41"/>
      <c r="O122" s="41"/>
      <c r="P122" s="36">
        <f t="shared" si="418"/>
        <v>0</v>
      </c>
      <c r="Q122" s="41"/>
      <c r="R122" s="41"/>
      <c r="S122" s="41"/>
      <c r="T122" s="36">
        <f t="shared" si="419"/>
        <v>0</v>
      </c>
      <c r="U122" s="41"/>
      <c r="V122" s="41"/>
      <c r="W122" s="41"/>
      <c r="X122" s="41"/>
      <c r="Y122" s="41"/>
      <c r="Z122" s="36">
        <f>SUM(U122:Y122)</f>
        <v>0</v>
      </c>
      <c r="AA122" s="36">
        <f t="shared" si="359"/>
        <v>0</v>
      </c>
      <c r="AB122" s="67" t="str">
        <f>IF(AA122=0,"",AA122/$AA$92)</f>
        <v/>
      </c>
      <c r="AC122" s="35"/>
      <c r="AD122" s="41"/>
      <c r="AE122" s="41"/>
      <c r="AF122" s="41"/>
      <c r="AG122" s="41"/>
      <c r="AH122" s="41"/>
      <c r="AI122" s="36">
        <f t="shared" si="421"/>
        <v>0</v>
      </c>
      <c r="AJ122" s="41"/>
      <c r="AK122" s="41"/>
      <c r="AL122" s="41"/>
      <c r="AM122" s="41"/>
      <c r="AN122" s="41"/>
      <c r="AO122" s="36">
        <f t="shared" si="422"/>
        <v>0</v>
      </c>
      <c r="AP122" s="41"/>
      <c r="AQ122" s="41"/>
      <c r="AR122" s="41"/>
      <c r="AS122" s="41"/>
      <c r="AT122" s="41"/>
      <c r="AU122" s="36">
        <f t="shared" si="423"/>
        <v>0</v>
      </c>
      <c r="AV122" s="41"/>
      <c r="AW122" s="41"/>
      <c r="AX122" s="41"/>
      <c r="AY122" s="41"/>
      <c r="AZ122" s="41"/>
      <c r="BA122" s="36">
        <f>SUM(AV122:AZ122)</f>
        <v>0</v>
      </c>
      <c r="BB122" s="36">
        <f>SUM(AI122,AO122,AU122,BA122)</f>
        <v>0</v>
      </c>
      <c r="BC122" s="67" t="str">
        <f>IF(BB122=0,"",BB122/$BB$92)</f>
        <v/>
      </c>
      <c r="BD122" s="35"/>
      <c r="BE122" s="41"/>
      <c r="BF122" s="41"/>
      <c r="BG122" s="41"/>
      <c r="BH122" s="41"/>
      <c r="BI122" s="41"/>
      <c r="BJ122" s="41"/>
      <c r="BK122" s="36">
        <f t="shared" si="360"/>
        <v>0</v>
      </c>
      <c r="BL122" s="41"/>
      <c r="BM122" s="41"/>
      <c r="BN122" s="41"/>
      <c r="BO122" s="41"/>
      <c r="BP122" s="41"/>
      <c r="BQ122" s="36">
        <f t="shared" si="361"/>
        <v>0</v>
      </c>
      <c r="BR122" s="41"/>
      <c r="BS122" s="41"/>
      <c r="BT122" s="41"/>
      <c r="BU122" s="41"/>
      <c r="BV122" s="41"/>
      <c r="BW122" s="36">
        <f t="shared" si="426"/>
        <v>0</v>
      </c>
      <c r="BX122" s="41"/>
      <c r="BY122" s="36">
        <f t="shared" si="362"/>
        <v>0</v>
      </c>
      <c r="BZ122" s="41"/>
      <c r="CA122" s="41"/>
      <c r="CB122" s="41"/>
      <c r="CC122" s="41"/>
      <c r="CD122" s="41"/>
      <c r="CE122" s="36">
        <f t="shared" si="363"/>
        <v>0</v>
      </c>
      <c r="CF122" s="36">
        <f t="shared" si="364"/>
        <v>0</v>
      </c>
      <c r="CG122" s="67" t="str">
        <f t="shared" si="365"/>
        <v/>
      </c>
      <c r="CH122" s="35"/>
      <c r="CI122" s="41"/>
      <c r="CJ122" s="41"/>
      <c r="CK122" s="41"/>
      <c r="CL122" s="41"/>
      <c r="CM122" s="41"/>
      <c r="CN122" s="41">
        <v>1</v>
      </c>
      <c r="CO122" s="36">
        <f t="shared" si="366"/>
        <v>1</v>
      </c>
      <c r="CP122" s="41"/>
      <c r="CQ122" s="41"/>
      <c r="CR122" s="41"/>
      <c r="CS122" s="41"/>
      <c r="CT122" s="41"/>
      <c r="CU122" s="41"/>
      <c r="CV122" s="36">
        <f t="shared" si="367"/>
        <v>0</v>
      </c>
      <c r="CW122" s="41"/>
      <c r="CX122" s="41"/>
      <c r="CY122" s="36">
        <f t="shared" si="368"/>
        <v>0</v>
      </c>
      <c r="CZ122" s="41"/>
      <c r="DA122" s="41"/>
      <c r="DB122" s="41"/>
      <c r="DC122" s="41"/>
      <c r="DD122" s="41"/>
      <c r="DE122" s="36">
        <f t="shared" si="388"/>
        <v>0</v>
      </c>
      <c r="DF122" s="41"/>
      <c r="DG122" s="41"/>
      <c r="DH122" s="41"/>
      <c r="DI122" s="41"/>
      <c r="DJ122" s="41"/>
      <c r="DK122" s="36">
        <f t="shared" si="369"/>
        <v>0</v>
      </c>
      <c r="DL122" s="36">
        <f t="shared" si="370"/>
        <v>1</v>
      </c>
      <c r="DM122" s="67">
        <f t="shared" si="371"/>
        <v>9.4472465318656368E-5</v>
      </c>
      <c r="DN122" s="35"/>
      <c r="DO122" s="41"/>
      <c r="DP122" s="41"/>
      <c r="DQ122" s="41"/>
      <c r="DR122" s="41"/>
      <c r="DS122" s="41"/>
      <c r="DT122" s="36">
        <f t="shared" si="372"/>
        <v>0</v>
      </c>
      <c r="DU122" s="41"/>
      <c r="DV122" s="41"/>
      <c r="DW122" s="41"/>
      <c r="DX122" s="41"/>
      <c r="DY122" s="41"/>
      <c r="DZ122" s="41"/>
      <c r="EA122" s="41"/>
      <c r="EB122" s="41"/>
      <c r="EC122" s="41"/>
      <c r="ED122" s="41"/>
      <c r="EE122" s="41"/>
      <c r="EF122" s="41"/>
      <c r="EG122" s="36">
        <f t="shared" si="373"/>
        <v>0</v>
      </c>
      <c r="EH122" s="36">
        <f t="shared" si="374"/>
        <v>0</v>
      </c>
      <c r="EI122" s="67" t="str">
        <f t="shared" si="375"/>
        <v/>
      </c>
    </row>
    <row r="123" spans="1:141" ht="15.75" customHeight="1" x14ac:dyDescent="0.25">
      <c r="B123" s="42"/>
      <c r="C123" s="15" t="s">
        <v>21</v>
      </c>
      <c r="D123" s="1"/>
      <c r="E123" s="41"/>
      <c r="F123" s="41"/>
      <c r="G123" s="41">
        <v>1.8803559999999999</v>
      </c>
      <c r="H123" s="41">
        <v>4.7554210000000001</v>
      </c>
      <c r="I123" s="41">
        <v>9.0627340000000007</v>
      </c>
      <c r="J123" s="41">
        <v>130.868641</v>
      </c>
      <c r="K123" s="41">
        <v>5.1903110000000003</v>
      </c>
      <c r="L123" s="41"/>
      <c r="M123" s="41"/>
      <c r="N123" s="41"/>
      <c r="O123" s="41"/>
      <c r="P123" s="36">
        <f t="shared" si="418"/>
        <v>151.757463</v>
      </c>
      <c r="Q123" s="41"/>
      <c r="R123" s="41">
        <v>0</v>
      </c>
      <c r="S123" s="41">
        <v>15.988484262052955</v>
      </c>
      <c r="T123" s="36">
        <f t="shared" si="419"/>
        <v>15.988484262052955</v>
      </c>
      <c r="U123" s="41"/>
      <c r="V123" s="41"/>
      <c r="W123" s="41"/>
      <c r="X123" s="41"/>
      <c r="Y123" s="41"/>
      <c r="Z123" s="36">
        <f t="shared" si="420"/>
        <v>0</v>
      </c>
      <c r="AA123" s="36">
        <f t="shared" si="359"/>
        <v>167.74594726205297</v>
      </c>
      <c r="AB123" s="67">
        <f t="shared" ref="AB123:AB143" si="440">IF(AA123=0,"",AA123/$AA$199)</f>
        <v>3.2346910012258569E-2</v>
      </c>
      <c r="AC123" s="35"/>
      <c r="AD123" s="41">
        <v>20.73613271</v>
      </c>
      <c r="AE123" s="41">
        <v>15.128593039999998</v>
      </c>
      <c r="AF123" s="41">
        <v>38.974714310000003</v>
      </c>
      <c r="AG123" s="41">
        <v>36.6568915</v>
      </c>
      <c r="AH123" s="41">
        <v>8.0340000000000007</v>
      </c>
      <c r="AI123" s="36">
        <f t="shared" si="421"/>
        <v>119.53033156000001</v>
      </c>
      <c r="AJ123" s="41"/>
      <c r="AK123" s="41"/>
      <c r="AL123" s="41"/>
      <c r="AM123" s="41"/>
      <c r="AN123" s="41"/>
      <c r="AO123" s="36">
        <f t="shared" si="422"/>
        <v>0</v>
      </c>
      <c r="AP123" s="41">
        <v>34.193991916631177</v>
      </c>
      <c r="AQ123" s="41">
        <v>57.33033993008204</v>
      </c>
      <c r="AR123" s="41">
        <v>37.508409299253827</v>
      </c>
      <c r="AS123" s="41">
        <v>26.299381926120503</v>
      </c>
      <c r="AT123" s="41">
        <v>3.1490405950557658</v>
      </c>
      <c r="AU123" s="36">
        <f t="shared" si="423"/>
        <v>158.48116366714331</v>
      </c>
      <c r="AV123" s="41"/>
      <c r="AW123" s="41"/>
      <c r="AX123" s="41"/>
      <c r="AY123" s="41"/>
      <c r="AZ123" s="41"/>
      <c r="BA123" s="36">
        <f t="shared" si="424"/>
        <v>0</v>
      </c>
      <c r="BB123" s="36">
        <f t="shared" si="425"/>
        <v>278.01149522714331</v>
      </c>
      <c r="BC123" s="67">
        <f t="shared" ref="BC123:BC143" si="441">IF(BB123=0,"",BB123/$BB$199)</f>
        <v>3.9732517928173686E-2</v>
      </c>
      <c r="BD123" s="35"/>
      <c r="BE123" s="41">
        <v>77.103307162329628</v>
      </c>
      <c r="BF123" s="41">
        <v>92.545096820000012</v>
      </c>
      <c r="BG123" s="41">
        <v>76.863140850000008</v>
      </c>
      <c r="BH123" s="41">
        <v>94.881251138400017</v>
      </c>
      <c r="BI123" s="41">
        <v>68.355820251599994</v>
      </c>
      <c r="BJ123" s="41"/>
      <c r="BK123" s="36">
        <f t="shared" si="360"/>
        <v>409.74861622232964</v>
      </c>
      <c r="BL123" s="41"/>
      <c r="BM123" s="41"/>
      <c r="BN123" s="41"/>
      <c r="BO123" s="41"/>
      <c r="BP123" s="41"/>
      <c r="BQ123" s="36">
        <f t="shared" si="361"/>
        <v>0</v>
      </c>
      <c r="BR123" s="41">
        <v>0.53035207080375013</v>
      </c>
      <c r="BS123" s="41">
        <v>0</v>
      </c>
      <c r="BT123" s="41">
        <v>0</v>
      </c>
      <c r="BU123" s="41">
        <v>0</v>
      </c>
      <c r="BV123" s="41">
        <v>0</v>
      </c>
      <c r="BW123" s="36">
        <f t="shared" si="426"/>
        <v>0.53035207080375013</v>
      </c>
      <c r="BX123" s="41"/>
      <c r="BY123" s="36">
        <f t="shared" si="362"/>
        <v>0</v>
      </c>
      <c r="BZ123" s="41"/>
      <c r="CA123" s="41"/>
      <c r="CB123" s="41"/>
      <c r="CC123" s="41"/>
      <c r="CD123" s="41"/>
      <c r="CE123" s="36">
        <f t="shared" si="363"/>
        <v>0</v>
      </c>
      <c r="CF123" s="36">
        <f t="shared" si="364"/>
        <v>410.2789682931334</v>
      </c>
      <c r="CG123" s="67">
        <f t="shared" si="365"/>
        <v>4.3103861164383479E-2</v>
      </c>
      <c r="CH123" s="35"/>
      <c r="CI123" s="41">
        <v>70.016614359986505</v>
      </c>
      <c r="CJ123" s="41">
        <v>69.526699848389896</v>
      </c>
      <c r="CK123" s="41">
        <v>74.219279244860672</v>
      </c>
      <c r="CL123" s="41">
        <v>74.102762095524113</v>
      </c>
      <c r="CM123" s="41">
        <v>73.991925606240642</v>
      </c>
      <c r="CN123" s="41">
        <v>95.245814189377825</v>
      </c>
      <c r="CO123" s="36">
        <f t="shared" si="366"/>
        <v>457.10309534437965</v>
      </c>
      <c r="CP123" s="41"/>
      <c r="CQ123" s="41"/>
      <c r="CR123" s="41"/>
      <c r="CS123" s="41"/>
      <c r="CT123" s="41"/>
      <c r="CU123" s="41"/>
      <c r="CV123" s="36">
        <f t="shared" si="367"/>
        <v>0</v>
      </c>
      <c r="CW123" s="41">
        <v>255.1</v>
      </c>
      <c r="CX123" s="41"/>
      <c r="CY123" s="36">
        <f t="shared" si="368"/>
        <v>255.1</v>
      </c>
      <c r="CZ123" s="41"/>
      <c r="DA123" s="41"/>
      <c r="DB123" s="41"/>
      <c r="DC123" s="41"/>
      <c r="DD123" s="41"/>
      <c r="DE123" s="36">
        <f t="shared" si="388"/>
        <v>0</v>
      </c>
      <c r="DF123" s="41"/>
      <c r="DG123" s="41"/>
      <c r="DH123" s="41"/>
      <c r="DI123" s="41"/>
      <c r="DJ123" s="41"/>
      <c r="DK123" s="36">
        <f t="shared" si="369"/>
        <v>0</v>
      </c>
      <c r="DL123" s="36">
        <f t="shared" si="370"/>
        <v>712.20309534437968</v>
      </c>
      <c r="DM123" s="67">
        <f t="shared" si="371"/>
        <v>6.7283582224761621E-2</v>
      </c>
      <c r="DN123" s="35"/>
      <c r="DO123" s="41"/>
      <c r="DP123" s="41"/>
      <c r="DQ123" s="41"/>
      <c r="DR123" s="41"/>
      <c r="DS123" s="41"/>
      <c r="DT123" s="36">
        <f t="shared" si="372"/>
        <v>0</v>
      </c>
      <c r="DU123" s="41"/>
      <c r="DV123" s="41"/>
      <c r="DW123" s="41"/>
      <c r="DX123" s="41"/>
      <c r="DY123" s="41"/>
      <c r="DZ123" s="41"/>
      <c r="EA123" s="41"/>
      <c r="EB123" s="41"/>
      <c r="EC123" s="41"/>
      <c r="ED123" s="41"/>
      <c r="EE123" s="41"/>
      <c r="EF123" s="41"/>
      <c r="EG123" s="36">
        <f t="shared" si="373"/>
        <v>0</v>
      </c>
      <c r="EH123" s="36">
        <f t="shared" si="374"/>
        <v>0</v>
      </c>
      <c r="EI123" s="67" t="str">
        <f t="shared" si="375"/>
        <v/>
      </c>
      <c r="EJ123" s="32"/>
      <c r="EK123" s="152"/>
    </row>
    <row r="124" spans="1:141" s="32" customFormat="1" ht="15.75" customHeight="1" x14ac:dyDescent="0.25">
      <c r="B124" s="42"/>
      <c r="C124" s="15" t="s">
        <v>22</v>
      </c>
      <c r="D124" s="1"/>
      <c r="E124" s="41"/>
      <c r="F124" s="41"/>
      <c r="G124" s="41"/>
      <c r="H124" s="41"/>
      <c r="I124" s="41"/>
      <c r="J124" s="41"/>
      <c r="K124" s="41"/>
      <c r="L124" s="41"/>
      <c r="M124" s="41"/>
      <c r="N124" s="41"/>
      <c r="O124" s="41"/>
      <c r="P124" s="36">
        <f t="shared" si="418"/>
        <v>0</v>
      </c>
      <c r="Q124" s="41"/>
      <c r="R124" s="41"/>
      <c r="S124" s="41"/>
      <c r="T124" s="36">
        <f t="shared" si="419"/>
        <v>0</v>
      </c>
      <c r="U124" s="41"/>
      <c r="V124" s="41"/>
      <c r="W124" s="41"/>
      <c r="X124" s="41"/>
      <c r="Y124" s="41"/>
      <c r="Z124" s="36">
        <f t="shared" si="420"/>
        <v>0</v>
      </c>
      <c r="AA124" s="36">
        <f t="shared" si="359"/>
        <v>0</v>
      </c>
      <c r="AB124" s="67" t="str">
        <f t="shared" si="440"/>
        <v/>
      </c>
      <c r="AC124" s="35"/>
      <c r="AD124" s="41"/>
      <c r="AE124" s="41"/>
      <c r="AF124" s="41"/>
      <c r="AG124" s="41"/>
      <c r="AH124" s="41"/>
      <c r="AI124" s="36">
        <f t="shared" si="421"/>
        <v>0</v>
      </c>
      <c r="AJ124" s="41"/>
      <c r="AK124" s="41"/>
      <c r="AL124" s="41"/>
      <c r="AM124" s="41"/>
      <c r="AN124" s="41"/>
      <c r="AO124" s="36">
        <f t="shared" si="422"/>
        <v>0</v>
      </c>
      <c r="AP124" s="41"/>
      <c r="AQ124" s="41"/>
      <c r="AR124" s="41"/>
      <c r="AS124" s="41"/>
      <c r="AT124" s="41"/>
      <c r="AU124" s="36">
        <f t="shared" si="423"/>
        <v>0</v>
      </c>
      <c r="AV124" s="41"/>
      <c r="AW124" s="41"/>
      <c r="AX124" s="41"/>
      <c r="AY124" s="41"/>
      <c r="AZ124" s="41"/>
      <c r="BA124" s="36">
        <f t="shared" si="424"/>
        <v>0</v>
      </c>
      <c r="BB124" s="36">
        <f t="shared" si="425"/>
        <v>0</v>
      </c>
      <c r="BC124" s="67" t="str">
        <f t="shared" si="441"/>
        <v/>
      </c>
      <c r="BD124" s="35"/>
      <c r="BE124" s="41">
        <v>2</v>
      </c>
      <c r="BF124" s="41">
        <v>1</v>
      </c>
      <c r="BG124" s="41">
        <v>0.5</v>
      </c>
      <c r="BH124" s="41">
        <v>0.5</v>
      </c>
      <c r="BI124" s="41">
        <v>1</v>
      </c>
      <c r="BJ124" s="41"/>
      <c r="BK124" s="36">
        <f t="shared" si="360"/>
        <v>5</v>
      </c>
      <c r="BL124" s="41"/>
      <c r="BM124" s="41"/>
      <c r="BN124" s="41"/>
      <c r="BO124" s="41"/>
      <c r="BP124" s="41"/>
      <c r="BQ124" s="36">
        <f t="shared" si="361"/>
        <v>0</v>
      </c>
      <c r="BR124" s="41"/>
      <c r="BS124" s="41"/>
      <c r="BT124" s="41"/>
      <c r="BU124" s="41"/>
      <c r="BV124" s="41"/>
      <c r="BW124" s="36">
        <f t="shared" si="426"/>
        <v>0</v>
      </c>
      <c r="BX124" s="41"/>
      <c r="BY124" s="36">
        <f t="shared" si="362"/>
        <v>0</v>
      </c>
      <c r="BZ124" s="41"/>
      <c r="CA124" s="41"/>
      <c r="CB124" s="41"/>
      <c r="CC124" s="41"/>
      <c r="CD124" s="41"/>
      <c r="CE124" s="36">
        <f t="shared" si="363"/>
        <v>0</v>
      </c>
      <c r="CF124" s="36">
        <f t="shared" si="364"/>
        <v>5</v>
      </c>
      <c r="CG124" s="67">
        <f t="shared" si="365"/>
        <v>5.2529942423939851E-4</v>
      </c>
      <c r="CH124" s="35"/>
      <c r="CI124" s="41"/>
      <c r="CJ124" s="41"/>
      <c r="CK124" s="41"/>
      <c r="CL124" s="41"/>
      <c r="CM124" s="41"/>
      <c r="CN124" s="41">
        <v>20</v>
      </c>
      <c r="CO124" s="36">
        <f t="shared" si="366"/>
        <v>20</v>
      </c>
      <c r="CP124" s="41"/>
      <c r="CQ124" s="41"/>
      <c r="CR124" s="41"/>
      <c r="CS124" s="41"/>
      <c r="CT124" s="41"/>
      <c r="CU124" s="41"/>
      <c r="CV124" s="36">
        <f t="shared" si="367"/>
        <v>0</v>
      </c>
      <c r="CW124" s="41"/>
      <c r="CX124" s="41"/>
      <c r="CY124" s="36">
        <f t="shared" si="368"/>
        <v>0</v>
      </c>
      <c r="CZ124" s="41"/>
      <c r="DA124" s="41"/>
      <c r="DB124" s="41"/>
      <c r="DC124" s="41"/>
      <c r="DD124" s="41"/>
      <c r="DE124" s="36">
        <f t="shared" si="388"/>
        <v>0</v>
      </c>
      <c r="DF124" s="41"/>
      <c r="DG124" s="41"/>
      <c r="DH124" s="41"/>
      <c r="DI124" s="41"/>
      <c r="DJ124" s="41"/>
      <c r="DK124" s="36">
        <f t="shared" si="369"/>
        <v>0</v>
      </c>
      <c r="DL124" s="36">
        <f t="shared" si="370"/>
        <v>20</v>
      </c>
      <c r="DM124" s="67">
        <f t="shared" si="371"/>
        <v>1.8894493063731272E-3</v>
      </c>
      <c r="DN124" s="35"/>
      <c r="DO124" s="41"/>
      <c r="DP124" s="41"/>
      <c r="DQ124" s="41"/>
      <c r="DR124" s="41"/>
      <c r="DS124" s="41"/>
      <c r="DT124" s="36">
        <f t="shared" si="372"/>
        <v>0</v>
      </c>
      <c r="DU124" s="41"/>
      <c r="DV124" s="41"/>
      <c r="DW124" s="41"/>
      <c r="DX124" s="41"/>
      <c r="DY124" s="41"/>
      <c r="DZ124" s="41"/>
      <c r="EA124" s="41"/>
      <c r="EB124" s="41"/>
      <c r="EC124" s="41"/>
      <c r="ED124" s="41"/>
      <c r="EE124" s="41"/>
      <c r="EF124" s="41"/>
      <c r="EG124" s="36">
        <f t="shared" si="373"/>
        <v>0</v>
      </c>
      <c r="EH124" s="36">
        <f t="shared" si="374"/>
        <v>0</v>
      </c>
      <c r="EI124" s="67" t="str">
        <f t="shared" si="375"/>
        <v/>
      </c>
    </row>
    <row r="125" spans="1:141" s="32" customFormat="1" x14ac:dyDescent="0.25">
      <c r="B125" s="42"/>
      <c r="C125" s="15" t="s">
        <v>136</v>
      </c>
      <c r="D125" s="1"/>
      <c r="E125" s="41"/>
      <c r="F125" s="41"/>
      <c r="G125" s="41"/>
      <c r="H125" s="41"/>
      <c r="I125" s="41"/>
      <c r="J125" s="41"/>
      <c r="K125" s="41"/>
      <c r="L125" s="41"/>
      <c r="M125" s="41"/>
      <c r="N125" s="41"/>
      <c r="O125" s="41"/>
      <c r="P125" s="36">
        <f t="shared" si="418"/>
        <v>0</v>
      </c>
      <c r="Q125" s="41"/>
      <c r="R125" s="41"/>
      <c r="S125" s="41"/>
      <c r="T125" s="36">
        <f t="shared" si="419"/>
        <v>0</v>
      </c>
      <c r="U125" s="41"/>
      <c r="V125" s="41"/>
      <c r="W125" s="41"/>
      <c r="X125" s="41"/>
      <c r="Y125" s="41"/>
      <c r="Z125" s="36">
        <f>SUM(U125:Y125)</f>
        <v>0</v>
      </c>
      <c r="AA125" s="36">
        <f t="shared" si="359"/>
        <v>0</v>
      </c>
      <c r="AB125" s="67" t="str">
        <f t="shared" si="440"/>
        <v/>
      </c>
      <c r="AC125" s="35"/>
      <c r="AD125" s="41"/>
      <c r="AE125" s="41"/>
      <c r="AF125" s="41"/>
      <c r="AG125" s="41"/>
      <c r="AH125" s="41"/>
      <c r="AI125" s="36">
        <f t="shared" si="421"/>
        <v>0</v>
      </c>
      <c r="AJ125" s="41"/>
      <c r="AK125" s="41"/>
      <c r="AL125" s="41"/>
      <c r="AM125" s="41"/>
      <c r="AN125" s="41"/>
      <c r="AO125" s="36">
        <f t="shared" si="422"/>
        <v>0</v>
      </c>
      <c r="AP125" s="41"/>
      <c r="AQ125" s="41"/>
      <c r="AR125" s="41"/>
      <c r="AS125" s="41"/>
      <c r="AT125" s="41"/>
      <c r="AU125" s="36">
        <f t="shared" si="423"/>
        <v>0</v>
      </c>
      <c r="AV125" s="41"/>
      <c r="AW125" s="41"/>
      <c r="AX125" s="41"/>
      <c r="AY125" s="41"/>
      <c r="AZ125" s="41"/>
      <c r="BA125" s="36">
        <f>SUM(AV125:AZ125)</f>
        <v>0</v>
      </c>
      <c r="BB125" s="36">
        <f>SUM(AI125,AO125,AU125,BA125)</f>
        <v>0</v>
      </c>
      <c r="BC125" s="67" t="str">
        <f t="shared" si="441"/>
        <v/>
      </c>
      <c r="BD125" s="35"/>
      <c r="BE125" s="41"/>
      <c r="BF125" s="41"/>
      <c r="BG125" s="41"/>
      <c r="BH125" s="41"/>
      <c r="BI125" s="41"/>
      <c r="BJ125" s="41"/>
      <c r="BK125" s="36">
        <f t="shared" si="360"/>
        <v>0</v>
      </c>
      <c r="BL125" s="41"/>
      <c r="BM125" s="41"/>
      <c r="BN125" s="41"/>
      <c r="BO125" s="41"/>
      <c r="BP125" s="41"/>
      <c r="BQ125" s="36">
        <f t="shared" si="361"/>
        <v>0</v>
      </c>
      <c r="BR125" s="41"/>
      <c r="BS125" s="41"/>
      <c r="BT125" s="41"/>
      <c r="BU125" s="41"/>
      <c r="BV125" s="41"/>
      <c r="BW125" s="36">
        <f t="shared" si="426"/>
        <v>0</v>
      </c>
      <c r="BX125" s="41">
        <v>0.5</v>
      </c>
      <c r="BY125" s="36">
        <f t="shared" si="362"/>
        <v>0.5</v>
      </c>
      <c r="BZ125" s="41"/>
      <c r="CA125" s="41"/>
      <c r="CB125" s="41"/>
      <c r="CC125" s="41"/>
      <c r="CD125" s="41"/>
      <c r="CE125" s="36">
        <f t="shared" si="363"/>
        <v>0</v>
      </c>
      <c r="CF125" s="36">
        <f t="shared" si="364"/>
        <v>0.5</v>
      </c>
      <c r="CG125" s="67">
        <f t="shared" si="365"/>
        <v>5.2529942423939849E-5</v>
      </c>
      <c r="CH125" s="35"/>
      <c r="CI125" s="41"/>
      <c r="CJ125" s="41"/>
      <c r="CK125" s="41"/>
      <c r="CL125" s="41"/>
      <c r="CM125" s="41"/>
      <c r="CN125" s="41"/>
      <c r="CO125" s="36">
        <f t="shared" si="366"/>
        <v>0</v>
      </c>
      <c r="CP125" s="41"/>
      <c r="CQ125" s="41"/>
      <c r="CR125" s="41"/>
      <c r="CS125" s="41"/>
      <c r="CT125" s="41"/>
      <c r="CU125" s="41"/>
      <c r="CV125" s="36">
        <f t="shared" si="367"/>
        <v>0</v>
      </c>
      <c r="CW125" s="41"/>
      <c r="CX125" s="41"/>
      <c r="CY125" s="36">
        <f t="shared" si="368"/>
        <v>0</v>
      </c>
      <c r="CZ125" s="41"/>
      <c r="DA125" s="41"/>
      <c r="DB125" s="41"/>
      <c r="DC125" s="41"/>
      <c r="DD125" s="41"/>
      <c r="DE125" s="36">
        <f t="shared" si="388"/>
        <v>0</v>
      </c>
      <c r="DF125" s="41"/>
      <c r="DG125" s="41"/>
      <c r="DH125" s="41"/>
      <c r="DI125" s="41"/>
      <c r="DJ125" s="41"/>
      <c r="DK125" s="36">
        <f t="shared" si="369"/>
        <v>0</v>
      </c>
      <c r="DL125" s="36">
        <f t="shared" si="370"/>
        <v>0</v>
      </c>
      <c r="DM125" s="67" t="str">
        <f t="shared" si="371"/>
        <v/>
      </c>
      <c r="DN125" s="35"/>
      <c r="DO125" s="41"/>
      <c r="DP125" s="41"/>
      <c r="DQ125" s="41"/>
      <c r="DR125" s="41"/>
      <c r="DS125" s="41"/>
      <c r="DT125" s="36">
        <f t="shared" si="372"/>
        <v>0</v>
      </c>
      <c r="DU125" s="41"/>
      <c r="DV125" s="41"/>
      <c r="DW125" s="41"/>
      <c r="DX125" s="41"/>
      <c r="DY125" s="41"/>
      <c r="DZ125" s="41"/>
      <c r="EA125" s="41"/>
      <c r="EB125" s="41"/>
      <c r="EC125" s="41"/>
      <c r="ED125" s="41"/>
      <c r="EE125" s="41"/>
      <c r="EF125" s="41"/>
      <c r="EG125" s="36">
        <f t="shared" si="373"/>
        <v>0</v>
      </c>
      <c r="EH125" s="36">
        <f t="shared" si="374"/>
        <v>0</v>
      </c>
      <c r="EI125" s="67" t="str">
        <f t="shared" si="375"/>
        <v/>
      </c>
    </row>
    <row r="126" spans="1:141" ht="15.75" customHeight="1" x14ac:dyDescent="0.25">
      <c r="B126" s="42"/>
      <c r="C126" s="15" t="s">
        <v>23</v>
      </c>
      <c r="D126" s="1"/>
      <c r="E126" s="41"/>
      <c r="F126" s="41">
        <v>1.1474070000000001</v>
      </c>
      <c r="G126" s="41"/>
      <c r="H126" s="41"/>
      <c r="I126" s="41">
        <v>3.3388789999999999</v>
      </c>
      <c r="J126" s="41">
        <v>3.4161069999999998</v>
      </c>
      <c r="K126" s="41">
        <v>4.4112619999999998</v>
      </c>
      <c r="L126" s="41">
        <v>4.7375400000000001</v>
      </c>
      <c r="M126" s="41"/>
      <c r="N126" s="41">
        <v>9.0983955899999991</v>
      </c>
      <c r="O126" s="41">
        <v>1.8072071399999998</v>
      </c>
      <c r="P126" s="36">
        <f t="shared" si="418"/>
        <v>27.956797729999998</v>
      </c>
      <c r="Q126" s="41"/>
      <c r="R126" s="41"/>
      <c r="S126" s="41"/>
      <c r="T126" s="36">
        <f t="shared" si="419"/>
        <v>0</v>
      </c>
      <c r="U126" s="41"/>
      <c r="V126" s="41"/>
      <c r="W126" s="41"/>
      <c r="X126" s="41"/>
      <c r="Y126" s="41"/>
      <c r="Z126" s="36">
        <f t="shared" si="420"/>
        <v>0</v>
      </c>
      <c r="AA126" s="36">
        <f t="shared" si="359"/>
        <v>27.956797729999998</v>
      </c>
      <c r="AB126" s="67">
        <f t="shared" si="440"/>
        <v>5.3909858042084369E-3</v>
      </c>
      <c r="AC126" s="35"/>
      <c r="AD126" s="41">
        <v>8.7981520699999987</v>
      </c>
      <c r="AE126" s="41">
        <v>4.3516252400000006</v>
      </c>
      <c r="AF126" s="41">
        <v>4.5993378800000002</v>
      </c>
      <c r="AG126" s="41"/>
      <c r="AH126" s="41"/>
      <c r="AI126" s="36">
        <f t="shared" si="421"/>
        <v>17.749115189999998</v>
      </c>
      <c r="AJ126" s="41"/>
      <c r="AK126" s="41"/>
      <c r="AL126" s="41"/>
      <c r="AM126" s="41"/>
      <c r="AN126" s="41"/>
      <c r="AO126" s="36">
        <f t="shared" si="422"/>
        <v>0</v>
      </c>
      <c r="AP126" s="41"/>
      <c r="AQ126" s="41"/>
      <c r="AR126" s="41"/>
      <c r="AS126" s="41"/>
      <c r="AT126" s="41"/>
      <c r="AU126" s="36">
        <f t="shared" si="423"/>
        <v>0</v>
      </c>
      <c r="AV126" s="41"/>
      <c r="AW126" s="41"/>
      <c r="AX126" s="41"/>
      <c r="AY126" s="41"/>
      <c r="AZ126" s="41"/>
      <c r="BA126" s="36">
        <f t="shared" si="424"/>
        <v>0</v>
      </c>
      <c r="BB126" s="36">
        <f t="shared" si="425"/>
        <v>17.749115189999998</v>
      </c>
      <c r="BC126" s="67">
        <f t="shared" si="441"/>
        <v>2.5366470437480017E-3</v>
      </c>
      <c r="BD126" s="35"/>
      <c r="BE126" s="41"/>
      <c r="BF126" s="41"/>
      <c r="BG126" s="41">
        <v>3.8159674900000002</v>
      </c>
      <c r="BH126" s="41">
        <v>3.6509349800000002</v>
      </c>
      <c r="BI126" s="41">
        <v>7.8875910999999999</v>
      </c>
      <c r="BJ126" s="41"/>
      <c r="BK126" s="36">
        <f t="shared" si="360"/>
        <v>15.354493570000001</v>
      </c>
      <c r="BL126" s="41"/>
      <c r="BM126" s="41"/>
      <c r="BN126" s="41"/>
      <c r="BO126" s="41"/>
      <c r="BP126" s="41"/>
      <c r="BQ126" s="36">
        <f t="shared" si="361"/>
        <v>0</v>
      </c>
      <c r="BR126" s="41"/>
      <c r="BS126" s="41"/>
      <c r="BT126" s="41"/>
      <c r="BU126" s="41"/>
      <c r="BV126" s="41"/>
      <c r="BW126" s="36">
        <f t="shared" si="426"/>
        <v>0</v>
      </c>
      <c r="BX126" s="41"/>
      <c r="BY126" s="36">
        <f t="shared" si="362"/>
        <v>0</v>
      </c>
      <c r="BZ126" s="41"/>
      <c r="CA126" s="41"/>
      <c r="CB126" s="41"/>
      <c r="CC126" s="41"/>
      <c r="CD126" s="41"/>
      <c r="CE126" s="36">
        <f t="shared" si="363"/>
        <v>0</v>
      </c>
      <c r="CF126" s="36">
        <f t="shared" si="364"/>
        <v>15.354493570000001</v>
      </c>
      <c r="CG126" s="67">
        <f t="shared" si="365"/>
        <v>1.6131413263617094E-3</v>
      </c>
      <c r="CH126" s="35"/>
      <c r="CI126" s="41"/>
      <c r="CJ126" s="41">
        <v>4</v>
      </c>
      <c r="CK126" s="41"/>
      <c r="CL126" s="41"/>
      <c r="CM126" s="41"/>
      <c r="CN126" s="41"/>
      <c r="CO126" s="36">
        <f t="shared" si="366"/>
        <v>4</v>
      </c>
      <c r="CP126" s="41"/>
      <c r="CQ126" s="41"/>
      <c r="CR126" s="41"/>
      <c r="CS126" s="41"/>
      <c r="CT126" s="41"/>
      <c r="CU126" s="41"/>
      <c r="CV126" s="36">
        <f t="shared" si="367"/>
        <v>0</v>
      </c>
      <c r="CW126" s="41">
        <v>8</v>
      </c>
      <c r="CX126" s="41"/>
      <c r="CY126" s="36">
        <f t="shared" si="368"/>
        <v>8</v>
      </c>
      <c r="CZ126" s="41"/>
      <c r="DA126" s="41"/>
      <c r="DB126" s="41"/>
      <c r="DC126" s="41"/>
      <c r="DD126" s="41"/>
      <c r="DE126" s="36">
        <f t="shared" si="388"/>
        <v>0</v>
      </c>
      <c r="DF126" s="41"/>
      <c r="DG126" s="41"/>
      <c r="DH126" s="41"/>
      <c r="DI126" s="41"/>
      <c r="DJ126" s="41"/>
      <c r="DK126" s="36">
        <f t="shared" si="369"/>
        <v>0</v>
      </c>
      <c r="DL126" s="36">
        <f t="shared" si="370"/>
        <v>12</v>
      </c>
      <c r="DM126" s="67">
        <f t="shared" si="371"/>
        <v>1.1336695838238763E-3</v>
      </c>
      <c r="DN126" s="35"/>
      <c r="DO126" s="41"/>
      <c r="DP126" s="41"/>
      <c r="DQ126" s="41"/>
      <c r="DR126" s="41"/>
      <c r="DS126" s="41"/>
      <c r="DT126" s="36">
        <f t="shared" si="372"/>
        <v>0</v>
      </c>
      <c r="DU126" s="41"/>
      <c r="DV126" s="41"/>
      <c r="DW126" s="41"/>
      <c r="DX126" s="41"/>
      <c r="DY126" s="41"/>
      <c r="DZ126" s="41"/>
      <c r="EA126" s="41"/>
      <c r="EB126" s="41"/>
      <c r="EC126" s="41"/>
      <c r="ED126" s="41"/>
      <c r="EE126" s="41"/>
      <c r="EF126" s="41"/>
      <c r="EG126" s="36">
        <f t="shared" si="373"/>
        <v>0</v>
      </c>
      <c r="EH126" s="36">
        <f t="shared" si="374"/>
        <v>0</v>
      </c>
      <c r="EI126" s="67" t="str">
        <f t="shared" si="375"/>
        <v/>
      </c>
      <c r="EJ126" s="32"/>
    </row>
    <row r="127" spans="1:141" s="32" customFormat="1" x14ac:dyDescent="0.25">
      <c r="B127" s="42"/>
      <c r="C127" s="15" t="s">
        <v>168</v>
      </c>
      <c r="D127" s="1"/>
      <c r="E127" s="41"/>
      <c r="F127" s="41"/>
      <c r="G127" s="41"/>
      <c r="H127" s="41"/>
      <c r="I127" s="41"/>
      <c r="J127" s="41"/>
      <c r="K127" s="41"/>
      <c r="L127" s="41"/>
      <c r="M127" s="41"/>
      <c r="N127" s="41"/>
      <c r="O127" s="41"/>
      <c r="P127" s="36">
        <f t="shared" si="418"/>
        <v>0</v>
      </c>
      <c r="Q127" s="41"/>
      <c r="R127" s="41"/>
      <c r="S127" s="41"/>
      <c r="T127" s="36">
        <f t="shared" si="419"/>
        <v>0</v>
      </c>
      <c r="U127" s="41"/>
      <c r="V127" s="41"/>
      <c r="W127" s="41"/>
      <c r="X127" s="41"/>
      <c r="Y127" s="41"/>
      <c r="Z127" s="36">
        <f>SUM(U127:Y127)</f>
        <v>0</v>
      </c>
      <c r="AA127" s="36">
        <f t="shared" ref="AA127" si="442">SUM(P127,T127,Z127)</f>
        <v>0</v>
      </c>
      <c r="AB127" s="67" t="str">
        <f t="shared" si="440"/>
        <v/>
      </c>
      <c r="AC127" s="35"/>
      <c r="AD127" s="41"/>
      <c r="AE127" s="41"/>
      <c r="AF127" s="41"/>
      <c r="AG127" s="41"/>
      <c r="AH127" s="41"/>
      <c r="AI127" s="36">
        <f t="shared" si="421"/>
        <v>0</v>
      </c>
      <c r="AJ127" s="41"/>
      <c r="AK127" s="41"/>
      <c r="AL127" s="41"/>
      <c r="AM127" s="41"/>
      <c r="AN127" s="41"/>
      <c r="AO127" s="36">
        <f t="shared" si="422"/>
        <v>0</v>
      </c>
      <c r="AP127" s="41"/>
      <c r="AQ127" s="41"/>
      <c r="AR127" s="41"/>
      <c r="AS127" s="41"/>
      <c r="AT127" s="41"/>
      <c r="AU127" s="36">
        <f t="shared" si="423"/>
        <v>0</v>
      </c>
      <c r="AV127" s="41"/>
      <c r="AW127" s="41"/>
      <c r="AX127" s="41"/>
      <c r="AY127" s="41"/>
      <c r="AZ127" s="41"/>
      <c r="BA127" s="36">
        <f>SUM(AV127:AZ127)</f>
        <v>0</v>
      </c>
      <c r="BB127" s="36">
        <f>SUM(AI127,AO127,AU127,BA127)</f>
        <v>0</v>
      </c>
      <c r="BC127" s="67" t="str">
        <f t="shared" si="441"/>
        <v/>
      </c>
      <c r="BD127" s="35"/>
      <c r="BE127" s="41"/>
      <c r="BF127" s="41"/>
      <c r="BG127" s="41"/>
      <c r="BH127" s="41"/>
      <c r="BI127" s="41"/>
      <c r="BJ127" s="41"/>
      <c r="BK127" s="36">
        <f t="shared" si="360"/>
        <v>0</v>
      </c>
      <c r="BL127" s="41"/>
      <c r="BM127" s="41"/>
      <c r="BN127" s="41"/>
      <c r="BO127" s="41"/>
      <c r="BP127" s="41"/>
      <c r="BQ127" s="36">
        <f t="shared" si="361"/>
        <v>0</v>
      </c>
      <c r="BR127" s="41"/>
      <c r="BS127" s="41"/>
      <c r="BT127" s="41"/>
      <c r="BU127" s="41"/>
      <c r="BV127" s="41"/>
      <c r="BW127" s="36">
        <f t="shared" si="426"/>
        <v>0</v>
      </c>
      <c r="BX127" s="41">
        <v>8.5266999999999996E-2</v>
      </c>
      <c r="BY127" s="36">
        <f t="shared" ref="BY127" si="443">SUM(BX127)</f>
        <v>8.5266999999999996E-2</v>
      </c>
      <c r="BZ127" s="41"/>
      <c r="CA127" s="41"/>
      <c r="CB127" s="41"/>
      <c r="CC127" s="41"/>
      <c r="CD127" s="41"/>
      <c r="CE127" s="36">
        <f t="shared" si="363"/>
        <v>0</v>
      </c>
      <c r="CF127" s="36">
        <f t="shared" ref="CF127" si="444">SUM(BK127,BQ127,BW127,CE127,BY127)</f>
        <v>8.5266999999999996E-2</v>
      </c>
      <c r="CG127" s="67">
        <f t="shared" si="365"/>
        <v>8.9581412013241583E-6</v>
      </c>
      <c r="CH127" s="35"/>
      <c r="CI127" s="41"/>
      <c r="CJ127" s="41"/>
      <c r="CK127" s="41"/>
      <c r="CL127" s="41"/>
      <c r="CM127" s="41"/>
      <c r="CN127" s="41"/>
      <c r="CO127" s="36">
        <f t="shared" si="366"/>
        <v>0</v>
      </c>
      <c r="CP127" s="41"/>
      <c r="CQ127" s="41"/>
      <c r="CR127" s="41"/>
      <c r="CS127" s="41"/>
      <c r="CT127" s="41"/>
      <c r="CU127" s="41"/>
      <c r="CV127" s="36">
        <f t="shared" si="367"/>
        <v>0</v>
      </c>
      <c r="CW127" s="41"/>
      <c r="CX127" s="41"/>
      <c r="CY127" s="36">
        <f t="shared" ref="CY127" si="445">SUM(CW127:CX127)</f>
        <v>0</v>
      </c>
      <c r="CZ127" s="41"/>
      <c r="DA127" s="41"/>
      <c r="DB127" s="41"/>
      <c r="DC127" s="41"/>
      <c r="DD127" s="41"/>
      <c r="DE127" s="36">
        <f t="shared" si="388"/>
        <v>0</v>
      </c>
      <c r="DF127" s="41"/>
      <c r="DG127" s="41"/>
      <c r="DH127" s="41"/>
      <c r="DI127" s="41"/>
      <c r="DJ127" s="41"/>
      <c r="DK127" s="36">
        <f t="shared" si="369"/>
        <v>0</v>
      </c>
      <c r="DL127" s="36">
        <f t="shared" ref="DL127" si="446">SUM(CO127,CV127,CY127,DK127,DE127)</f>
        <v>0</v>
      </c>
      <c r="DM127" s="67" t="str">
        <f t="shared" si="371"/>
        <v/>
      </c>
      <c r="DN127" s="35"/>
      <c r="DO127" s="41"/>
      <c r="DP127" s="41"/>
      <c r="DQ127" s="41"/>
      <c r="DR127" s="41"/>
      <c r="DS127" s="41"/>
      <c r="DT127" s="36">
        <f t="shared" ref="DT127" si="447">SUM(DO127:DS127)</f>
        <v>0</v>
      </c>
      <c r="DU127" s="41"/>
      <c r="DV127" s="41"/>
      <c r="DW127" s="41"/>
      <c r="DX127" s="41"/>
      <c r="DY127" s="41"/>
      <c r="DZ127" s="41"/>
      <c r="EA127" s="41"/>
      <c r="EB127" s="41"/>
      <c r="EC127" s="41"/>
      <c r="ED127" s="41"/>
      <c r="EE127" s="41"/>
      <c r="EF127" s="41"/>
      <c r="EG127" s="36">
        <f t="shared" si="373"/>
        <v>0</v>
      </c>
      <c r="EH127" s="36">
        <f t="shared" ref="EH127" si="448">SUM(EG127,DT127)</f>
        <v>0</v>
      </c>
      <c r="EI127" s="67" t="str">
        <f t="shared" si="375"/>
        <v/>
      </c>
    </row>
    <row r="128" spans="1:141" ht="15.75" customHeight="1" x14ac:dyDescent="0.25">
      <c r="B128" s="42"/>
      <c r="C128" s="15" t="s">
        <v>24</v>
      </c>
      <c r="D128" s="1"/>
      <c r="E128" s="41"/>
      <c r="F128" s="41"/>
      <c r="G128" s="41"/>
      <c r="H128" s="41">
        <v>1.26</v>
      </c>
      <c r="I128" s="41"/>
      <c r="J128" s="41"/>
      <c r="K128" s="41"/>
      <c r="L128" s="41">
        <v>4.84964</v>
      </c>
      <c r="M128" s="41">
        <v>23.129054</v>
      </c>
      <c r="N128" s="41">
        <v>28.630130000000001</v>
      </c>
      <c r="O128" s="41"/>
      <c r="P128" s="36">
        <f t="shared" si="418"/>
        <v>57.868824000000004</v>
      </c>
      <c r="Q128" s="41"/>
      <c r="R128" s="41"/>
      <c r="S128" s="41"/>
      <c r="T128" s="36">
        <f t="shared" si="419"/>
        <v>0</v>
      </c>
      <c r="U128" s="41"/>
      <c r="V128" s="41"/>
      <c r="W128" s="41"/>
      <c r="X128" s="41"/>
      <c r="Y128" s="41"/>
      <c r="Z128" s="36">
        <f t="shared" si="420"/>
        <v>0</v>
      </c>
      <c r="AA128" s="36">
        <f t="shared" si="359"/>
        <v>57.868824000000004</v>
      </c>
      <c r="AB128" s="67">
        <f t="shared" si="440"/>
        <v>1.1159003677859228E-2</v>
      </c>
      <c r="AC128" s="35"/>
      <c r="AD128" s="41"/>
      <c r="AE128" s="41">
        <v>12.54732252</v>
      </c>
      <c r="AF128" s="41"/>
      <c r="AG128" s="41"/>
      <c r="AH128" s="41">
        <v>22.27009</v>
      </c>
      <c r="AI128" s="36">
        <f t="shared" si="421"/>
        <v>34.817412519999998</v>
      </c>
      <c r="AJ128" s="41"/>
      <c r="AK128" s="41"/>
      <c r="AL128" s="41"/>
      <c r="AM128" s="41"/>
      <c r="AN128" s="41"/>
      <c r="AO128" s="36">
        <f t="shared" si="422"/>
        <v>0</v>
      </c>
      <c r="AP128" s="41"/>
      <c r="AQ128" s="41"/>
      <c r="AR128" s="41"/>
      <c r="AS128" s="41"/>
      <c r="AT128" s="41"/>
      <c r="AU128" s="36">
        <f t="shared" si="423"/>
        <v>0</v>
      </c>
      <c r="AV128" s="41"/>
      <c r="AW128" s="41"/>
      <c r="AX128" s="41"/>
      <c r="AY128" s="41"/>
      <c r="AZ128" s="41"/>
      <c r="BA128" s="36">
        <f t="shared" si="424"/>
        <v>0</v>
      </c>
      <c r="BB128" s="36">
        <f t="shared" si="425"/>
        <v>34.817412519999998</v>
      </c>
      <c r="BC128" s="67">
        <f t="shared" si="441"/>
        <v>4.975993766132782E-3</v>
      </c>
      <c r="BD128" s="35"/>
      <c r="BE128" s="41">
        <v>14.401260000000001</v>
      </c>
      <c r="BF128" s="41">
        <v>7.8138899999999998</v>
      </c>
      <c r="BG128" s="41">
        <v>53.641868860000002</v>
      </c>
      <c r="BH128" s="41">
        <v>90.595799999999997</v>
      </c>
      <c r="BI128" s="41">
        <v>16.350000000000001</v>
      </c>
      <c r="BJ128" s="41"/>
      <c r="BK128" s="36">
        <f t="shared" si="360"/>
        <v>182.80281886</v>
      </c>
      <c r="BL128" s="41"/>
      <c r="BM128" s="41"/>
      <c r="BN128" s="41"/>
      <c r="BO128" s="41"/>
      <c r="BP128" s="41"/>
      <c r="BQ128" s="36">
        <f t="shared" si="361"/>
        <v>0</v>
      </c>
      <c r="BR128" s="41"/>
      <c r="BS128" s="41"/>
      <c r="BT128" s="41"/>
      <c r="BU128" s="41"/>
      <c r="BV128" s="41"/>
      <c r="BW128" s="36">
        <f t="shared" si="426"/>
        <v>0</v>
      </c>
      <c r="BX128" s="41"/>
      <c r="BY128" s="36">
        <f t="shared" si="362"/>
        <v>0</v>
      </c>
      <c r="BZ128" s="41"/>
      <c r="CA128" s="41"/>
      <c r="CB128" s="41"/>
      <c r="CC128" s="41"/>
      <c r="CD128" s="41"/>
      <c r="CE128" s="36">
        <f t="shared" si="363"/>
        <v>0</v>
      </c>
      <c r="CF128" s="36">
        <f t="shared" si="364"/>
        <v>182.80281886</v>
      </c>
      <c r="CG128" s="67">
        <f t="shared" si="365"/>
        <v>1.9205243099299409E-2</v>
      </c>
      <c r="CH128" s="35"/>
      <c r="CI128" s="41">
        <v>60.760000000000005</v>
      </c>
      <c r="CJ128" s="41"/>
      <c r="CK128" s="41"/>
      <c r="CL128" s="41"/>
      <c r="CM128" s="41"/>
      <c r="CN128" s="41">
        <v>366</v>
      </c>
      <c r="CO128" s="36">
        <f t="shared" si="366"/>
        <v>426.76</v>
      </c>
      <c r="CP128" s="41"/>
      <c r="CQ128" s="41"/>
      <c r="CR128" s="41"/>
      <c r="CS128" s="41"/>
      <c r="CT128" s="41"/>
      <c r="CU128" s="41"/>
      <c r="CV128" s="36">
        <f t="shared" si="367"/>
        <v>0</v>
      </c>
      <c r="CW128" s="41">
        <v>122</v>
      </c>
      <c r="CX128" s="41"/>
      <c r="CY128" s="36">
        <f t="shared" si="368"/>
        <v>122</v>
      </c>
      <c r="CZ128" s="41"/>
      <c r="DA128" s="41"/>
      <c r="DB128" s="41"/>
      <c r="DC128" s="41"/>
      <c r="DD128" s="41"/>
      <c r="DE128" s="36">
        <f t="shared" si="388"/>
        <v>0</v>
      </c>
      <c r="DF128" s="41"/>
      <c r="DG128" s="41"/>
      <c r="DH128" s="41"/>
      <c r="DI128" s="41"/>
      <c r="DJ128" s="41"/>
      <c r="DK128" s="36">
        <f t="shared" si="369"/>
        <v>0</v>
      </c>
      <c r="DL128" s="36">
        <f t="shared" si="370"/>
        <v>548.76</v>
      </c>
      <c r="DM128" s="67">
        <f t="shared" si="371"/>
        <v>5.1842710068265865E-2</v>
      </c>
      <c r="DN128" s="35"/>
      <c r="DO128" s="41"/>
      <c r="DP128" s="41"/>
      <c r="DQ128" s="41"/>
      <c r="DR128" s="41"/>
      <c r="DS128" s="41"/>
      <c r="DT128" s="36">
        <f t="shared" si="372"/>
        <v>0</v>
      </c>
      <c r="DU128" s="41"/>
      <c r="DV128" s="41"/>
      <c r="DW128" s="41"/>
      <c r="DX128" s="41"/>
      <c r="DY128" s="41"/>
      <c r="DZ128" s="41"/>
      <c r="EA128" s="41"/>
      <c r="EB128" s="41"/>
      <c r="EC128" s="41"/>
      <c r="ED128" s="41"/>
      <c r="EE128" s="41"/>
      <c r="EF128" s="41"/>
      <c r="EG128" s="36">
        <f t="shared" si="373"/>
        <v>0</v>
      </c>
      <c r="EH128" s="36">
        <f t="shared" si="374"/>
        <v>0</v>
      </c>
      <c r="EI128" s="67" t="str">
        <f t="shared" si="375"/>
        <v/>
      </c>
      <c r="EJ128" s="32"/>
    </row>
    <row r="129" spans="2:142" s="32" customFormat="1" x14ac:dyDescent="0.25">
      <c r="B129"/>
      <c r="C129" s="15" t="s">
        <v>119</v>
      </c>
      <c r="D129" s="1"/>
      <c r="E129" s="41"/>
      <c r="F129" s="41"/>
      <c r="G129" s="41"/>
      <c r="H129" s="41"/>
      <c r="I129" s="41"/>
      <c r="J129" s="41"/>
      <c r="K129" s="41"/>
      <c r="L129" s="41"/>
      <c r="M129" s="41"/>
      <c r="N129" s="41"/>
      <c r="O129" s="41"/>
      <c r="P129" s="36">
        <f t="shared" si="418"/>
        <v>0</v>
      </c>
      <c r="Q129" s="41"/>
      <c r="R129" s="41"/>
      <c r="S129" s="41"/>
      <c r="T129" s="36">
        <f t="shared" si="419"/>
        <v>0</v>
      </c>
      <c r="U129" s="41"/>
      <c r="V129" s="41"/>
      <c r="W129" s="41"/>
      <c r="X129" s="41"/>
      <c r="Y129" s="41"/>
      <c r="Z129" s="36">
        <f>SUM(U129:Y129)</f>
        <v>0</v>
      </c>
      <c r="AA129" s="36">
        <f t="shared" si="359"/>
        <v>0</v>
      </c>
      <c r="AB129" s="67" t="str">
        <f t="shared" si="440"/>
        <v/>
      </c>
      <c r="AC129" s="35"/>
      <c r="AD129" s="41"/>
      <c r="AE129" s="41"/>
      <c r="AF129" s="41"/>
      <c r="AG129" s="41"/>
      <c r="AH129" s="41"/>
      <c r="AI129" s="36">
        <f t="shared" si="421"/>
        <v>0</v>
      </c>
      <c r="AJ129" s="41"/>
      <c r="AK129" s="41"/>
      <c r="AL129" s="41"/>
      <c r="AM129" s="41"/>
      <c r="AN129" s="41"/>
      <c r="AO129" s="36">
        <f t="shared" si="422"/>
        <v>0</v>
      </c>
      <c r="AP129" s="41"/>
      <c r="AQ129" s="41"/>
      <c r="AR129" s="41"/>
      <c r="AS129" s="41"/>
      <c r="AT129" s="41"/>
      <c r="AU129" s="36">
        <f t="shared" si="423"/>
        <v>0</v>
      </c>
      <c r="AV129" s="41"/>
      <c r="AW129" s="41"/>
      <c r="AX129" s="41"/>
      <c r="AY129" s="41"/>
      <c r="AZ129" s="41"/>
      <c r="BA129" s="36">
        <f>SUM(AV129:AZ129)</f>
        <v>0</v>
      </c>
      <c r="BB129" s="36">
        <f>SUM(AI129,AO129,AU129,BA129)</f>
        <v>0</v>
      </c>
      <c r="BC129" s="67" t="str">
        <f t="shared" si="441"/>
        <v/>
      </c>
      <c r="BD129" s="35"/>
      <c r="BE129" s="41"/>
      <c r="BF129" s="41"/>
      <c r="BG129" s="41"/>
      <c r="BH129" s="41"/>
      <c r="BI129" s="41">
        <v>3.0407500000000001</v>
      </c>
      <c r="BJ129" s="41"/>
      <c r="BK129" s="36">
        <f t="shared" si="360"/>
        <v>3.0407500000000001</v>
      </c>
      <c r="BL129" s="41"/>
      <c r="BM129" s="41"/>
      <c r="BN129" s="41"/>
      <c r="BO129" s="41"/>
      <c r="BP129" s="41"/>
      <c r="BQ129" s="36">
        <f t="shared" si="361"/>
        <v>0</v>
      </c>
      <c r="BR129" s="41"/>
      <c r="BS129" s="41"/>
      <c r="BT129" s="41"/>
      <c r="BU129" s="41"/>
      <c r="BV129" s="41"/>
      <c r="BW129" s="36">
        <f t="shared" si="426"/>
        <v>0</v>
      </c>
      <c r="BX129" s="41"/>
      <c r="BY129" s="36">
        <f t="shared" si="362"/>
        <v>0</v>
      </c>
      <c r="BZ129" s="41"/>
      <c r="CA129" s="41"/>
      <c r="CB129" s="41"/>
      <c r="CC129" s="41"/>
      <c r="CD129" s="41"/>
      <c r="CE129" s="36">
        <f t="shared" si="363"/>
        <v>0</v>
      </c>
      <c r="CF129" s="36">
        <f t="shared" si="364"/>
        <v>3.0407500000000001</v>
      </c>
      <c r="CG129" s="67">
        <f t="shared" si="365"/>
        <v>3.1946084485119018E-4</v>
      </c>
      <c r="CH129" s="35"/>
      <c r="CI129" s="41"/>
      <c r="CJ129" s="41"/>
      <c r="CK129" s="41"/>
      <c r="CL129" s="41"/>
      <c r="CM129" s="41"/>
      <c r="CN129" s="41"/>
      <c r="CO129" s="36">
        <f t="shared" si="366"/>
        <v>0</v>
      </c>
      <c r="CP129" s="41"/>
      <c r="CQ129" s="41"/>
      <c r="CR129" s="41"/>
      <c r="CS129" s="41"/>
      <c r="CT129" s="41"/>
      <c r="CU129" s="41"/>
      <c r="CV129" s="36">
        <f t="shared" si="367"/>
        <v>0</v>
      </c>
      <c r="CW129" s="41"/>
      <c r="CX129" s="41"/>
      <c r="CY129" s="36">
        <f t="shared" si="368"/>
        <v>0</v>
      </c>
      <c r="CZ129" s="41"/>
      <c r="DA129" s="41"/>
      <c r="DB129" s="41"/>
      <c r="DC129" s="41"/>
      <c r="DD129" s="41"/>
      <c r="DE129" s="36">
        <f t="shared" si="388"/>
        <v>0</v>
      </c>
      <c r="DF129" s="41"/>
      <c r="DG129" s="41"/>
      <c r="DH129" s="41"/>
      <c r="DI129" s="41"/>
      <c r="DJ129" s="41"/>
      <c r="DK129" s="36">
        <f t="shared" si="369"/>
        <v>0</v>
      </c>
      <c r="DL129" s="36">
        <f t="shared" si="370"/>
        <v>0</v>
      </c>
      <c r="DM129" s="67" t="str">
        <f t="shared" si="371"/>
        <v/>
      </c>
      <c r="DN129" s="35"/>
      <c r="DO129" s="41"/>
      <c r="DP129" s="41"/>
      <c r="DQ129" s="41"/>
      <c r="DR129" s="41"/>
      <c r="DS129" s="41"/>
      <c r="DT129" s="36">
        <f t="shared" si="372"/>
        <v>0</v>
      </c>
      <c r="DU129" s="41"/>
      <c r="DV129" s="41"/>
      <c r="DW129" s="41"/>
      <c r="DX129" s="41"/>
      <c r="DY129" s="41"/>
      <c r="DZ129" s="41"/>
      <c r="EA129" s="41"/>
      <c r="EB129" s="41"/>
      <c r="EC129" s="41"/>
      <c r="ED129" s="41"/>
      <c r="EE129" s="41"/>
      <c r="EF129" s="41"/>
      <c r="EG129" s="36">
        <f t="shared" si="373"/>
        <v>0</v>
      </c>
      <c r="EH129" s="36">
        <f t="shared" si="374"/>
        <v>0</v>
      </c>
      <c r="EI129" s="67" t="str">
        <f t="shared" si="375"/>
        <v/>
      </c>
    </row>
    <row r="130" spans="2:142" ht="15.75" customHeight="1" x14ac:dyDescent="0.25">
      <c r="B130" s="42">
        <v>7</v>
      </c>
      <c r="C130" s="15" t="s">
        <v>25</v>
      </c>
      <c r="D130" s="1"/>
      <c r="E130" s="41"/>
      <c r="F130" s="41"/>
      <c r="G130" s="41"/>
      <c r="H130" s="41"/>
      <c r="I130" s="41">
        <v>6.0291139999999999</v>
      </c>
      <c r="J130" s="41"/>
      <c r="K130" s="41">
        <v>12.63</v>
      </c>
      <c r="L130" s="41"/>
      <c r="M130" s="41"/>
      <c r="N130" s="41"/>
      <c r="O130" s="41"/>
      <c r="P130" s="36">
        <f t="shared" si="418"/>
        <v>18.659114000000002</v>
      </c>
      <c r="Q130" s="41"/>
      <c r="R130" s="41"/>
      <c r="S130" s="41"/>
      <c r="T130" s="36">
        <f t="shared" si="419"/>
        <v>0</v>
      </c>
      <c r="U130" s="41">
        <v>148.66997667215219</v>
      </c>
      <c r="V130" s="41">
        <v>121.33551038117008</v>
      </c>
      <c r="W130" s="41">
        <v>77.242801527684065</v>
      </c>
      <c r="X130" s="41">
        <v>93.501997608592021</v>
      </c>
      <c r="Y130" s="41">
        <v>90.661186008264323</v>
      </c>
      <c r="Z130" s="36">
        <f t="shared" si="420"/>
        <v>531.41147219786274</v>
      </c>
      <c r="AA130" s="36">
        <f t="shared" si="359"/>
        <v>550.07058619786278</v>
      </c>
      <c r="AB130" s="67">
        <f t="shared" si="440"/>
        <v>0.10607161628969913</v>
      </c>
      <c r="AC130" s="33"/>
      <c r="AD130" s="41">
        <v>34.5276</v>
      </c>
      <c r="AE130" s="41">
        <v>20.102150000000002</v>
      </c>
      <c r="AF130" s="41">
        <v>34.93515</v>
      </c>
      <c r="AG130" s="41">
        <v>6.8425500000000001</v>
      </c>
      <c r="AH130" s="41">
        <v>5.8586</v>
      </c>
      <c r="AI130" s="36">
        <f t="shared" si="421"/>
        <v>102.26604999999999</v>
      </c>
      <c r="AJ130" s="41"/>
      <c r="AK130" s="41"/>
      <c r="AL130" s="41"/>
      <c r="AM130" s="41"/>
      <c r="AN130" s="41"/>
      <c r="AO130" s="36">
        <f t="shared" si="422"/>
        <v>0</v>
      </c>
      <c r="AP130" s="41"/>
      <c r="AQ130" s="41"/>
      <c r="AR130" s="41"/>
      <c r="AS130" s="41"/>
      <c r="AT130" s="41"/>
      <c r="AU130" s="36">
        <f t="shared" si="423"/>
        <v>0</v>
      </c>
      <c r="AV130" s="41">
        <v>76.246371810008185</v>
      </c>
      <c r="AW130" s="41">
        <v>25.415457270002726</v>
      </c>
      <c r="AX130" s="41">
        <v>50.830914540005452</v>
      </c>
      <c r="AY130" s="41">
        <v>0</v>
      </c>
      <c r="AZ130" s="41">
        <v>0</v>
      </c>
      <c r="BA130" s="36">
        <f t="shared" si="424"/>
        <v>152.49274362001637</v>
      </c>
      <c r="BB130" s="36">
        <f t="shared" si="425"/>
        <v>254.75879362001638</v>
      </c>
      <c r="BC130" s="67">
        <f t="shared" si="441"/>
        <v>3.6409315832775437E-2</v>
      </c>
      <c r="BD130" s="33"/>
      <c r="BE130" s="41">
        <v>134.53778</v>
      </c>
      <c r="BF130" s="41"/>
      <c r="BG130" s="41"/>
      <c r="BH130" s="41"/>
      <c r="BI130" s="41">
        <v>18.169499999999999</v>
      </c>
      <c r="BJ130" s="41"/>
      <c r="BK130" s="36">
        <f t="shared" si="360"/>
        <v>152.70728</v>
      </c>
      <c r="BL130" s="41"/>
      <c r="BM130" s="41"/>
      <c r="BN130" s="41"/>
      <c r="BO130" s="41"/>
      <c r="BP130" s="41"/>
      <c r="BQ130" s="36">
        <f t="shared" si="361"/>
        <v>0</v>
      </c>
      <c r="BR130" s="41"/>
      <c r="BS130" s="41"/>
      <c r="BT130" s="41"/>
      <c r="BU130" s="41"/>
      <c r="BV130" s="41"/>
      <c r="BW130" s="36">
        <f t="shared" si="426"/>
        <v>0</v>
      </c>
      <c r="BX130" s="41"/>
      <c r="BY130" s="36">
        <f t="shared" si="362"/>
        <v>0</v>
      </c>
      <c r="BZ130" s="41">
        <v>24.978661480462801</v>
      </c>
      <c r="CA130" s="41">
        <v>30.812027229257126</v>
      </c>
      <c r="CB130" s="41">
        <v>106.26587271216027</v>
      </c>
      <c r="CC130" s="41">
        <v>107.67797898877956</v>
      </c>
      <c r="CD130" s="41">
        <v>126.76241306483513</v>
      </c>
      <c r="CE130" s="36">
        <f t="shared" si="363"/>
        <v>396.49695347549488</v>
      </c>
      <c r="CF130" s="36">
        <f t="shared" si="364"/>
        <v>549.2042334754949</v>
      </c>
      <c r="CG130" s="67">
        <f t="shared" si="365"/>
        <v>5.7699333526903526E-2</v>
      </c>
      <c r="CH130" s="33"/>
      <c r="CI130" s="41"/>
      <c r="CJ130" s="41"/>
      <c r="CK130" s="41"/>
      <c r="CL130" s="41"/>
      <c r="CM130" s="41"/>
      <c r="CN130" s="41">
        <v>286.7</v>
      </c>
      <c r="CO130" s="36">
        <f t="shared" si="366"/>
        <v>286.7</v>
      </c>
      <c r="CP130" s="41"/>
      <c r="CQ130" s="41"/>
      <c r="CR130" s="41"/>
      <c r="CS130" s="41"/>
      <c r="CT130" s="41"/>
      <c r="CU130" s="41"/>
      <c r="CV130" s="36">
        <f t="shared" si="367"/>
        <v>0</v>
      </c>
      <c r="CW130" s="41">
        <v>122</v>
      </c>
      <c r="CX130" s="41"/>
      <c r="CY130" s="36">
        <f t="shared" si="368"/>
        <v>122</v>
      </c>
      <c r="CZ130" s="41"/>
      <c r="DA130" s="41"/>
      <c r="DB130" s="41"/>
      <c r="DC130" s="41"/>
      <c r="DD130" s="41"/>
      <c r="DE130" s="36">
        <f t="shared" si="388"/>
        <v>0</v>
      </c>
      <c r="DF130" s="41">
        <v>51.039984401086649</v>
      </c>
      <c r="DG130" s="41">
        <v>51.039984401086649</v>
      </c>
      <c r="DH130" s="41">
        <v>51.039984401086649</v>
      </c>
      <c r="DI130" s="41">
        <v>51.039984401086649</v>
      </c>
      <c r="DJ130" s="41">
        <v>61.612552598454599</v>
      </c>
      <c r="DK130" s="36">
        <f t="shared" si="369"/>
        <v>265.77249020280118</v>
      </c>
      <c r="DL130" s="36">
        <f t="shared" si="370"/>
        <v>674.47249020280117</v>
      </c>
      <c r="DM130" s="67">
        <f t="shared" si="371"/>
        <v>6.371907893907193E-2</v>
      </c>
      <c r="DN130" s="33"/>
      <c r="DO130" s="41"/>
      <c r="DP130" s="41"/>
      <c r="DQ130" s="41"/>
      <c r="DR130" s="41"/>
      <c r="DS130" s="41"/>
      <c r="DT130" s="36">
        <f t="shared" si="372"/>
        <v>0</v>
      </c>
      <c r="DU130" s="41">
        <v>4.2701240218088898</v>
      </c>
      <c r="DV130" s="41">
        <v>0</v>
      </c>
      <c r="DW130" s="41">
        <v>0</v>
      </c>
      <c r="DX130" s="41">
        <v>0.61001771740126998</v>
      </c>
      <c r="DY130" s="41">
        <v>0</v>
      </c>
      <c r="DZ130" s="41"/>
      <c r="EA130" s="41"/>
      <c r="EB130" s="41"/>
      <c r="EC130" s="41"/>
      <c r="ED130" s="41"/>
      <c r="EE130" s="41"/>
      <c r="EF130" s="41"/>
      <c r="EG130" s="36">
        <f t="shared" si="373"/>
        <v>4.8801417392101598</v>
      </c>
      <c r="EH130" s="36">
        <f t="shared" si="374"/>
        <v>4.8801417392101598</v>
      </c>
      <c r="EI130" s="67">
        <f t="shared" si="375"/>
        <v>0.122003543480254</v>
      </c>
      <c r="EJ130" s="32"/>
    </row>
    <row r="131" spans="2:142" ht="15.75" customHeight="1" x14ac:dyDescent="0.25">
      <c r="B131" s="42"/>
      <c r="C131" s="15" t="s">
        <v>26</v>
      </c>
      <c r="D131" s="1"/>
      <c r="E131" s="41"/>
      <c r="F131" s="41"/>
      <c r="G131" s="41"/>
      <c r="H131" s="41"/>
      <c r="I131" s="41"/>
      <c r="J131" s="41"/>
      <c r="K131" s="41">
        <v>5.2603999999999997</v>
      </c>
      <c r="L131" s="41">
        <v>5.9480000000000004</v>
      </c>
      <c r="M131" s="41"/>
      <c r="N131" s="41">
        <v>5.7213799999999999</v>
      </c>
      <c r="O131" s="41">
        <v>5.13598</v>
      </c>
      <c r="P131" s="36">
        <f t="shared" si="418"/>
        <v>22.065760000000001</v>
      </c>
      <c r="Q131" s="41"/>
      <c r="R131" s="41"/>
      <c r="S131" s="41"/>
      <c r="T131" s="36">
        <f t="shared" si="419"/>
        <v>0</v>
      </c>
      <c r="U131" s="41"/>
      <c r="V131" s="41"/>
      <c r="W131" s="41"/>
      <c r="X131" s="41"/>
      <c r="Y131" s="41"/>
      <c r="Z131" s="36">
        <f t="shared" si="420"/>
        <v>0</v>
      </c>
      <c r="AA131" s="36">
        <f t="shared" si="359"/>
        <v>22.065760000000001</v>
      </c>
      <c r="AB131" s="67">
        <f t="shared" si="440"/>
        <v>4.2550008791393283E-3</v>
      </c>
      <c r="AC131" s="35"/>
      <c r="AD131" s="41">
        <v>8.5491855000000001</v>
      </c>
      <c r="AE131" s="41">
        <v>34.692483279999998</v>
      </c>
      <c r="AF131" s="41">
        <v>35.390059999999998</v>
      </c>
      <c r="AG131" s="41">
        <v>60.330767010000002</v>
      </c>
      <c r="AH131" s="41">
        <v>63.296056620000002</v>
      </c>
      <c r="AI131" s="36">
        <f t="shared" si="421"/>
        <v>202.25855240999999</v>
      </c>
      <c r="AJ131" s="41"/>
      <c r="AK131" s="41"/>
      <c r="AL131" s="41"/>
      <c r="AM131" s="41"/>
      <c r="AN131" s="41"/>
      <c r="AO131" s="36">
        <f t="shared" si="422"/>
        <v>0</v>
      </c>
      <c r="AP131" s="41"/>
      <c r="AQ131" s="41"/>
      <c r="AR131" s="41"/>
      <c r="AS131" s="41"/>
      <c r="AT131" s="41"/>
      <c r="AU131" s="36">
        <f t="shared" si="423"/>
        <v>0</v>
      </c>
      <c r="AV131" s="41"/>
      <c r="AW131" s="41"/>
      <c r="AX131" s="41"/>
      <c r="AY131" s="41"/>
      <c r="AZ131" s="41"/>
      <c r="BA131" s="36">
        <f t="shared" si="424"/>
        <v>0</v>
      </c>
      <c r="BB131" s="36">
        <f t="shared" si="425"/>
        <v>202.25855240999999</v>
      </c>
      <c r="BC131" s="67">
        <f t="shared" si="441"/>
        <v>2.8906148478468285E-2</v>
      </c>
      <c r="BD131" s="35"/>
      <c r="BE131" s="41">
        <v>115.24406384</v>
      </c>
      <c r="BF131" s="41">
        <v>149.74371219000005</v>
      </c>
      <c r="BG131" s="41">
        <v>158.07851249999999</v>
      </c>
      <c r="BH131" s="41">
        <v>152.623875</v>
      </c>
      <c r="BI131" s="41">
        <v>75.850499999999997</v>
      </c>
      <c r="BJ131" s="41"/>
      <c r="BK131" s="36">
        <f t="shared" si="360"/>
        <v>651.54066353000007</v>
      </c>
      <c r="BL131" s="41"/>
      <c r="BM131" s="41"/>
      <c r="BN131" s="41"/>
      <c r="BO131" s="41"/>
      <c r="BP131" s="41"/>
      <c r="BQ131" s="36">
        <f t="shared" si="361"/>
        <v>0</v>
      </c>
      <c r="BR131" s="41"/>
      <c r="BS131" s="41"/>
      <c r="BT131" s="41"/>
      <c r="BU131" s="41"/>
      <c r="BV131" s="41"/>
      <c r="BW131" s="36">
        <f t="shared" si="426"/>
        <v>0</v>
      </c>
      <c r="BX131" s="41">
        <v>121.14499312999999</v>
      </c>
      <c r="BY131" s="36">
        <f t="shared" si="362"/>
        <v>121.14499312999999</v>
      </c>
      <c r="BZ131" s="41"/>
      <c r="CA131" s="41"/>
      <c r="CB131" s="41"/>
      <c r="CC131" s="41"/>
      <c r="CD131" s="41"/>
      <c r="CE131" s="36">
        <f t="shared" si="363"/>
        <v>0</v>
      </c>
      <c r="CF131" s="36">
        <f t="shared" si="364"/>
        <v>772.68565666000006</v>
      </c>
      <c r="CG131" s="67">
        <f t="shared" si="365"/>
        <v>8.1178266112307912E-2</v>
      </c>
      <c r="CH131" s="35"/>
      <c r="CI131" s="41">
        <v>168.00099999999998</v>
      </c>
      <c r="CJ131" s="41">
        <v>138.37049999999999</v>
      </c>
      <c r="CK131" s="41">
        <v>148.00799999999998</v>
      </c>
      <c r="CL131" s="41">
        <v>148.71</v>
      </c>
      <c r="CM131" s="41">
        <v>149.613</v>
      </c>
      <c r="CN131" s="41"/>
      <c r="CO131" s="36">
        <f t="shared" si="366"/>
        <v>752.70249999999987</v>
      </c>
      <c r="CP131" s="41"/>
      <c r="CQ131" s="41"/>
      <c r="CR131" s="41"/>
      <c r="CS131" s="41"/>
      <c r="CT131" s="41"/>
      <c r="CU131" s="41"/>
      <c r="CV131" s="36">
        <f t="shared" si="367"/>
        <v>0</v>
      </c>
      <c r="CW131" s="41">
        <v>97.6</v>
      </c>
      <c r="CX131" s="41"/>
      <c r="CY131" s="36">
        <f t="shared" si="368"/>
        <v>97.6</v>
      </c>
      <c r="CZ131" s="41"/>
      <c r="DA131" s="41"/>
      <c r="DB131" s="41"/>
      <c r="DC131" s="41"/>
      <c r="DD131" s="41"/>
      <c r="DE131" s="36">
        <f t="shared" si="388"/>
        <v>0</v>
      </c>
      <c r="DF131" s="41"/>
      <c r="DG131" s="41"/>
      <c r="DH131" s="41"/>
      <c r="DI131" s="41"/>
      <c r="DJ131" s="41"/>
      <c r="DK131" s="36">
        <f t="shared" si="369"/>
        <v>0</v>
      </c>
      <c r="DL131" s="36">
        <f t="shared" si="370"/>
        <v>850.3024999999999</v>
      </c>
      <c r="DM131" s="67">
        <f t="shared" si="371"/>
        <v>8.033017344161679E-2</v>
      </c>
      <c r="DN131" s="35"/>
      <c r="DO131" s="41"/>
      <c r="DP131" s="41"/>
      <c r="DQ131" s="41"/>
      <c r="DR131" s="41"/>
      <c r="DS131" s="41"/>
      <c r="DT131" s="36">
        <f t="shared" si="372"/>
        <v>0</v>
      </c>
      <c r="DU131" s="41"/>
      <c r="DV131" s="41"/>
      <c r="DW131" s="41"/>
      <c r="DX131" s="41"/>
      <c r="DY131" s="41"/>
      <c r="DZ131" s="41"/>
      <c r="EA131" s="41"/>
      <c r="EB131" s="41"/>
      <c r="EC131" s="41"/>
      <c r="ED131" s="41"/>
      <c r="EE131" s="41"/>
      <c r="EF131" s="41"/>
      <c r="EG131" s="36">
        <f t="shared" si="373"/>
        <v>0</v>
      </c>
      <c r="EH131" s="36">
        <f t="shared" si="374"/>
        <v>0</v>
      </c>
      <c r="EI131" s="67" t="str">
        <f t="shared" si="375"/>
        <v/>
      </c>
      <c r="EJ131" s="32"/>
    </row>
    <row r="132" spans="2:142" s="32" customFormat="1" x14ac:dyDescent="0.25">
      <c r="B132" s="42"/>
      <c r="C132" s="15" t="s">
        <v>132</v>
      </c>
      <c r="D132" s="1"/>
      <c r="E132" s="41"/>
      <c r="F132" s="41"/>
      <c r="G132" s="41"/>
      <c r="H132" s="41"/>
      <c r="I132" s="41"/>
      <c r="J132" s="41"/>
      <c r="K132" s="41"/>
      <c r="L132" s="41"/>
      <c r="M132" s="41"/>
      <c r="N132" s="41"/>
      <c r="O132" s="41"/>
      <c r="P132" s="36">
        <f t="shared" si="418"/>
        <v>0</v>
      </c>
      <c r="Q132" s="41"/>
      <c r="R132" s="41"/>
      <c r="S132" s="41"/>
      <c r="T132" s="36">
        <f t="shared" si="419"/>
        <v>0</v>
      </c>
      <c r="U132" s="41"/>
      <c r="V132" s="41"/>
      <c r="W132" s="41"/>
      <c r="X132" s="41"/>
      <c r="Y132" s="41"/>
      <c r="Z132" s="36">
        <f>SUM(U132:Y132)</f>
        <v>0</v>
      </c>
      <c r="AA132" s="36">
        <f t="shared" si="359"/>
        <v>0</v>
      </c>
      <c r="AB132" s="67" t="str">
        <f t="shared" si="440"/>
        <v/>
      </c>
      <c r="AC132" s="35"/>
      <c r="AD132" s="41"/>
      <c r="AE132" s="41"/>
      <c r="AF132" s="41"/>
      <c r="AG132" s="41"/>
      <c r="AH132" s="41"/>
      <c r="AI132" s="36">
        <f t="shared" si="421"/>
        <v>0</v>
      </c>
      <c r="AJ132" s="41"/>
      <c r="AK132" s="41"/>
      <c r="AL132" s="41"/>
      <c r="AM132" s="41"/>
      <c r="AN132" s="41"/>
      <c r="AO132" s="36">
        <f t="shared" si="422"/>
        <v>0</v>
      </c>
      <c r="AP132" s="41"/>
      <c r="AQ132" s="41"/>
      <c r="AR132" s="41"/>
      <c r="AS132" s="41"/>
      <c r="AT132" s="41"/>
      <c r="AU132" s="36">
        <f t="shared" si="423"/>
        <v>0</v>
      </c>
      <c r="AV132" s="41"/>
      <c r="AW132" s="41"/>
      <c r="AX132" s="41"/>
      <c r="AY132" s="41"/>
      <c r="AZ132" s="41"/>
      <c r="BA132" s="36">
        <f>SUM(AV132:AZ132)</f>
        <v>0</v>
      </c>
      <c r="BB132" s="36">
        <f>SUM(AI132,AO132,AU132,BA132)</f>
        <v>0</v>
      </c>
      <c r="BC132" s="67" t="str">
        <f t="shared" si="441"/>
        <v/>
      </c>
      <c r="BD132" s="35"/>
      <c r="BE132" s="41"/>
      <c r="BF132" s="41"/>
      <c r="BG132" s="41"/>
      <c r="BH132" s="41"/>
      <c r="BI132" s="41"/>
      <c r="BJ132" s="41"/>
      <c r="BK132" s="36">
        <f t="shared" si="360"/>
        <v>0</v>
      </c>
      <c r="BL132" s="41"/>
      <c r="BM132" s="41"/>
      <c r="BN132" s="41"/>
      <c r="BO132" s="41"/>
      <c r="BP132" s="41"/>
      <c r="BQ132" s="36">
        <f t="shared" si="361"/>
        <v>0</v>
      </c>
      <c r="BR132" s="41"/>
      <c r="BS132" s="41"/>
      <c r="BT132" s="41"/>
      <c r="BU132" s="41"/>
      <c r="BV132" s="41"/>
      <c r="BW132" s="36">
        <f t="shared" si="426"/>
        <v>0</v>
      </c>
      <c r="BX132" s="41"/>
      <c r="BY132" s="36">
        <f t="shared" si="362"/>
        <v>0</v>
      </c>
      <c r="BZ132" s="41"/>
      <c r="CA132" s="41"/>
      <c r="CB132" s="41"/>
      <c r="CC132" s="41"/>
      <c r="CD132" s="41"/>
      <c r="CE132" s="36">
        <f t="shared" si="363"/>
        <v>0</v>
      </c>
      <c r="CF132" s="36">
        <f t="shared" si="364"/>
        <v>0</v>
      </c>
      <c r="CG132" s="67" t="str">
        <f t="shared" si="365"/>
        <v/>
      </c>
      <c r="CH132" s="35"/>
      <c r="CI132" s="41"/>
      <c r="CJ132" s="41"/>
      <c r="CK132" s="41"/>
      <c r="CL132" s="41"/>
      <c r="CM132" s="41"/>
      <c r="CN132" s="41"/>
      <c r="CO132" s="36">
        <f t="shared" si="366"/>
        <v>0</v>
      </c>
      <c r="CP132" s="41"/>
      <c r="CQ132" s="41"/>
      <c r="CR132" s="41"/>
      <c r="CS132" s="41"/>
      <c r="CT132" s="41"/>
      <c r="CU132" s="41"/>
      <c r="CV132" s="36">
        <f t="shared" si="367"/>
        <v>0</v>
      </c>
      <c r="CW132" s="41">
        <v>1.83</v>
      </c>
      <c r="CX132" s="41"/>
      <c r="CY132" s="36">
        <f t="shared" si="368"/>
        <v>1.83</v>
      </c>
      <c r="CZ132" s="41"/>
      <c r="DA132" s="41"/>
      <c r="DB132" s="41"/>
      <c r="DC132" s="41"/>
      <c r="DD132" s="41"/>
      <c r="DE132" s="36">
        <f t="shared" si="388"/>
        <v>0</v>
      </c>
      <c r="DF132" s="41"/>
      <c r="DG132" s="41"/>
      <c r="DH132" s="41"/>
      <c r="DI132" s="41"/>
      <c r="DJ132" s="41"/>
      <c r="DK132" s="36">
        <f t="shared" si="369"/>
        <v>0</v>
      </c>
      <c r="DL132" s="36">
        <f t="shared" si="370"/>
        <v>1.83</v>
      </c>
      <c r="DM132" s="67">
        <f t="shared" si="371"/>
        <v>1.7288461153314115E-4</v>
      </c>
      <c r="DN132" s="35"/>
      <c r="DO132" s="41"/>
      <c r="DP132" s="41"/>
      <c r="DQ132" s="41"/>
      <c r="DR132" s="41"/>
      <c r="DS132" s="41"/>
      <c r="DT132" s="36">
        <f t="shared" si="372"/>
        <v>0</v>
      </c>
      <c r="DU132" s="41"/>
      <c r="DV132" s="41"/>
      <c r="DW132" s="41"/>
      <c r="DX132" s="41"/>
      <c r="DY132" s="41"/>
      <c r="DZ132" s="41"/>
      <c r="EA132" s="41"/>
      <c r="EB132" s="41"/>
      <c r="EC132" s="41"/>
      <c r="ED132" s="41"/>
      <c r="EE132" s="41"/>
      <c r="EF132" s="41"/>
      <c r="EG132" s="36">
        <f t="shared" si="373"/>
        <v>0</v>
      </c>
      <c r="EH132" s="36">
        <f t="shared" si="374"/>
        <v>0</v>
      </c>
      <c r="EI132" s="67" t="str">
        <f t="shared" si="375"/>
        <v/>
      </c>
    </row>
    <row r="133" spans="2:142" s="32" customFormat="1" ht="15.75" customHeight="1" x14ac:dyDescent="0.25">
      <c r="B133" s="42">
        <v>8</v>
      </c>
      <c r="C133" s="15" t="s">
        <v>107</v>
      </c>
      <c r="D133" s="1"/>
      <c r="E133" s="41"/>
      <c r="F133" s="41"/>
      <c r="G133" s="41"/>
      <c r="H133" s="41"/>
      <c r="I133" s="41"/>
      <c r="J133" s="41"/>
      <c r="K133" s="41"/>
      <c r="L133" s="41"/>
      <c r="M133" s="41"/>
      <c r="N133" s="41"/>
      <c r="O133" s="41"/>
      <c r="P133" s="36">
        <f>SUM(E133:O133)</f>
        <v>0</v>
      </c>
      <c r="Q133" s="41"/>
      <c r="R133" s="41"/>
      <c r="S133" s="41"/>
      <c r="T133" s="36">
        <f>SUM(Q133:S133)</f>
        <v>0</v>
      </c>
      <c r="U133" s="41"/>
      <c r="V133" s="41"/>
      <c r="W133" s="41"/>
      <c r="X133" s="41"/>
      <c r="Y133" s="41"/>
      <c r="Z133" s="36">
        <f>SUM(U133:Y133)</f>
        <v>0</v>
      </c>
      <c r="AA133" s="36">
        <f t="shared" si="359"/>
        <v>0</v>
      </c>
      <c r="AB133" s="67" t="str">
        <f t="shared" si="440"/>
        <v/>
      </c>
      <c r="AC133" s="35"/>
      <c r="AD133" s="41"/>
      <c r="AE133" s="41"/>
      <c r="AF133" s="41"/>
      <c r="AG133" s="41"/>
      <c r="AH133" s="41"/>
      <c r="AI133" s="36">
        <f>SUM(AD133:AH133)</f>
        <v>0</v>
      </c>
      <c r="AJ133" s="41"/>
      <c r="AK133" s="41"/>
      <c r="AL133" s="41"/>
      <c r="AM133" s="41"/>
      <c r="AN133" s="41"/>
      <c r="AO133" s="36">
        <f>SUM(AJ133:AN133)</f>
        <v>0</v>
      </c>
      <c r="AP133" s="41"/>
      <c r="AQ133" s="41"/>
      <c r="AR133" s="41"/>
      <c r="AS133" s="41"/>
      <c r="AT133" s="41"/>
      <c r="AU133" s="36">
        <f>SUM(AP133:AT133)</f>
        <v>0</v>
      </c>
      <c r="AV133" s="41"/>
      <c r="AW133" s="41"/>
      <c r="AX133" s="41"/>
      <c r="AY133" s="41"/>
      <c r="AZ133" s="41"/>
      <c r="BA133" s="36">
        <f>SUM(AV133:AZ133)</f>
        <v>0</v>
      </c>
      <c r="BB133" s="36">
        <f>SUM(AI133,AO133,AU133,BA133)</f>
        <v>0</v>
      </c>
      <c r="BC133" s="67" t="str">
        <f t="shared" si="441"/>
        <v/>
      </c>
      <c r="BD133" s="35"/>
      <c r="BE133" s="41"/>
      <c r="BF133" s="41"/>
      <c r="BG133" s="41">
        <v>1</v>
      </c>
      <c r="BH133" s="41"/>
      <c r="BI133" s="41"/>
      <c r="BJ133" s="41"/>
      <c r="BK133" s="36">
        <f>SUM(BE133:BJ133)</f>
        <v>1</v>
      </c>
      <c r="BL133" s="41"/>
      <c r="BM133" s="41"/>
      <c r="BN133" s="41"/>
      <c r="BO133" s="41"/>
      <c r="BP133" s="41"/>
      <c r="BQ133" s="36">
        <f t="shared" si="361"/>
        <v>0</v>
      </c>
      <c r="BR133" s="41"/>
      <c r="BS133" s="41"/>
      <c r="BT133" s="41"/>
      <c r="BU133" s="41"/>
      <c r="BV133" s="41"/>
      <c r="BW133" s="36">
        <f>SUM(BR133:BV133)</f>
        <v>0</v>
      </c>
      <c r="BX133" s="41"/>
      <c r="BY133" s="36">
        <f t="shared" si="362"/>
        <v>0</v>
      </c>
      <c r="BZ133" s="41"/>
      <c r="CA133" s="41"/>
      <c r="CB133" s="41"/>
      <c r="CC133" s="41"/>
      <c r="CD133" s="41"/>
      <c r="CE133" s="36">
        <f>SUM(BZ133:CD133)</f>
        <v>0</v>
      </c>
      <c r="CF133" s="36">
        <f t="shared" si="364"/>
        <v>1</v>
      </c>
      <c r="CG133" s="67">
        <f t="shared" si="365"/>
        <v>1.050598848478797E-4</v>
      </c>
      <c r="CH133" s="35"/>
      <c r="CI133" s="41"/>
      <c r="CJ133" s="41"/>
      <c r="CK133" s="41"/>
      <c r="CL133" s="41"/>
      <c r="CM133" s="41"/>
      <c r="CN133" s="41"/>
      <c r="CO133" s="36">
        <f>SUM(CI133:CN133)</f>
        <v>0</v>
      </c>
      <c r="CP133" s="41"/>
      <c r="CQ133" s="41"/>
      <c r="CR133" s="41"/>
      <c r="CS133" s="41"/>
      <c r="CT133" s="41"/>
      <c r="CU133" s="41"/>
      <c r="CV133" s="36">
        <f>SUM(CP133:CU133)</f>
        <v>0</v>
      </c>
      <c r="CW133" s="41">
        <v>1.95</v>
      </c>
      <c r="CX133" s="41"/>
      <c r="CY133" s="36">
        <f t="shared" si="368"/>
        <v>1.95</v>
      </c>
      <c r="CZ133" s="41"/>
      <c r="DA133" s="41"/>
      <c r="DB133" s="41"/>
      <c r="DC133" s="41"/>
      <c r="DD133" s="41"/>
      <c r="DE133" s="36">
        <f t="shared" si="388"/>
        <v>0</v>
      </c>
      <c r="DF133" s="41"/>
      <c r="DG133" s="41"/>
      <c r="DH133" s="41"/>
      <c r="DI133" s="41"/>
      <c r="DJ133" s="41"/>
      <c r="DK133" s="36">
        <f t="shared" si="369"/>
        <v>0</v>
      </c>
      <c r="DL133" s="36">
        <f t="shared" si="370"/>
        <v>1.95</v>
      </c>
      <c r="DM133" s="67">
        <f t="shared" si="371"/>
        <v>1.8422130737137991E-4</v>
      </c>
      <c r="DN133" s="35"/>
      <c r="DO133" s="41"/>
      <c r="DP133" s="41"/>
      <c r="DQ133" s="41"/>
      <c r="DR133" s="41"/>
      <c r="DS133" s="41"/>
      <c r="DT133" s="36">
        <f t="shared" si="372"/>
        <v>0</v>
      </c>
      <c r="DU133" s="41"/>
      <c r="DV133" s="41"/>
      <c r="DW133" s="41"/>
      <c r="DX133" s="41"/>
      <c r="DY133" s="41"/>
      <c r="DZ133" s="41"/>
      <c r="EA133" s="41"/>
      <c r="EB133" s="41"/>
      <c r="EC133" s="41"/>
      <c r="ED133" s="41"/>
      <c r="EE133" s="41"/>
      <c r="EF133" s="41"/>
      <c r="EG133" s="36">
        <f t="shared" si="373"/>
        <v>0</v>
      </c>
      <c r="EH133" s="36">
        <f t="shared" si="374"/>
        <v>0</v>
      </c>
      <c r="EI133" s="67" t="str">
        <f t="shared" si="375"/>
        <v/>
      </c>
    </row>
    <row r="134" spans="2:142" ht="15.75" customHeight="1" x14ac:dyDescent="0.25">
      <c r="B134" s="42"/>
      <c r="C134" s="15" t="s">
        <v>27</v>
      </c>
      <c r="D134" s="1"/>
      <c r="E134" s="41"/>
      <c r="F134" s="41"/>
      <c r="G134" s="41"/>
      <c r="H134" s="41"/>
      <c r="I134" s="41"/>
      <c r="J134" s="41"/>
      <c r="K134" s="41"/>
      <c r="L134" s="41"/>
      <c r="M134" s="41"/>
      <c r="N134" s="41"/>
      <c r="O134" s="41"/>
      <c r="P134" s="36">
        <f t="shared" si="418"/>
        <v>0</v>
      </c>
      <c r="Q134" s="41"/>
      <c r="R134" s="41"/>
      <c r="S134" s="41"/>
      <c r="T134" s="36">
        <f t="shared" si="419"/>
        <v>0</v>
      </c>
      <c r="U134" s="41"/>
      <c r="V134" s="41"/>
      <c r="W134" s="41"/>
      <c r="X134" s="41"/>
      <c r="Y134" s="41"/>
      <c r="Z134" s="36">
        <f t="shared" si="420"/>
        <v>0</v>
      </c>
      <c r="AA134" s="36">
        <f t="shared" si="359"/>
        <v>0</v>
      </c>
      <c r="AB134" s="67" t="str">
        <f t="shared" si="440"/>
        <v/>
      </c>
      <c r="AC134" s="35"/>
      <c r="AD134" s="41"/>
      <c r="AE134" s="41"/>
      <c r="AF134" s="41"/>
      <c r="AG134" s="41">
        <v>2</v>
      </c>
      <c r="AH134" s="41">
        <v>1</v>
      </c>
      <c r="AI134" s="36">
        <f t="shared" si="421"/>
        <v>3</v>
      </c>
      <c r="AJ134" s="41"/>
      <c r="AK134" s="41"/>
      <c r="AL134" s="41"/>
      <c r="AM134" s="41"/>
      <c r="AN134" s="41"/>
      <c r="AO134" s="36">
        <f t="shared" si="422"/>
        <v>0</v>
      </c>
      <c r="AP134" s="41"/>
      <c r="AQ134" s="41"/>
      <c r="AR134" s="41"/>
      <c r="AS134" s="41"/>
      <c r="AT134" s="41"/>
      <c r="AU134" s="36">
        <f t="shared" si="423"/>
        <v>0</v>
      </c>
      <c r="AV134" s="41"/>
      <c r="AW134" s="41"/>
      <c r="AX134" s="41"/>
      <c r="AY134" s="41"/>
      <c r="AZ134" s="41"/>
      <c r="BA134" s="36">
        <f t="shared" si="424"/>
        <v>0</v>
      </c>
      <c r="BB134" s="36">
        <f t="shared" si="425"/>
        <v>3</v>
      </c>
      <c r="BC134" s="67">
        <f t="shared" si="441"/>
        <v>4.2875045036225306E-4</v>
      </c>
      <c r="BD134" s="35"/>
      <c r="BE134" s="41">
        <v>1</v>
      </c>
      <c r="BF134" s="41"/>
      <c r="BG134" s="41">
        <v>2</v>
      </c>
      <c r="BH134" s="41">
        <v>4</v>
      </c>
      <c r="BI134" s="41"/>
      <c r="BJ134" s="41"/>
      <c r="BK134" s="36">
        <f t="shared" si="360"/>
        <v>7</v>
      </c>
      <c r="BL134" s="41"/>
      <c r="BM134" s="41"/>
      <c r="BN134" s="41"/>
      <c r="BO134" s="41"/>
      <c r="BP134" s="41"/>
      <c r="BQ134" s="36">
        <f t="shared" si="361"/>
        <v>0</v>
      </c>
      <c r="BR134" s="41"/>
      <c r="BS134" s="41"/>
      <c r="BT134" s="41"/>
      <c r="BU134" s="41"/>
      <c r="BV134" s="41"/>
      <c r="BW134" s="36">
        <f t="shared" si="426"/>
        <v>0</v>
      </c>
      <c r="BX134" s="41"/>
      <c r="BY134" s="36">
        <f t="shared" si="362"/>
        <v>0</v>
      </c>
      <c r="BZ134" s="41"/>
      <c r="CA134" s="41"/>
      <c r="CB134" s="41"/>
      <c r="CC134" s="41"/>
      <c r="CD134" s="41"/>
      <c r="CE134" s="36">
        <f t="shared" si="363"/>
        <v>0</v>
      </c>
      <c r="CF134" s="36">
        <f t="shared" si="364"/>
        <v>7</v>
      </c>
      <c r="CG134" s="67">
        <f t="shared" si="365"/>
        <v>7.3541919393515782E-4</v>
      </c>
      <c r="CH134" s="35"/>
      <c r="CI134" s="41">
        <v>2</v>
      </c>
      <c r="CJ134" s="41"/>
      <c r="CK134" s="41"/>
      <c r="CL134" s="41"/>
      <c r="CM134" s="41"/>
      <c r="CN134" s="41">
        <v>15</v>
      </c>
      <c r="CO134" s="36">
        <f t="shared" ref="CO134:CO159" si="449">SUM(CI134:CN134)</f>
        <v>17</v>
      </c>
      <c r="CP134" s="41"/>
      <c r="CQ134" s="41"/>
      <c r="CR134" s="41"/>
      <c r="CS134" s="41"/>
      <c r="CT134" s="41"/>
      <c r="CU134" s="41"/>
      <c r="CV134" s="36">
        <f t="shared" ref="CV134:CV159" si="450">SUM(CP134:CU134)</f>
        <v>0</v>
      </c>
      <c r="CW134" s="41"/>
      <c r="CX134" s="41"/>
      <c r="CY134" s="36">
        <f t="shared" si="368"/>
        <v>0</v>
      </c>
      <c r="CZ134" s="41"/>
      <c r="DA134" s="41"/>
      <c r="DB134" s="41"/>
      <c r="DC134" s="41"/>
      <c r="DD134" s="41"/>
      <c r="DE134" s="36">
        <f t="shared" si="388"/>
        <v>0</v>
      </c>
      <c r="DF134" s="41"/>
      <c r="DG134" s="41"/>
      <c r="DH134" s="41"/>
      <c r="DI134" s="41"/>
      <c r="DJ134" s="41"/>
      <c r="DK134" s="36">
        <f t="shared" si="369"/>
        <v>0</v>
      </c>
      <c r="DL134" s="36">
        <f t="shared" si="370"/>
        <v>17</v>
      </c>
      <c r="DM134" s="67">
        <f t="shared" si="371"/>
        <v>1.6060319104171581E-3</v>
      </c>
      <c r="DN134" s="35"/>
      <c r="DO134" s="41"/>
      <c r="DP134" s="41"/>
      <c r="DQ134" s="41"/>
      <c r="DR134" s="41"/>
      <c r="DS134" s="41"/>
      <c r="DT134" s="36">
        <f t="shared" si="372"/>
        <v>0</v>
      </c>
      <c r="DU134" s="41"/>
      <c r="DV134" s="41"/>
      <c r="DW134" s="41"/>
      <c r="DX134" s="41"/>
      <c r="DY134" s="41"/>
      <c r="DZ134" s="41"/>
      <c r="EA134" s="41"/>
      <c r="EB134" s="41"/>
      <c r="EC134" s="41"/>
      <c r="ED134" s="41"/>
      <c r="EE134" s="41"/>
      <c r="EF134" s="41"/>
      <c r="EG134" s="36">
        <f t="shared" si="373"/>
        <v>0</v>
      </c>
      <c r="EH134" s="36">
        <f t="shared" si="374"/>
        <v>0</v>
      </c>
      <c r="EI134" s="67" t="str">
        <f t="shared" si="375"/>
        <v/>
      </c>
      <c r="EJ134" s="32"/>
    </row>
    <row r="135" spans="2:142" ht="15.75" customHeight="1" x14ac:dyDescent="0.25">
      <c r="B135" s="42"/>
      <c r="C135" s="15" t="s">
        <v>28</v>
      </c>
      <c r="D135" s="1"/>
      <c r="E135" s="41"/>
      <c r="F135" s="41"/>
      <c r="G135" s="41">
        <v>0.51075000000000004</v>
      </c>
      <c r="H135" s="41">
        <v>0.62375000000000003</v>
      </c>
      <c r="I135" s="41">
        <v>0.65</v>
      </c>
      <c r="J135" s="41">
        <v>0.83145999999999998</v>
      </c>
      <c r="K135" s="41">
        <v>7.9020000000000001</v>
      </c>
      <c r="L135" s="41">
        <v>8.3111999999999995</v>
      </c>
      <c r="M135" s="41">
        <v>3.8413200000000001</v>
      </c>
      <c r="N135" s="41">
        <v>3.54</v>
      </c>
      <c r="O135" s="41">
        <v>3.6308625000000001</v>
      </c>
      <c r="P135" s="36">
        <f t="shared" si="418"/>
        <v>29.8413425</v>
      </c>
      <c r="Q135" s="41"/>
      <c r="R135" s="41"/>
      <c r="S135" s="41"/>
      <c r="T135" s="36">
        <f t="shared" si="419"/>
        <v>0</v>
      </c>
      <c r="U135" s="41"/>
      <c r="V135" s="41"/>
      <c r="W135" s="41"/>
      <c r="X135" s="41"/>
      <c r="Y135" s="41"/>
      <c r="Z135" s="36">
        <f t="shared" si="420"/>
        <v>0</v>
      </c>
      <c r="AA135" s="36">
        <f t="shared" si="359"/>
        <v>29.8413425</v>
      </c>
      <c r="AB135" s="67">
        <f t="shared" si="440"/>
        <v>5.7543877288703301E-3</v>
      </c>
      <c r="AC135" s="35"/>
      <c r="AD135" s="41">
        <v>4.8855620000000002</v>
      </c>
      <c r="AE135" s="41">
        <v>3.4836200000000002</v>
      </c>
      <c r="AF135" s="41">
        <v>2.9849399999999999</v>
      </c>
      <c r="AG135" s="41">
        <v>0.74670000000000003</v>
      </c>
      <c r="AH135" s="41">
        <v>3.2814000000000001</v>
      </c>
      <c r="AI135" s="36">
        <f t="shared" si="421"/>
        <v>15.382222000000001</v>
      </c>
      <c r="AJ135" s="41"/>
      <c r="AK135" s="41"/>
      <c r="AL135" s="41"/>
      <c r="AM135" s="41"/>
      <c r="AN135" s="41"/>
      <c r="AO135" s="36">
        <f t="shared" si="422"/>
        <v>0</v>
      </c>
      <c r="AP135" s="41"/>
      <c r="AQ135" s="41"/>
      <c r="AR135" s="41"/>
      <c r="AS135" s="41"/>
      <c r="AT135" s="41"/>
      <c r="AU135" s="36">
        <f t="shared" si="423"/>
        <v>0</v>
      </c>
      <c r="AV135" s="41"/>
      <c r="AW135" s="41"/>
      <c r="AX135" s="41"/>
      <c r="AY135" s="41"/>
      <c r="AZ135" s="41"/>
      <c r="BA135" s="36">
        <f t="shared" si="424"/>
        <v>0</v>
      </c>
      <c r="BB135" s="36">
        <f t="shared" si="425"/>
        <v>15.382222000000001</v>
      </c>
      <c r="BC135" s="67">
        <f t="shared" si="441"/>
        <v>2.1983782033573856E-3</v>
      </c>
      <c r="BD135" s="35"/>
      <c r="BE135" s="41">
        <v>3.20139</v>
      </c>
      <c r="BF135" s="41">
        <v>3.5327774900000004</v>
      </c>
      <c r="BG135" s="41">
        <v>3.4058999999999999</v>
      </c>
      <c r="BH135" s="41">
        <v>3.3682799999999999</v>
      </c>
      <c r="BI135" s="41">
        <v>3.2463000000000002</v>
      </c>
      <c r="BJ135" s="41"/>
      <c r="BK135" s="36">
        <f t="shared" si="360"/>
        <v>16.75464749</v>
      </c>
      <c r="BL135" s="41"/>
      <c r="BM135" s="41"/>
      <c r="BN135" s="41"/>
      <c r="BO135" s="41"/>
      <c r="BP135" s="41"/>
      <c r="BQ135" s="36">
        <f t="shared" si="361"/>
        <v>0</v>
      </c>
      <c r="BR135" s="41"/>
      <c r="BS135" s="41"/>
      <c r="BT135" s="41"/>
      <c r="BU135" s="41"/>
      <c r="BV135" s="41"/>
      <c r="BW135" s="36">
        <f t="shared" si="426"/>
        <v>0</v>
      </c>
      <c r="BX135" s="41"/>
      <c r="BY135" s="36">
        <f t="shared" si="362"/>
        <v>0</v>
      </c>
      <c r="BZ135" s="41"/>
      <c r="CA135" s="41"/>
      <c r="CB135" s="41"/>
      <c r="CC135" s="41"/>
      <c r="CD135" s="41"/>
      <c r="CE135" s="36">
        <f t="shared" si="363"/>
        <v>0</v>
      </c>
      <c r="CF135" s="36">
        <f t="shared" si="364"/>
        <v>16.75464749</v>
      </c>
      <c r="CG135" s="67">
        <f t="shared" si="365"/>
        <v>1.7602413359662165E-3</v>
      </c>
      <c r="CH135" s="35"/>
      <c r="CI135" s="41"/>
      <c r="CJ135" s="41"/>
      <c r="CK135" s="41"/>
      <c r="CL135" s="41"/>
      <c r="CM135" s="41"/>
      <c r="CN135" s="41">
        <v>21.96</v>
      </c>
      <c r="CO135" s="36">
        <f t="shared" si="449"/>
        <v>21.96</v>
      </c>
      <c r="CP135" s="41"/>
      <c r="CQ135" s="41"/>
      <c r="CR135" s="41"/>
      <c r="CS135" s="41"/>
      <c r="CT135" s="41"/>
      <c r="CU135" s="41"/>
      <c r="CV135" s="36">
        <f t="shared" si="450"/>
        <v>0</v>
      </c>
      <c r="CW135" s="41"/>
      <c r="CX135" s="41"/>
      <c r="CY135" s="36">
        <f t="shared" si="368"/>
        <v>0</v>
      </c>
      <c r="CZ135" s="41"/>
      <c r="DA135" s="41"/>
      <c r="DB135" s="41"/>
      <c r="DC135" s="41"/>
      <c r="DD135" s="41"/>
      <c r="DE135" s="36">
        <f t="shared" si="388"/>
        <v>0</v>
      </c>
      <c r="DF135" s="41"/>
      <c r="DG135" s="41"/>
      <c r="DH135" s="41"/>
      <c r="DI135" s="41"/>
      <c r="DJ135" s="41"/>
      <c r="DK135" s="36">
        <f t="shared" si="369"/>
        <v>0</v>
      </c>
      <c r="DL135" s="36">
        <f t="shared" si="370"/>
        <v>21.96</v>
      </c>
      <c r="DM135" s="67">
        <f t="shared" si="371"/>
        <v>2.0746153383976937E-3</v>
      </c>
      <c r="DN135" s="35"/>
      <c r="DO135" s="41"/>
      <c r="DP135" s="41"/>
      <c r="DQ135" s="41"/>
      <c r="DR135" s="41"/>
      <c r="DS135" s="41"/>
      <c r="DT135" s="36">
        <f t="shared" si="372"/>
        <v>0</v>
      </c>
      <c r="DU135" s="41"/>
      <c r="DV135" s="41"/>
      <c r="DW135" s="41"/>
      <c r="DX135" s="41"/>
      <c r="DY135" s="41"/>
      <c r="DZ135" s="41"/>
      <c r="EA135" s="41"/>
      <c r="EB135" s="41"/>
      <c r="EC135" s="41"/>
      <c r="ED135" s="41"/>
      <c r="EE135" s="41"/>
      <c r="EF135" s="41"/>
      <c r="EG135" s="36">
        <f t="shared" si="373"/>
        <v>0</v>
      </c>
      <c r="EH135" s="36">
        <f t="shared" si="374"/>
        <v>0</v>
      </c>
      <c r="EI135" s="67" t="str">
        <f t="shared" si="375"/>
        <v/>
      </c>
      <c r="EJ135" s="32"/>
    </row>
    <row r="136" spans="2:142" ht="15.75" customHeight="1" x14ac:dyDescent="0.25">
      <c r="B136" s="42"/>
      <c r="C136" s="15" t="s">
        <v>29</v>
      </c>
      <c r="D136" s="1"/>
      <c r="E136" s="41"/>
      <c r="F136" s="41"/>
      <c r="G136" s="41"/>
      <c r="H136" s="41"/>
      <c r="I136" s="41"/>
      <c r="J136" s="41"/>
      <c r="K136" s="41"/>
      <c r="L136" s="41"/>
      <c r="M136" s="41"/>
      <c r="N136" s="41"/>
      <c r="O136" s="41"/>
      <c r="P136" s="36">
        <f t="shared" si="418"/>
        <v>0</v>
      </c>
      <c r="Q136" s="41">
        <v>0</v>
      </c>
      <c r="R136" s="41">
        <v>0</v>
      </c>
      <c r="S136" s="41">
        <v>20.227236169901964</v>
      </c>
      <c r="T136" s="36">
        <f t="shared" si="419"/>
        <v>20.227236169901964</v>
      </c>
      <c r="U136" s="41">
        <v>58.507006028774718</v>
      </c>
      <c r="V136" s="41">
        <v>47.749906176620158</v>
      </c>
      <c r="W136" s="41">
        <v>30.397832540362359</v>
      </c>
      <c r="X136" s="41">
        <v>36.796413507563777</v>
      </c>
      <c r="Y136" s="41">
        <v>35.678451527967134</v>
      </c>
      <c r="Z136" s="36">
        <f t="shared" si="420"/>
        <v>209.12960978128814</v>
      </c>
      <c r="AA136" s="36">
        <f t="shared" si="359"/>
        <v>229.35684595119011</v>
      </c>
      <c r="AB136" s="67">
        <f t="shared" si="440"/>
        <v>4.4227508191829211E-2</v>
      </c>
      <c r="AC136" s="33"/>
      <c r="AD136" s="41"/>
      <c r="AE136" s="41"/>
      <c r="AF136" s="41"/>
      <c r="AG136" s="41"/>
      <c r="AH136" s="41"/>
      <c r="AI136" s="36">
        <f t="shared" si="421"/>
        <v>0</v>
      </c>
      <c r="AJ136" s="41"/>
      <c r="AK136" s="41"/>
      <c r="AL136" s="41"/>
      <c r="AM136" s="41"/>
      <c r="AN136" s="41"/>
      <c r="AO136" s="36">
        <f t="shared" si="422"/>
        <v>0</v>
      </c>
      <c r="AP136" s="41">
        <v>50.751487608065823</v>
      </c>
      <c r="AQ136" s="41">
        <v>92.392204651643027</v>
      </c>
      <c r="AR136" s="41">
        <v>78.411844643608987</v>
      </c>
      <c r="AS136" s="41">
        <v>75.291835908769869</v>
      </c>
      <c r="AT136" s="41">
        <v>53.218072727717072</v>
      </c>
      <c r="AU136" s="36">
        <f t="shared" si="423"/>
        <v>350.06544553980478</v>
      </c>
      <c r="AV136" s="41">
        <v>31.611043501952597</v>
      </c>
      <c r="AW136" s="41">
        <v>10.537014500650864</v>
      </c>
      <c r="AX136" s="41">
        <v>21.074029001301728</v>
      </c>
      <c r="AY136" s="41">
        <v>0</v>
      </c>
      <c r="AZ136" s="41">
        <v>0</v>
      </c>
      <c r="BA136" s="36">
        <f t="shared" si="424"/>
        <v>63.222087003905187</v>
      </c>
      <c r="BB136" s="36">
        <f t="shared" si="425"/>
        <v>413.28753254370997</v>
      </c>
      <c r="BC136" s="67">
        <f t="shared" si="441"/>
        <v>5.9065738569073323E-2</v>
      </c>
      <c r="BD136" s="33"/>
      <c r="BE136" s="41">
        <v>4.2531999999999996</v>
      </c>
      <c r="BF136" s="41">
        <v>14.32920461</v>
      </c>
      <c r="BG136" s="41">
        <v>32.418120000000002</v>
      </c>
      <c r="BH136" s="41">
        <v>31.113600000000002</v>
      </c>
      <c r="BI136" s="41">
        <v>32.569600000000001</v>
      </c>
      <c r="BJ136" s="41"/>
      <c r="BK136" s="36">
        <f t="shared" si="360"/>
        <v>114.68372461000001</v>
      </c>
      <c r="BL136" s="41"/>
      <c r="BM136" s="41"/>
      <c r="BN136" s="41"/>
      <c r="BO136" s="41"/>
      <c r="BP136" s="41"/>
      <c r="BQ136" s="36">
        <f t="shared" si="361"/>
        <v>0</v>
      </c>
      <c r="BR136" s="41">
        <v>55.316402496694707</v>
      </c>
      <c r="BS136" s="41">
        <v>18.503332356166844</v>
      </c>
      <c r="BT136" s="41">
        <v>47.733771988147055</v>
      </c>
      <c r="BU136" s="41">
        <v>27.073525275470001</v>
      </c>
      <c r="BV136" s="41">
        <v>36.7052861738144</v>
      </c>
      <c r="BW136" s="36">
        <f t="shared" si="426"/>
        <v>185.33231829029302</v>
      </c>
      <c r="BX136" s="41"/>
      <c r="BY136" s="36">
        <f t="shared" si="362"/>
        <v>0</v>
      </c>
      <c r="BZ136" s="41">
        <v>8.6368112149089509</v>
      </c>
      <c r="CA136" s="41">
        <v>7.7128877849109134</v>
      </c>
      <c r="CB136" s="41">
        <v>26.878819212832578</v>
      </c>
      <c r="CC136" s="41">
        <v>26.371213415204853</v>
      </c>
      <c r="CD136" s="41">
        <v>31.755386643126453</v>
      </c>
      <c r="CE136" s="36">
        <f t="shared" si="363"/>
        <v>101.35511827098375</v>
      </c>
      <c r="CF136" s="36">
        <f t="shared" si="364"/>
        <v>401.37116117127675</v>
      </c>
      <c r="CG136" s="67">
        <f t="shared" si="365"/>
        <v>4.2168007973914096E-2</v>
      </c>
      <c r="CH136" s="33"/>
      <c r="CI136" s="41"/>
      <c r="CJ136" s="41"/>
      <c r="CK136" s="41"/>
      <c r="CL136" s="41"/>
      <c r="CM136" s="41"/>
      <c r="CN136" s="41">
        <v>122</v>
      </c>
      <c r="CO136" s="36">
        <f t="shared" si="449"/>
        <v>122</v>
      </c>
      <c r="CP136" s="41"/>
      <c r="CQ136" s="41"/>
      <c r="CR136" s="41"/>
      <c r="CS136" s="41"/>
      <c r="CT136" s="41"/>
      <c r="CU136" s="41"/>
      <c r="CV136" s="36">
        <f t="shared" si="450"/>
        <v>0</v>
      </c>
      <c r="CW136" s="41">
        <v>103.77499999999999</v>
      </c>
      <c r="CX136" s="41"/>
      <c r="CY136" s="36">
        <f t="shared" si="368"/>
        <v>103.77499999999999</v>
      </c>
      <c r="CZ136" s="41"/>
      <c r="DA136" s="41"/>
      <c r="DB136" s="41"/>
      <c r="DC136" s="41"/>
      <c r="DD136" s="41"/>
      <c r="DE136" s="36">
        <f t="shared" si="388"/>
        <v>0</v>
      </c>
      <c r="DF136" s="41">
        <v>39.66021024794847</v>
      </c>
      <c r="DG136" s="41">
        <v>39.66021024794847</v>
      </c>
      <c r="DH136" s="41">
        <v>39.66021024794847</v>
      </c>
      <c r="DI136" s="41">
        <v>39.66021024794847</v>
      </c>
      <c r="DJ136" s="41">
        <v>47.875539513594944</v>
      </c>
      <c r="DK136" s="36">
        <f t="shared" si="369"/>
        <v>206.51638050538884</v>
      </c>
      <c r="DL136" s="36">
        <f t="shared" si="370"/>
        <v>432.29138050538882</v>
      </c>
      <c r="DM136" s="67">
        <f t="shared" si="371"/>
        <v>4.0839632452349423E-2</v>
      </c>
      <c r="DN136" s="33"/>
      <c r="DO136" s="41"/>
      <c r="DP136" s="41"/>
      <c r="DQ136" s="41"/>
      <c r="DR136" s="41"/>
      <c r="DS136" s="41"/>
      <c r="DT136" s="36">
        <f t="shared" si="372"/>
        <v>0</v>
      </c>
      <c r="DU136" s="41">
        <v>8.5202020483950847</v>
      </c>
      <c r="DV136" s="41">
        <v>0</v>
      </c>
      <c r="DW136" s="41">
        <v>0</v>
      </c>
      <c r="DX136" s="41">
        <v>1.2171717211992978</v>
      </c>
      <c r="DY136" s="41">
        <v>0</v>
      </c>
      <c r="DZ136" s="41"/>
      <c r="EA136" s="41"/>
      <c r="EB136" s="41"/>
      <c r="EC136" s="41"/>
      <c r="ED136" s="41"/>
      <c r="EE136" s="41"/>
      <c r="EF136" s="41"/>
      <c r="EG136" s="36">
        <f t="shared" si="373"/>
        <v>9.7373737695943827</v>
      </c>
      <c r="EH136" s="36">
        <f t="shared" si="374"/>
        <v>9.7373737695943827</v>
      </c>
      <c r="EI136" s="67">
        <f t="shared" si="375"/>
        <v>0.24343434423985957</v>
      </c>
      <c r="EJ136" s="32"/>
      <c r="EK136" s="152"/>
      <c r="EL136" s="153"/>
    </row>
    <row r="137" spans="2:142" ht="15.75" customHeight="1" x14ac:dyDescent="0.25">
      <c r="B137" s="42"/>
      <c r="C137" s="15" t="s">
        <v>30</v>
      </c>
      <c r="D137" s="1"/>
      <c r="E137" s="41"/>
      <c r="F137" s="41"/>
      <c r="G137" s="41"/>
      <c r="H137" s="41"/>
      <c r="I137" s="41"/>
      <c r="J137" s="41"/>
      <c r="K137" s="41"/>
      <c r="L137" s="41"/>
      <c r="M137" s="41"/>
      <c r="N137" s="41"/>
      <c r="O137" s="41"/>
      <c r="P137" s="36">
        <f t="shared" si="418"/>
        <v>0</v>
      </c>
      <c r="Q137" s="41"/>
      <c r="R137" s="41"/>
      <c r="S137" s="41"/>
      <c r="T137" s="36">
        <f t="shared" si="419"/>
        <v>0</v>
      </c>
      <c r="U137" s="41"/>
      <c r="V137" s="41"/>
      <c r="W137" s="41"/>
      <c r="X137" s="41"/>
      <c r="Y137" s="41"/>
      <c r="Z137" s="36">
        <f t="shared" si="420"/>
        <v>0</v>
      </c>
      <c r="AA137" s="36">
        <f t="shared" si="359"/>
        <v>0</v>
      </c>
      <c r="AB137" s="67" t="str">
        <f t="shared" si="440"/>
        <v/>
      </c>
      <c r="AC137" s="35"/>
      <c r="AD137" s="41">
        <v>9.3478259999999995</v>
      </c>
      <c r="AE137" s="41">
        <v>9.0673919999999999</v>
      </c>
      <c r="AF137" s="41">
        <v>9.0673919999999999</v>
      </c>
      <c r="AG137" s="41">
        <v>8.6844629999999992</v>
      </c>
      <c r="AH137" s="41">
        <v>17.368928</v>
      </c>
      <c r="AI137" s="36">
        <f t="shared" si="421"/>
        <v>53.536000999999999</v>
      </c>
      <c r="AJ137" s="41"/>
      <c r="AK137" s="41"/>
      <c r="AL137" s="41"/>
      <c r="AM137" s="41"/>
      <c r="AN137" s="41"/>
      <c r="AO137" s="36">
        <f t="shared" si="422"/>
        <v>0</v>
      </c>
      <c r="AP137" s="41"/>
      <c r="AQ137" s="41"/>
      <c r="AR137" s="41"/>
      <c r="AS137" s="41"/>
      <c r="AT137" s="41"/>
      <c r="AU137" s="36">
        <f t="shared" si="423"/>
        <v>0</v>
      </c>
      <c r="AV137" s="41"/>
      <c r="AW137" s="41"/>
      <c r="AX137" s="41"/>
      <c r="AY137" s="41"/>
      <c r="AZ137" s="41"/>
      <c r="BA137" s="36">
        <f t="shared" si="424"/>
        <v>0</v>
      </c>
      <c r="BB137" s="36">
        <f t="shared" si="425"/>
        <v>53.536000999999999</v>
      </c>
      <c r="BC137" s="67">
        <f t="shared" si="441"/>
        <v>7.6511948464480098E-3</v>
      </c>
      <c r="BD137" s="35"/>
      <c r="BE137" s="41">
        <v>18.759418</v>
      </c>
      <c r="BF137" s="41">
        <v>19.166665999999999</v>
      </c>
      <c r="BG137" s="41">
        <v>19.178570000000001</v>
      </c>
      <c r="BH137" s="41">
        <v>19.010714</v>
      </c>
      <c r="BI137" s="41">
        <v>58.688099999999999</v>
      </c>
      <c r="BJ137" s="41"/>
      <c r="BK137" s="36">
        <f t="shared" si="360"/>
        <v>134.80346800000001</v>
      </c>
      <c r="BL137" s="41"/>
      <c r="BM137" s="41"/>
      <c r="BN137" s="41"/>
      <c r="BO137" s="41"/>
      <c r="BP137" s="41"/>
      <c r="BQ137" s="36">
        <f t="shared" si="361"/>
        <v>0</v>
      </c>
      <c r="BR137" s="41"/>
      <c r="BS137" s="41"/>
      <c r="BT137" s="41"/>
      <c r="BU137" s="41"/>
      <c r="BV137" s="41"/>
      <c r="BW137" s="36">
        <f t="shared" si="426"/>
        <v>0</v>
      </c>
      <c r="BX137" s="41">
        <v>60</v>
      </c>
      <c r="BY137" s="36">
        <f t="shared" si="362"/>
        <v>60</v>
      </c>
      <c r="BZ137" s="41"/>
      <c r="CA137" s="41"/>
      <c r="CB137" s="41"/>
      <c r="CC137" s="41"/>
      <c r="CD137" s="41"/>
      <c r="CE137" s="36">
        <f t="shared" si="363"/>
        <v>0</v>
      </c>
      <c r="CF137" s="36">
        <f t="shared" si="364"/>
        <v>194.80346800000001</v>
      </c>
      <c r="CG137" s="67">
        <f t="shared" si="365"/>
        <v>2.0466029916047616E-2</v>
      </c>
      <c r="CH137" s="35"/>
      <c r="CI137" s="41">
        <v>0.122616</v>
      </c>
      <c r="CJ137" s="41"/>
      <c r="CK137" s="41"/>
      <c r="CL137" s="41"/>
      <c r="CM137" s="41"/>
      <c r="CN137" s="41">
        <v>60</v>
      </c>
      <c r="CO137" s="36">
        <f t="shared" si="449"/>
        <v>60.122616000000001</v>
      </c>
      <c r="CP137" s="41"/>
      <c r="CQ137" s="41"/>
      <c r="CR137" s="41"/>
      <c r="CS137" s="41"/>
      <c r="CT137" s="41"/>
      <c r="CU137" s="41"/>
      <c r="CV137" s="36">
        <f t="shared" si="450"/>
        <v>0</v>
      </c>
      <c r="CW137" s="41">
        <v>140</v>
      </c>
      <c r="CX137" s="41"/>
      <c r="CY137" s="36">
        <f t="shared" si="368"/>
        <v>140</v>
      </c>
      <c r="CZ137" s="41"/>
      <c r="DA137" s="41"/>
      <c r="DB137" s="41"/>
      <c r="DC137" s="41"/>
      <c r="DD137" s="41"/>
      <c r="DE137" s="36">
        <f t="shared" si="388"/>
        <v>0</v>
      </c>
      <c r="DF137" s="41"/>
      <c r="DG137" s="41"/>
      <c r="DH137" s="41"/>
      <c r="DI137" s="41"/>
      <c r="DJ137" s="41"/>
      <c r="DK137" s="36">
        <f t="shared" si="369"/>
        <v>0</v>
      </c>
      <c r="DL137" s="36">
        <f t="shared" si="370"/>
        <v>200.12261599999999</v>
      </c>
      <c r="DM137" s="67">
        <f t="shared" si="371"/>
        <v>1.8906076899538785E-2</v>
      </c>
      <c r="DN137" s="35"/>
      <c r="DO137" s="41"/>
      <c r="DP137" s="41"/>
      <c r="DQ137" s="41"/>
      <c r="DR137" s="41"/>
      <c r="DS137" s="41"/>
      <c r="DT137" s="36">
        <f t="shared" si="372"/>
        <v>0</v>
      </c>
      <c r="DU137" s="41"/>
      <c r="DV137" s="41"/>
      <c r="DW137" s="41"/>
      <c r="DX137" s="41"/>
      <c r="DY137" s="41"/>
      <c r="DZ137" s="41"/>
      <c r="EA137" s="41"/>
      <c r="EB137" s="41"/>
      <c r="EC137" s="41"/>
      <c r="ED137" s="41"/>
      <c r="EE137" s="41"/>
      <c r="EF137" s="41"/>
      <c r="EG137" s="36">
        <f t="shared" si="373"/>
        <v>0</v>
      </c>
      <c r="EH137" s="36">
        <f t="shared" si="374"/>
        <v>0</v>
      </c>
      <c r="EI137" s="67" t="str">
        <f t="shared" si="375"/>
        <v/>
      </c>
      <c r="EJ137" s="32"/>
    </row>
    <row r="138" spans="2:142" s="32" customFormat="1" ht="15.75" customHeight="1" x14ac:dyDescent="0.25">
      <c r="B138" s="42"/>
      <c r="C138" s="15" t="s">
        <v>31</v>
      </c>
      <c r="D138" s="1"/>
      <c r="E138" s="41"/>
      <c r="F138" s="41"/>
      <c r="G138" s="41"/>
      <c r="H138" s="41"/>
      <c r="I138" s="41"/>
      <c r="J138" s="41"/>
      <c r="K138" s="41"/>
      <c r="L138" s="41"/>
      <c r="M138" s="41"/>
      <c r="N138" s="41"/>
      <c r="O138" s="41"/>
      <c r="P138" s="36">
        <f>SUM(E138:O138)</f>
        <v>0</v>
      </c>
      <c r="Q138" s="41"/>
      <c r="R138" s="41"/>
      <c r="S138" s="41"/>
      <c r="T138" s="36">
        <f>SUM(Q138:S138)</f>
        <v>0</v>
      </c>
      <c r="U138" s="41"/>
      <c r="V138" s="41"/>
      <c r="W138" s="41"/>
      <c r="X138" s="41"/>
      <c r="Y138" s="41"/>
      <c r="Z138" s="36">
        <f>SUM(U138:Y138)</f>
        <v>0</v>
      </c>
      <c r="AA138" s="36">
        <f t="shared" si="359"/>
        <v>0</v>
      </c>
      <c r="AB138" s="67" t="str">
        <f t="shared" si="440"/>
        <v/>
      </c>
      <c r="AC138" s="35"/>
      <c r="AD138" s="41"/>
      <c r="AE138" s="41"/>
      <c r="AF138" s="41"/>
      <c r="AG138" s="41"/>
      <c r="AH138" s="41"/>
      <c r="AI138" s="36">
        <f>SUM(AD138:AH138)</f>
        <v>0</v>
      </c>
      <c r="AJ138" s="41"/>
      <c r="AK138" s="41"/>
      <c r="AL138" s="41"/>
      <c r="AM138" s="41"/>
      <c r="AN138" s="41"/>
      <c r="AO138" s="36">
        <f>SUM(AJ138:AN138)</f>
        <v>0</v>
      </c>
      <c r="AP138" s="41"/>
      <c r="AQ138" s="41"/>
      <c r="AR138" s="41"/>
      <c r="AS138" s="41"/>
      <c r="AT138" s="41"/>
      <c r="AU138" s="36">
        <f>SUM(AP138:AT138)</f>
        <v>0</v>
      </c>
      <c r="AV138" s="41"/>
      <c r="AW138" s="41"/>
      <c r="AX138" s="41"/>
      <c r="AY138" s="41"/>
      <c r="AZ138" s="41"/>
      <c r="BA138" s="36">
        <f>SUM(AV138:AZ138)</f>
        <v>0</v>
      </c>
      <c r="BB138" s="36">
        <f>SUM(AI138,AO138,AU138,BA138)</f>
        <v>0</v>
      </c>
      <c r="BC138" s="67" t="str">
        <f t="shared" si="441"/>
        <v/>
      </c>
      <c r="BD138" s="35"/>
      <c r="BE138" s="41">
        <v>2.5</v>
      </c>
      <c r="BF138" s="41">
        <v>5</v>
      </c>
      <c r="BG138" s="41">
        <v>5</v>
      </c>
      <c r="BH138" s="41">
        <v>5</v>
      </c>
      <c r="BI138" s="41">
        <v>5</v>
      </c>
      <c r="BJ138" s="41"/>
      <c r="BK138" s="36">
        <f t="shared" si="360"/>
        <v>22.5</v>
      </c>
      <c r="BL138" s="41"/>
      <c r="BM138" s="41"/>
      <c r="BN138" s="41"/>
      <c r="BO138" s="41"/>
      <c r="BP138" s="41"/>
      <c r="BQ138" s="36">
        <f t="shared" si="361"/>
        <v>0</v>
      </c>
      <c r="BR138" s="41"/>
      <c r="BS138" s="41"/>
      <c r="BT138" s="41"/>
      <c r="BU138" s="41"/>
      <c r="BV138" s="41"/>
      <c r="BW138" s="36">
        <f>SUM(BR138:BV138)</f>
        <v>0</v>
      </c>
      <c r="BX138" s="41"/>
      <c r="BY138" s="36">
        <f t="shared" si="362"/>
        <v>0</v>
      </c>
      <c r="BZ138" s="41"/>
      <c r="CA138" s="41"/>
      <c r="CB138" s="41"/>
      <c r="CC138" s="41"/>
      <c r="CD138" s="41"/>
      <c r="CE138" s="36">
        <f t="shared" si="363"/>
        <v>0</v>
      </c>
      <c r="CF138" s="36">
        <f t="shared" si="364"/>
        <v>22.5</v>
      </c>
      <c r="CG138" s="67">
        <f t="shared" si="365"/>
        <v>2.363847409077293E-3</v>
      </c>
      <c r="CH138" s="35"/>
      <c r="CI138" s="41"/>
      <c r="CJ138" s="41"/>
      <c r="CK138" s="41"/>
      <c r="CL138" s="41"/>
      <c r="CM138" s="41"/>
      <c r="CN138" s="41"/>
      <c r="CO138" s="36">
        <f t="shared" si="449"/>
        <v>0</v>
      </c>
      <c r="CP138" s="41"/>
      <c r="CQ138" s="41"/>
      <c r="CR138" s="41"/>
      <c r="CS138" s="41"/>
      <c r="CT138" s="41"/>
      <c r="CU138" s="41"/>
      <c r="CV138" s="36">
        <f t="shared" si="450"/>
        <v>0</v>
      </c>
      <c r="CW138" s="41">
        <v>152.5</v>
      </c>
      <c r="CX138" s="41"/>
      <c r="CY138" s="36">
        <f t="shared" si="368"/>
        <v>152.5</v>
      </c>
      <c r="CZ138" s="41"/>
      <c r="DA138" s="41"/>
      <c r="DB138" s="41"/>
      <c r="DC138" s="41"/>
      <c r="DD138" s="41"/>
      <c r="DE138" s="36">
        <f t="shared" si="388"/>
        <v>0</v>
      </c>
      <c r="DF138" s="41"/>
      <c r="DG138" s="41"/>
      <c r="DH138" s="41"/>
      <c r="DI138" s="41"/>
      <c r="DJ138" s="41"/>
      <c r="DK138" s="36">
        <f t="shared" si="369"/>
        <v>0</v>
      </c>
      <c r="DL138" s="36">
        <f t="shared" si="370"/>
        <v>152.5</v>
      </c>
      <c r="DM138" s="67">
        <f t="shared" si="371"/>
        <v>1.4407050961095095E-2</v>
      </c>
      <c r="DN138" s="35"/>
      <c r="DO138" s="41"/>
      <c r="DP138" s="41"/>
      <c r="DQ138" s="41"/>
      <c r="DR138" s="41"/>
      <c r="DS138" s="41"/>
      <c r="DT138" s="36">
        <f t="shared" si="372"/>
        <v>0</v>
      </c>
      <c r="DU138" s="41"/>
      <c r="DV138" s="41"/>
      <c r="DW138" s="41"/>
      <c r="DX138" s="41"/>
      <c r="DY138" s="41"/>
      <c r="DZ138" s="41"/>
      <c r="EA138" s="41"/>
      <c r="EB138" s="41"/>
      <c r="EC138" s="41"/>
      <c r="ED138" s="41"/>
      <c r="EE138" s="41"/>
      <c r="EF138" s="41"/>
      <c r="EG138" s="36">
        <f t="shared" si="373"/>
        <v>0</v>
      </c>
      <c r="EH138" s="36">
        <f t="shared" si="374"/>
        <v>0</v>
      </c>
      <c r="EI138" s="67" t="str">
        <f t="shared" si="375"/>
        <v/>
      </c>
    </row>
    <row r="139" spans="2:142" s="32" customFormat="1" ht="15.75" customHeight="1" x14ac:dyDescent="0.25">
      <c r="B139" s="42"/>
      <c r="C139" s="15" t="s">
        <v>110</v>
      </c>
      <c r="D139" s="1"/>
      <c r="E139" s="41"/>
      <c r="F139" s="41"/>
      <c r="G139" s="41"/>
      <c r="H139" s="41"/>
      <c r="I139" s="41"/>
      <c r="J139" s="41"/>
      <c r="K139" s="41"/>
      <c r="L139" s="41"/>
      <c r="M139" s="41"/>
      <c r="N139" s="41"/>
      <c r="O139" s="41"/>
      <c r="P139" s="36">
        <f>SUM(E139:O139)</f>
        <v>0</v>
      </c>
      <c r="Q139" s="41"/>
      <c r="R139" s="41"/>
      <c r="S139" s="41"/>
      <c r="T139" s="36">
        <f>SUM(Q139:S139)</f>
        <v>0</v>
      </c>
      <c r="U139" s="41"/>
      <c r="V139" s="41"/>
      <c r="W139" s="41"/>
      <c r="X139" s="41"/>
      <c r="Y139" s="41"/>
      <c r="Z139" s="36">
        <f>SUM(U139:Y139)</f>
        <v>0</v>
      </c>
      <c r="AA139" s="36">
        <f t="shared" si="359"/>
        <v>0</v>
      </c>
      <c r="AB139" s="67" t="str">
        <f t="shared" si="440"/>
        <v/>
      </c>
      <c r="AC139" s="35"/>
      <c r="AD139" s="41"/>
      <c r="AE139" s="41"/>
      <c r="AF139" s="41"/>
      <c r="AG139" s="41"/>
      <c r="AH139" s="41"/>
      <c r="AI139" s="36">
        <f>SUM(AD139:AH139)</f>
        <v>0</v>
      </c>
      <c r="AJ139" s="41"/>
      <c r="AK139" s="41"/>
      <c r="AL139" s="41"/>
      <c r="AM139" s="41"/>
      <c r="AN139" s="41"/>
      <c r="AO139" s="36">
        <f>SUM(AJ139:AN139)</f>
        <v>0</v>
      </c>
      <c r="AP139" s="41"/>
      <c r="AQ139" s="41"/>
      <c r="AR139" s="41"/>
      <c r="AS139" s="41"/>
      <c r="AT139" s="41"/>
      <c r="AU139" s="36">
        <f>SUM(AP139:AT139)</f>
        <v>0</v>
      </c>
      <c r="AV139" s="41"/>
      <c r="AW139" s="41"/>
      <c r="AX139" s="41"/>
      <c r="AY139" s="41"/>
      <c r="AZ139" s="41"/>
      <c r="BA139" s="36">
        <f>SUM(AV139:AZ139)</f>
        <v>0</v>
      </c>
      <c r="BB139" s="36">
        <f>SUM(AI139,AO139,AU139,BA139)</f>
        <v>0</v>
      </c>
      <c r="BC139" s="67" t="str">
        <f t="shared" si="441"/>
        <v/>
      </c>
      <c r="BD139" s="35"/>
      <c r="BE139" s="41"/>
      <c r="BF139" s="41"/>
      <c r="BG139" s="41"/>
      <c r="BH139" s="41">
        <v>0.5</v>
      </c>
      <c r="BI139" s="41">
        <v>0.5</v>
      </c>
      <c r="BJ139" s="41"/>
      <c r="BK139" s="36">
        <f t="shared" si="360"/>
        <v>1</v>
      </c>
      <c r="BL139" s="41"/>
      <c r="BM139" s="41"/>
      <c r="BN139" s="41"/>
      <c r="BO139" s="41"/>
      <c r="BP139" s="41"/>
      <c r="BQ139" s="36">
        <f t="shared" si="361"/>
        <v>0</v>
      </c>
      <c r="BR139" s="41"/>
      <c r="BS139" s="41"/>
      <c r="BT139" s="41"/>
      <c r="BU139" s="41"/>
      <c r="BV139" s="41"/>
      <c r="BW139" s="36">
        <f>SUM(BR139:BV139)</f>
        <v>0</v>
      </c>
      <c r="BX139" s="41">
        <v>10</v>
      </c>
      <c r="BY139" s="36">
        <f t="shared" si="362"/>
        <v>10</v>
      </c>
      <c r="BZ139" s="41"/>
      <c r="CA139" s="41"/>
      <c r="CB139" s="41"/>
      <c r="CC139" s="41"/>
      <c r="CD139" s="41"/>
      <c r="CE139" s="36">
        <f t="shared" si="363"/>
        <v>0</v>
      </c>
      <c r="CF139" s="36">
        <f t="shared" si="364"/>
        <v>11</v>
      </c>
      <c r="CG139" s="67">
        <f t="shared" si="365"/>
        <v>1.1556587333266767E-3</v>
      </c>
      <c r="CH139" s="35"/>
      <c r="CI139" s="41"/>
      <c r="CJ139" s="41"/>
      <c r="CK139" s="41"/>
      <c r="CL139" s="41"/>
      <c r="CM139" s="41"/>
      <c r="CN139" s="41"/>
      <c r="CO139" s="36">
        <f t="shared" si="449"/>
        <v>0</v>
      </c>
      <c r="CP139" s="41"/>
      <c r="CQ139" s="41"/>
      <c r="CR139" s="41"/>
      <c r="CS139" s="41"/>
      <c r="CT139" s="41"/>
      <c r="CU139" s="41"/>
      <c r="CV139" s="36">
        <f t="shared" si="450"/>
        <v>0</v>
      </c>
      <c r="CW139" s="41"/>
      <c r="CX139" s="41"/>
      <c r="CY139" s="36">
        <f t="shared" si="368"/>
        <v>0</v>
      </c>
      <c r="CZ139" s="41"/>
      <c r="DA139" s="41"/>
      <c r="DB139" s="41"/>
      <c r="DC139" s="41"/>
      <c r="DD139" s="41"/>
      <c r="DE139" s="36">
        <f t="shared" si="388"/>
        <v>0</v>
      </c>
      <c r="DF139" s="41"/>
      <c r="DG139" s="41"/>
      <c r="DH139" s="41"/>
      <c r="DI139" s="41"/>
      <c r="DJ139" s="41"/>
      <c r="DK139" s="36">
        <f t="shared" si="369"/>
        <v>0</v>
      </c>
      <c r="DL139" s="36">
        <f t="shared" si="370"/>
        <v>0</v>
      </c>
      <c r="DM139" s="67" t="str">
        <f t="shared" si="371"/>
        <v/>
      </c>
      <c r="DN139" s="35"/>
      <c r="DO139" s="41"/>
      <c r="DP139" s="41"/>
      <c r="DQ139" s="41"/>
      <c r="DR139" s="41"/>
      <c r="DS139" s="41"/>
      <c r="DT139" s="36">
        <f t="shared" si="372"/>
        <v>0</v>
      </c>
      <c r="DU139" s="41"/>
      <c r="DV139" s="41"/>
      <c r="DW139" s="41"/>
      <c r="DX139" s="41"/>
      <c r="DY139" s="41"/>
      <c r="DZ139" s="41"/>
      <c r="EA139" s="41"/>
      <c r="EB139" s="41"/>
      <c r="EC139" s="41"/>
      <c r="ED139" s="41"/>
      <c r="EE139" s="41"/>
      <c r="EF139" s="41"/>
      <c r="EG139" s="36">
        <f t="shared" si="373"/>
        <v>0</v>
      </c>
      <c r="EH139" s="36">
        <f t="shared" si="374"/>
        <v>0</v>
      </c>
      <c r="EI139" s="67" t="str">
        <f t="shared" si="375"/>
        <v/>
      </c>
    </row>
    <row r="140" spans="2:142" ht="15.75" customHeight="1" x14ac:dyDescent="0.25">
      <c r="B140" s="42"/>
      <c r="C140" s="15" t="s">
        <v>32</v>
      </c>
      <c r="D140" s="1"/>
      <c r="E140" s="41"/>
      <c r="F140" s="41"/>
      <c r="G140" s="41"/>
      <c r="H140" s="41"/>
      <c r="I140" s="41"/>
      <c r="J140" s="41">
        <v>0.64515</v>
      </c>
      <c r="K140" s="41">
        <v>1.318775</v>
      </c>
      <c r="L140" s="41">
        <v>0.81184000000000001</v>
      </c>
      <c r="M140" s="41">
        <v>1.4229000000000001</v>
      </c>
      <c r="N140" s="41">
        <v>1.1912400000000001</v>
      </c>
      <c r="O140" s="41">
        <v>1.1004400000000001</v>
      </c>
      <c r="P140" s="36">
        <f t="shared" si="418"/>
        <v>6.4903450000000005</v>
      </c>
      <c r="Q140" s="41"/>
      <c r="R140" s="41"/>
      <c r="S140" s="41"/>
      <c r="T140" s="36">
        <f t="shared" si="419"/>
        <v>0</v>
      </c>
      <c r="U140" s="41"/>
      <c r="V140" s="41"/>
      <c r="W140" s="41"/>
      <c r="X140" s="41"/>
      <c r="Y140" s="41"/>
      <c r="Z140" s="36">
        <f t="shared" si="420"/>
        <v>0</v>
      </c>
      <c r="AA140" s="36">
        <f t="shared" si="359"/>
        <v>6.4903450000000005</v>
      </c>
      <c r="AB140" s="67">
        <f t="shared" si="440"/>
        <v>1.2515509858222668E-3</v>
      </c>
      <c r="AC140" s="35"/>
      <c r="AD140" s="41">
        <v>1.18612754</v>
      </c>
      <c r="AE140" s="41">
        <v>1.0752701</v>
      </c>
      <c r="AF140" s="41">
        <v>1.0590259</v>
      </c>
      <c r="AG140" s="41">
        <v>1.1205939599999999</v>
      </c>
      <c r="AH140" s="41">
        <v>0.92074766000000008</v>
      </c>
      <c r="AI140" s="36">
        <f t="shared" si="421"/>
        <v>5.36176516</v>
      </c>
      <c r="AJ140" s="41"/>
      <c r="AK140" s="41"/>
      <c r="AL140" s="41"/>
      <c r="AM140" s="41"/>
      <c r="AN140" s="41"/>
      <c r="AO140" s="36">
        <f t="shared" si="422"/>
        <v>0</v>
      </c>
      <c r="AP140" s="41"/>
      <c r="AQ140" s="41"/>
      <c r="AR140" s="41"/>
      <c r="AS140" s="41"/>
      <c r="AT140" s="41"/>
      <c r="AU140" s="36">
        <f t="shared" si="423"/>
        <v>0</v>
      </c>
      <c r="AV140" s="41"/>
      <c r="AW140" s="41"/>
      <c r="AX140" s="41"/>
      <c r="AY140" s="41"/>
      <c r="AZ140" s="41"/>
      <c r="BA140" s="36">
        <f t="shared" si="424"/>
        <v>0</v>
      </c>
      <c r="BB140" s="36">
        <f t="shared" si="425"/>
        <v>5.36176516</v>
      </c>
      <c r="BC140" s="67">
        <f t="shared" si="441"/>
        <v>7.6628640902887926E-4</v>
      </c>
      <c r="BD140" s="35"/>
      <c r="BE140" s="41">
        <v>0.89615856999999999</v>
      </c>
      <c r="BF140" s="41">
        <v>0.863788</v>
      </c>
      <c r="BG140" s="41">
        <v>0.91593999999999998</v>
      </c>
      <c r="BH140" s="41">
        <v>0.88240200000000002</v>
      </c>
      <c r="BI140" s="41">
        <v>0.94431200000000004</v>
      </c>
      <c r="BJ140" s="41"/>
      <c r="BK140" s="36">
        <f t="shared" si="360"/>
        <v>4.5026005700000002</v>
      </c>
      <c r="BL140" s="41"/>
      <c r="BM140" s="41"/>
      <c r="BN140" s="41"/>
      <c r="BO140" s="41"/>
      <c r="BP140" s="41"/>
      <c r="BQ140" s="36">
        <f t="shared" si="361"/>
        <v>0</v>
      </c>
      <c r="BR140" s="41"/>
      <c r="BS140" s="41"/>
      <c r="BT140" s="41"/>
      <c r="BU140" s="41"/>
      <c r="BV140" s="41"/>
      <c r="BW140" s="36">
        <f t="shared" si="426"/>
        <v>0</v>
      </c>
      <c r="BX140" s="41"/>
      <c r="BY140" s="36">
        <f t="shared" si="362"/>
        <v>0</v>
      </c>
      <c r="BZ140" s="41"/>
      <c r="CA140" s="41"/>
      <c r="CB140" s="41"/>
      <c r="CC140" s="41"/>
      <c r="CD140" s="41"/>
      <c r="CE140" s="36">
        <f t="shared" si="363"/>
        <v>0</v>
      </c>
      <c r="CF140" s="36">
        <f t="shared" si="364"/>
        <v>4.5026005700000002</v>
      </c>
      <c r="CG140" s="67">
        <f t="shared" si="365"/>
        <v>4.730426974001975E-4</v>
      </c>
      <c r="CH140" s="35"/>
      <c r="CI140" s="41">
        <v>1.22</v>
      </c>
      <c r="CJ140" s="41">
        <v>1.22</v>
      </c>
      <c r="CK140" s="41">
        <v>1.22</v>
      </c>
      <c r="CL140" s="41">
        <v>1.22</v>
      </c>
      <c r="CM140" s="41">
        <v>1.22</v>
      </c>
      <c r="CN140" s="41"/>
      <c r="CO140" s="36">
        <f t="shared" si="449"/>
        <v>6.1</v>
      </c>
      <c r="CP140" s="41"/>
      <c r="CQ140" s="41"/>
      <c r="CR140" s="41"/>
      <c r="CS140" s="41"/>
      <c r="CT140" s="41"/>
      <c r="CU140" s="41"/>
      <c r="CV140" s="36">
        <f t="shared" si="450"/>
        <v>0</v>
      </c>
      <c r="CW140" s="41">
        <v>1.22</v>
      </c>
      <c r="CX140" s="41"/>
      <c r="CY140" s="36">
        <f t="shared" si="368"/>
        <v>1.22</v>
      </c>
      <c r="CZ140" s="41"/>
      <c r="DA140" s="41"/>
      <c r="DB140" s="41"/>
      <c r="DC140" s="41"/>
      <c r="DD140" s="41"/>
      <c r="DE140" s="36">
        <f t="shared" si="388"/>
        <v>0</v>
      </c>
      <c r="DF140" s="41"/>
      <c r="DG140" s="41"/>
      <c r="DH140" s="41"/>
      <c r="DI140" s="41"/>
      <c r="DJ140" s="41"/>
      <c r="DK140" s="36">
        <f t="shared" si="369"/>
        <v>0</v>
      </c>
      <c r="DL140" s="36">
        <f t="shared" si="370"/>
        <v>7.3199999999999994</v>
      </c>
      <c r="DM140" s="67">
        <f t="shared" si="371"/>
        <v>6.9153844613256449E-4</v>
      </c>
      <c r="DN140" s="35"/>
      <c r="DO140" s="41"/>
      <c r="DP140" s="41"/>
      <c r="DQ140" s="41"/>
      <c r="DR140" s="41"/>
      <c r="DS140" s="41"/>
      <c r="DT140" s="36">
        <f t="shared" si="372"/>
        <v>0</v>
      </c>
      <c r="DU140" s="41"/>
      <c r="DV140" s="41"/>
      <c r="DW140" s="41"/>
      <c r="DX140" s="41"/>
      <c r="DY140" s="41"/>
      <c r="DZ140" s="41"/>
      <c r="EA140" s="41"/>
      <c r="EB140" s="41"/>
      <c r="EC140" s="41"/>
      <c r="ED140" s="41"/>
      <c r="EE140" s="41"/>
      <c r="EF140" s="41"/>
      <c r="EG140" s="36">
        <f t="shared" si="373"/>
        <v>0</v>
      </c>
      <c r="EH140" s="36">
        <f t="shared" si="374"/>
        <v>0</v>
      </c>
      <c r="EI140" s="67" t="str">
        <f t="shared" si="375"/>
        <v/>
      </c>
      <c r="EJ140" s="32"/>
    </row>
    <row r="141" spans="2:142" s="32" customFormat="1" x14ac:dyDescent="0.25">
      <c r="B141" s="42"/>
      <c r="C141" s="15" t="s">
        <v>128</v>
      </c>
      <c r="D141" s="1"/>
      <c r="E141" s="41"/>
      <c r="F141" s="41"/>
      <c r="G141" s="41"/>
      <c r="H141" s="41"/>
      <c r="I141" s="41"/>
      <c r="J141" s="41"/>
      <c r="K141" s="41"/>
      <c r="L141" s="41"/>
      <c r="M141" s="41"/>
      <c r="N141" s="41"/>
      <c r="O141" s="41"/>
      <c r="P141" s="36">
        <f t="shared" si="418"/>
        <v>0</v>
      </c>
      <c r="Q141" s="41"/>
      <c r="R141" s="41"/>
      <c r="S141" s="41"/>
      <c r="T141" s="36">
        <f t="shared" si="419"/>
        <v>0</v>
      </c>
      <c r="U141" s="41"/>
      <c r="V141" s="41"/>
      <c r="W141" s="41"/>
      <c r="X141" s="41"/>
      <c r="Y141" s="41"/>
      <c r="Z141" s="36">
        <f>SUM(U141:Y141)</f>
        <v>0</v>
      </c>
      <c r="AA141" s="36">
        <f t="shared" si="359"/>
        <v>0</v>
      </c>
      <c r="AB141" s="67" t="str">
        <f t="shared" si="440"/>
        <v/>
      </c>
      <c r="AC141" s="35"/>
      <c r="AD141" s="41"/>
      <c r="AE141" s="41"/>
      <c r="AF141" s="41"/>
      <c r="AG141" s="41"/>
      <c r="AH141" s="41"/>
      <c r="AI141" s="36">
        <f t="shared" si="421"/>
        <v>0</v>
      </c>
      <c r="AJ141" s="41"/>
      <c r="AK141" s="41"/>
      <c r="AL141" s="41"/>
      <c r="AM141" s="41"/>
      <c r="AN141" s="41"/>
      <c r="AO141" s="36">
        <f t="shared" si="422"/>
        <v>0</v>
      </c>
      <c r="AP141" s="41"/>
      <c r="AQ141" s="41"/>
      <c r="AR141" s="41"/>
      <c r="AS141" s="41"/>
      <c r="AT141" s="41"/>
      <c r="AU141" s="36">
        <f t="shared" si="423"/>
        <v>0</v>
      </c>
      <c r="AV141" s="41"/>
      <c r="AW141" s="41"/>
      <c r="AX141" s="41"/>
      <c r="AY141" s="41"/>
      <c r="AZ141" s="41"/>
      <c r="BA141" s="36">
        <f>SUM(AV141:AZ141)</f>
        <v>0</v>
      </c>
      <c r="BB141" s="36">
        <f>SUM(AI141,AO141,AU141,BA141)</f>
        <v>0</v>
      </c>
      <c r="BC141" s="67" t="str">
        <f t="shared" si="441"/>
        <v/>
      </c>
      <c r="BD141" s="35"/>
      <c r="BE141" s="41"/>
      <c r="BF141" s="41"/>
      <c r="BG141" s="41"/>
      <c r="BH141" s="41"/>
      <c r="BI141" s="41">
        <v>2.5000000000000001E-3</v>
      </c>
      <c r="BJ141" s="41"/>
      <c r="BK141" s="36">
        <f t="shared" si="360"/>
        <v>2.5000000000000001E-3</v>
      </c>
      <c r="BL141" s="41"/>
      <c r="BM141" s="41"/>
      <c r="BN141" s="41"/>
      <c r="BO141" s="41"/>
      <c r="BP141" s="41"/>
      <c r="BQ141" s="36">
        <f t="shared" si="361"/>
        <v>0</v>
      </c>
      <c r="BR141" s="41"/>
      <c r="BS141" s="41"/>
      <c r="BT141" s="41"/>
      <c r="BU141" s="41"/>
      <c r="BV141" s="41"/>
      <c r="BW141" s="36">
        <f t="shared" si="426"/>
        <v>0</v>
      </c>
      <c r="BX141" s="41"/>
      <c r="BY141" s="36">
        <f t="shared" si="362"/>
        <v>0</v>
      </c>
      <c r="BZ141" s="41"/>
      <c r="CA141" s="41"/>
      <c r="CB141" s="41"/>
      <c r="CC141" s="41"/>
      <c r="CD141" s="41"/>
      <c r="CE141" s="36">
        <f t="shared" si="363"/>
        <v>0</v>
      </c>
      <c r="CF141" s="36">
        <f t="shared" si="364"/>
        <v>2.5000000000000001E-3</v>
      </c>
      <c r="CG141" s="67">
        <f t="shared" si="365"/>
        <v>2.6264971211969926E-7</v>
      </c>
      <c r="CH141" s="35"/>
      <c r="CI141" s="41"/>
      <c r="CJ141" s="41"/>
      <c r="CK141" s="41"/>
      <c r="CL141" s="41"/>
      <c r="CM141" s="41"/>
      <c r="CN141" s="41"/>
      <c r="CO141" s="36">
        <f t="shared" si="449"/>
        <v>0</v>
      </c>
      <c r="CP141" s="41"/>
      <c r="CQ141" s="41"/>
      <c r="CR141" s="41"/>
      <c r="CS141" s="41"/>
      <c r="CT141" s="41"/>
      <c r="CU141" s="41"/>
      <c r="CV141" s="36">
        <f t="shared" si="450"/>
        <v>0</v>
      </c>
      <c r="CW141" s="41"/>
      <c r="CX141" s="41"/>
      <c r="CY141" s="36">
        <f t="shared" si="368"/>
        <v>0</v>
      </c>
      <c r="CZ141" s="41"/>
      <c r="DA141" s="41"/>
      <c r="DB141" s="41"/>
      <c r="DC141" s="41"/>
      <c r="DD141" s="41"/>
      <c r="DE141" s="36">
        <f t="shared" si="388"/>
        <v>0</v>
      </c>
      <c r="DF141" s="41"/>
      <c r="DG141" s="41"/>
      <c r="DH141" s="41"/>
      <c r="DI141" s="41"/>
      <c r="DJ141" s="41"/>
      <c r="DK141" s="36">
        <f t="shared" si="369"/>
        <v>0</v>
      </c>
      <c r="DL141" s="36">
        <f t="shared" si="370"/>
        <v>0</v>
      </c>
      <c r="DM141" s="67" t="str">
        <f t="shared" si="371"/>
        <v/>
      </c>
      <c r="DN141" s="35"/>
      <c r="DO141" s="41"/>
      <c r="DP141" s="41"/>
      <c r="DQ141" s="41"/>
      <c r="DR141" s="41"/>
      <c r="DS141" s="41"/>
      <c r="DT141" s="36">
        <f t="shared" si="372"/>
        <v>0</v>
      </c>
      <c r="DU141" s="41"/>
      <c r="DV141" s="41"/>
      <c r="DW141" s="41"/>
      <c r="DX141" s="41"/>
      <c r="DY141" s="41"/>
      <c r="DZ141" s="41"/>
      <c r="EA141" s="41"/>
      <c r="EB141" s="41"/>
      <c r="EC141" s="41"/>
      <c r="ED141" s="41"/>
      <c r="EE141" s="41"/>
      <c r="EF141" s="41"/>
      <c r="EG141" s="36">
        <f t="shared" si="373"/>
        <v>0</v>
      </c>
      <c r="EH141" s="36">
        <f t="shared" si="374"/>
        <v>0</v>
      </c>
      <c r="EI141" s="67" t="str">
        <f t="shared" si="375"/>
        <v/>
      </c>
    </row>
    <row r="142" spans="2:142" s="32" customFormat="1" ht="15.75" customHeight="1" x14ac:dyDescent="0.25">
      <c r="B142" s="42"/>
      <c r="C142" s="15" t="s">
        <v>33</v>
      </c>
      <c r="D142" s="1"/>
      <c r="E142" s="41"/>
      <c r="F142" s="41"/>
      <c r="G142" s="41"/>
      <c r="H142" s="41"/>
      <c r="I142" s="41"/>
      <c r="J142" s="41"/>
      <c r="K142" s="41"/>
      <c r="L142" s="41"/>
      <c r="M142" s="41"/>
      <c r="N142" s="41"/>
      <c r="O142" s="41"/>
      <c r="P142" s="36">
        <f t="shared" si="418"/>
        <v>0</v>
      </c>
      <c r="Q142" s="41"/>
      <c r="R142" s="41"/>
      <c r="S142" s="41"/>
      <c r="T142" s="36">
        <f t="shared" si="419"/>
        <v>0</v>
      </c>
      <c r="U142" s="41"/>
      <c r="V142" s="41"/>
      <c r="W142" s="41"/>
      <c r="X142" s="41"/>
      <c r="Y142" s="41"/>
      <c r="Z142" s="36">
        <f t="shared" si="420"/>
        <v>0</v>
      </c>
      <c r="AA142" s="36">
        <f t="shared" si="359"/>
        <v>0</v>
      </c>
      <c r="AB142" s="67" t="str">
        <f t="shared" si="440"/>
        <v/>
      </c>
      <c r="AC142" s="35"/>
      <c r="AD142" s="41"/>
      <c r="AE142" s="41"/>
      <c r="AF142" s="41"/>
      <c r="AG142" s="41"/>
      <c r="AH142" s="41"/>
      <c r="AI142" s="36">
        <f t="shared" si="421"/>
        <v>0</v>
      </c>
      <c r="AJ142" s="41"/>
      <c r="AK142" s="41"/>
      <c r="AL142" s="41"/>
      <c r="AM142" s="41"/>
      <c r="AN142" s="41"/>
      <c r="AO142" s="36">
        <f t="shared" si="422"/>
        <v>0</v>
      </c>
      <c r="AP142" s="41"/>
      <c r="AQ142" s="41"/>
      <c r="AR142" s="41"/>
      <c r="AS142" s="41"/>
      <c r="AT142" s="41"/>
      <c r="AU142" s="36">
        <f t="shared" si="423"/>
        <v>0</v>
      </c>
      <c r="AV142" s="41"/>
      <c r="AW142" s="41"/>
      <c r="AX142" s="41"/>
      <c r="AY142" s="41"/>
      <c r="AZ142" s="41"/>
      <c r="BA142" s="36">
        <f t="shared" si="424"/>
        <v>0</v>
      </c>
      <c r="BB142" s="36">
        <f t="shared" si="425"/>
        <v>0</v>
      </c>
      <c r="BC142" s="67" t="str">
        <f t="shared" si="441"/>
        <v/>
      </c>
      <c r="BD142" s="35"/>
      <c r="BE142" s="41"/>
      <c r="BF142" s="41">
        <v>0.107821</v>
      </c>
      <c r="BG142" s="41">
        <v>0.18451200000000001</v>
      </c>
      <c r="BH142" s="41">
        <v>0.16945199999999999</v>
      </c>
      <c r="BI142" s="41">
        <v>0.81949499999999997</v>
      </c>
      <c r="BJ142" s="41"/>
      <c r="BK142" s="36">
        <f t="shared" si="360"/>
        <v>1.28128</v>
      </c>
      <c r="BL142" s="41"/>
      <c r="BM142" s="41"/>
      <c r="BN142" s="41"/>
      <c r="BO142" s="41"/>
      <c r="BP142" s="41"/>
      <c r="BQ142" s="36">
        <f t="shared" si="361"/>
        <v>0</v>
      </c>
      <c r="BR142" s="41"/>
      <c r="BS142" s="41"/>
      <c r="BT142" s="41"/>
      <c r="BU142" s="41"/>
      <c r="BV142" s="41"/>
      <c r="BW142" s="36">
        <f t="shared" si="426"/>
        <v>0</v>
      </c>
      <c r="BX142" s="41">
        <v>6.0364609999999999E-2</v>
      </c>
      <c r="BY142" s="36">
        <f t="shared" si="362"/>
        <v>6.0364609999999999E-2</v>
      </c>
      <c r="BZ142" s="41"/>
      <c r="CA142" s="41"/>
      <c r="CB142" s="41"/>
      <c r="CC142" s="41"/>
      <c r="CD142" s="41"/>
      <c r="CE142" s="36">
        <f t="shared" si="363"/>
        <v>0</v>
      </c>
      <c r="CF142" s="36">
        <f t="shared" si="364"/>
        <v>1.3416446099999999</v>
      </c>
      <c r="CG142" s="67">
        <f t="shared" si="365"/>
        <v>1.4095302823337845E-4</v>
      </c>
      <c r="CH142" s="35"/>
      <c r="CI142" s="41"/>
      <c r="CJ142" s="41"/>
      <c r="CK142" s="41"/>
      <c r="CL142" s="41"/>
      <c r="CM142" s="41"/>
      <c r="CN142" s="41">
        <v>0.73199999999999998</v>
      </c>
      <c r="CO142" s="36">
        <f t="shared" si="449"/>
        <v>0.73199999999999998</v>
      </c>
      <c r="CP142" s="41"/>
      <c r="CQ142" s="41"/>
      <c r="CR142" s="41"/>
      <c r="CS142" s="41"/>
      <c r="CT142" s="41"/>
      <c r="CU142" s="41"/>
      <c r="CV142" s="36">
        <f t="shared" si="450"/>
        <v>0</v>
      </c>
      <c r="CW142" s="41"/>
      <c r="CX142" s="41"/>
      <c r="CY142" s="36">
        <f t="shared" si="368"/>
        <v>0</v>
      </c>
      <c r="CZ142" s="41"/>
      <c r="DA142" s="41"/>
      <c r="DB142" s="41"/>
      <c r="DC142" s="41"/>
      <c r="DD142" s="41"/>
      <c r="DE142" s="36">
        <f t="shared" si="388"/>
        <v>0</v>
      </c>
      <c r="DF142" s="41"/>
      <c r="DG142" s="41"/>
      <c r="DH142" s="41"/>
      <c r="DI142" s="41"/>
      <c r="DJ142" s="41"/>
      <c r="DK142" s="36">
        <f t="shared" si="369"/>
        <v>0</v>
      </c>
      <c r="DL142" s="36">
        <f t="shared" si="370"/>
        <v>0.73199999999999998</v>
      </c>
      <c r="DM142" s="67">
        <f t="shared" si="371"/>
        <v>6.9153844613256457E-5</v>
      </c>
      <c r="DN142" s="35"/>
      <c r="DO142" s="41"/>
      <c r="DP142" s="41"/>
      <c r="DQ142" s="41"/>
      <c r="DR142" s="41"/>
      <c r="DS142" s="41"/>
      <c r="DT142" s="36">
        <f t="shared" si="372"/>
        <v>0</v>
      </c>
      <c r="DU142" s="41"/>
      <c r="DV142" s="41"/>
      <c r="DW142" s="41"/>
      <c r="DX142" s="41"/>
      <c r="DY142" s="41"/>
      <c r="DZ142" s="41"/>
      <c r="EA142" s="41"/>
      <c r="EB142" s="41"/>
      <c r="EC142" s="41"/>
      <c r="ED142" s="41"/>
      <c r="EE142" s="41"/>
      <c r="EF142" s="41"/>
      <c r="EG142" s="36">
        <f t="shared" si="373"/>
        <v>0</v>
      </c>
      <c r="EH142" s="36">
        <f t="shared" si="374"/>
        <v>0</v>
      </c>
      <c r="EI142" s="67" t="str">
        <f t="shared" si="375"/>
        <v/>
      </c>
    </row>
    <row r="143" spans="2:142" ht="15.75" customHeight="1" x14ac:dyDescent="0.25">
      <c r="B143" s="42"/>
      <c r="C143" s="15" t="s">
        <v>34</v>
      </c>
      <c r="D143" s="1"/>
      <c r="E143" s="41"/>
      <c r="F143" s="41">
        <v>24.060334999999998</v>
      </c>
      <c r="G143" s="41">
        <v>13.375171999999999</v>
      </c>
      <c r="H143" s="41">
        <v>16.492642</v>
      </c>
      <c r="I143" s="41">
        <v>17.329865999999999</v>
      </c>
      <c r="J143" s="41">
        <v>15.859413999999999</v>
      </c>
      <c r="K143" s="41"/>
      <c r="L143" s="41">
        <v>33.547469</v>
      </c>
      <c r="M143" s="41">
        <v>38.884999999999998</v>
      </c>
      <c r="N143" s="41">
        <v>31.20579</v>
      </c>
      <c r="O143" s="41">
        <v>25.111384999999999</v>
      </c>
      <c r="P143" s="36">
        <f t="shared" si="418"/>
        <v>215.867073</v>
      </c>
      <c r="Q143" s="41"/>
      <c r="R143" s="41"/>
      <c r="S143" s="41"/>
      <c r="T143" s="36">
        <f t="shared" si="419"/>
        <v>0</v>
      </c>
      <c r="U143" s="41">
        <v>13.28419943648508</v>
      </c>
      <c r="V143" s="41">
        <v>10.841766136720519</v>
      </c>
      <c r="W143" s="41">
        <v>6.9019233304204386</v>
      </c>
      <c r="X143" s="41">
        <v>8.3547412311859777</v>
      </c>
      <c r="Y143" s="41">
        <v>8.1009044532099281</v>
      </c>
      <c r="Z143" s="36">
        <f t="shared" si="420"/>
        <v>47.483534588021939</v>
      </c>
      <c r="AA143" s="36">
        <f t="shared" si="359"/>
        <v>263.35060758802194</v>
      </c>
      <c r="AB143" s="67">
        <f t="shared" si="440"/>
        <v>5.0782618265081715E-2</v>
      </c>
      <c r="AC143" s="33"/>
      <c r="AD143" s="41">
        <v>26.326000000000001</v>
      </c>
      <c r="AE143" s="41">
        <v>14.2065</v>
      </c>
      <c r="AF143" s="41">
        <v>34.427500000000002</v>
      </c>
      <c r="AG143" s="41">
        <v>39.8048</v>
      </c>
      <c r="AH143" s="41">
        <v>33.945599999999999</v>
      </c>
      <c r="AI143" s="36">
        <f t="shared" si="421"/>
        <v>148.71039999999999</v>
      </c>
      <c r="AJ143" s="41"/>
      <c r="AK143" s="41"/>
      <c r="AL143" s="41"/>
      <c r="AM143" s="41"/>
      <c r="AN143" s="41"/>
      <c r="AO143" s="36">
        <f t="shared" si="422"/>
        <v>0</v>
      </c>
      <c r="AP143" s="41"/>
      <c r="AQ143" s="41"/>
      <c r="AR143" s="41"/>
      <c r="AS143" s="41"/>
      <c r="AT143" s="41"/>
      <c r="AU143" s="36">
        <f t="shared" si="423"/>
        <v>0</v>
      </c>
      <c r="AV143" s="41">
        <v>6.9737535192080644</v>
      </c>
      <c r="AW143" s="41">
        <v>2.324584506402688</v>
      </c>
      <c r="AX143" s="41">
        <v>4.649169012805376</v>
      </c>
      <c r="AY143" s="41">
        <v>0</v>
      </c>
      <c r="AZ143" s="41">
        <v>0</v>
      </c>
      <c r="BA143" s="36">
        <f t="shared" si="424"/>
        <v>13.947507038416127</v>
      </c>
      <c r="BB143" s="36">
        <f t="shared" si="425"/>
        <v>162.65790703841611</v>
      </c>
      <c r="BC143" s="67">
        <f t="shared" si="441"/>
        <v>2.3246550299234132E-2</v>
      </c>
      <c r="BD143" s="33"/>
      <c r="BE143" s="41">
        <v>38.309967</v>
      </c>
      <c r="BF143" s="41">
        <v>57.477017575793695</v>
      </c>
      <c r="BG143" s="41">
        <v>43.667840062499998</v>
      </c>
      <c r="BH143" s="41">
        <v>42.960478124999995</v>
      </c>
      <c r="BI143" s="41">
        <v>28.1911025</v>
      </c>
      <c r="BJ143" s="41"/>
      <c r="BK143" s="36">
        <f t="shared" si="360"/>
        <v>210.60640526329371</v>
      </c>
      <c r="BL143" s="41"/>
      <c r="BM143" s="41">
        <v>1.8567011100000002</v>
      </c>
      <c r="BN143" s="41">
        <v>2.7033181799999997</v>
      </c>
      <c r="BO143" s="41">
        <v>4.0551141200000007</v>
      </c>
      <c r="BP143" s="41">
        <v>2.8549210999999994</v>
      </c>
      <c r="BQ143" s="36">
        <f t="shared" si="361"/>
        <v>11.470054510000001</v>
      </c>
      <c r="BR143" s="41"/>
      <c r="BS143" s="41"/>
      <c r="BT143" s="41"/>
      <c r="BU143" s="41"/>
      <c r="BV143" s="41"/>
      <c r="BW143" s="36">
        <f t="shared" si="426"/>
        <v>0</v>
      </c>
      <c r="BX143" s="41">
        <v>6.0685000000000002</v>
      </c>
      <c r="BY143" s="36">
        <f t="shared" si="362"/>
        <v>6.0685000000000002</v>
      </c>
      <c r="BZ143" s="41">
        <v>0.60923564586494705</v>
      </c>
      <c r="CA143" s="41">
        <v>5.6105789102521753</v>
      </c>
      <c r="CB143" s="41">
        <v>19.562046828989551</v>
      </c>
      <c r="CC143" s="41">
        <v>24.38410201096967</v>
      </c>
      <c r="CD143" s="41">
        <v>22.97423085184554</v>
      </c>
      <c r="CE143" s="36">
        <f t="shared" si="363"/>
        <v>73.140194247921883</v>
      </c>
      <c r="CF143" s="36">
        <f t="shared" si="364"/>
        <v>301.28515402121559</v>
      </c>
      <c r="CG143" s="67">
        <f t="shared" si="365"/>
        <v>3.1652983587844609E-2</v>
      </c>
      <c r="CH143" s="33"/>
      <c r="CI143" s="41">
        <v>12.2</v>
      </c>
      <c r="CJ143" s="41">
        <v>12.2</v>
      </c>
      <c r="CK143" s="41">
        <v>12.2</v>
      </c>
      <c r="CL143" s="41">
        <v>12.2</v>
      </c>
      <c r="CM143" s="41">
        <v>12.2</v>
      </c>
      <c r="CN143" s="41"/>
      <c r="CO143" s="36">
        <f t="shared" si="449"/>
        <v>61</v>
      </c>
      <c r="CP143" s="41">
        <v>6.1000000000000005</v>
      </c>
      <c r="CQ143" s="41">
        <v>6.1000000000000005</v>
      </c>
      <c r="CR143" s="41">
        <v>6.1</v>
      </c>
      <c r="CS143" s="41">
        <v>6.1</v>
      </c>
      <c r="CT143" s="41">
        <v>6.1</v>
      </c>
      <c r="CU143" s="41"/>
      <c r="CV143" s="36">
        <f t="shared" si="450"/>
        <v>30.5</v>
      </c>
      <c r="CW143" s="41">
        <v>30.5</v>
      </c>
      <c r="CX143" s="41"/>
      <c r="CY143" s="36">
        <f t="shared" si="368"/>
        <v>30.5</v>
      </c>
      <c r="CZ143" s="41"/>
      <c r="DA143" s="41"/>
      <c r="DB143" s="41"/>
      <c r="DC143" s="41"/>
      <c r="DD143" s="41"/>
      <c r="DE143" s="36">
        <f t="shared" si="388"/>
        <v>0</v>
      </c>
      <c r="DF143" s="41">
        <v>47.203968628582352</v>
      </c>
      <c r="DG143" s="41">
        <v>47.203968628582352</v>
      </c>
      <c r="DH143" s="41">
        <v>47.203968628582352</v>
      </c>
      <c r="DI143" s="41">
        <v>47.203968628582352</v>
      </c>
      <c r="DJ143" s="41">
        <v>56.981933558788697</v>
      </c>
      <c r="DK143" s="36">
        <f t="shared" si="369"/>
        <v>245.79780807311812</v>
      </c>
      <c r="DL143" s="36">
        <f t="shared" si="370"/>
        <v>367.79780807311812</v>
      </c>
      <c r="DM143" s="67">
        <f t="shared" si="371"/>
        <v>3.4746765667465478E-2</v>
      </c>
      <c r="DN143" s="33"/>
      <c r="DO143" s="41"/>
      <c r="DP143" s="41"/>
      <c r="DQ143" s="41"/>
      <c r="DR143" s="41"/>
      <c r="DS143" s="41"/>
      <c r="DT143" s="36">
        <f t="shared" si="372"/>
        <v>0</v>
      </c>
      <c r="DU143" s="41">
        <v>7.0596821176189932</v>
      </c>
      <c r="DV143" s="41">
        <v>0</v>
      </c>
      <c r="DW143" s="41">
        <v>0</v>
      </c>
      <c r="DX143" s="41">
        <v>1.0085260168027133</v>
      </c>
      <c r="DY143" s="41">
        <v>0</v>
      </c>
      <c r="DZ143" s="41"/>
      <c r="EA143" s="41"/>
      <c r="EB143" s="41"/>
      <c r="EC143" s="41"/>
      <c r="ED143" s="41"/>
      <c r="EE143" s="41"/>
      <c r="EF143" s="41"/>
      <c r="EG143" s="36">
        <f t="shared" si="373"/>
        <v>8.068208134421706</v>
      </c>
      <c r="EH143" s="36">
        <f t="shared" si="374"/>
        <v>8.068208134421706</v>
      </c>
      <c r="EI143" s="67">
        <f t="shared" si="375"/>
        <v>0.20170520336054265</v>
      </c>
      <c r="EJ143" s="32"/>
    </row>
    <row r="144" spans="2:142" s="32" customFormat="1" x14ac:dyDescent="0.25">
      <c r="B144" s="42"/>
      <c r="C144" s="15" t="s">
        <v>133</v>
      </c>
      <c r="D144" s="1"/>
      <c r="E144" s="41"/>
      <c r="F144" s="41"/>
      <c r="G144" s="41"/>
      <c r="H144" s="41"/>
      <c r="I144" s="41"/>
      <c r="J144" s="41"/>
      <c r="K144" s="41"/>
      <c r="L144" s="41"/>
      <c r="M144" s="41"/>
      <c r="N144" s="41"/>
      <c r="O144" s="41"/>
      <c r="P144" s="36">
        <f t="shared" si="418"/>
        <v>0</v>
      </c>
      <c r="Q144" s="41"/>
      <c r="R144" s="41"/>
      <c r="S144" s="41"/>
      <c r="T144" s="36">
        <f t="shared" si="419"/>
        <v>0</v>
      </c>
      <c r="U144" s="41"/>
      <c r="V144" s="41"/>
      <c r="W144" s="41"/>
      <c r="X144" s="41"/>
      <c r="Y144" s="41"/>
      <c r="Z144" s="36">
        <f>SUM(U144:Y144)</f>
        <v>0</v>
      </c>
      <c r="AA144" s="36">
        <f t="shared" si="359"/>
        <v>0</v>
      </c>
      <c r="AB144" s="67" t="str">
        <f>IF(AA144=0,"",AA144/$AA$92)</f>
        <v/>
      </c>
      <c r="AC144" s="35"/>
      <c r="AD144" s="41"/>
      <c r="AE144" s="41"/>
      <c r="AF144" s="41"/>
      <c r="AG144" s="41"/>
      <c r="AH144" s="41"/>
      <c r="AI144" s="36">
        <f t="shared" si="421"/>
        <v>0</v>
      </c>
      <c r="AJ144" s="41"/>
      <c r="AK144" s="41"/>
      <c r="AL144" s="41"/>
      <c r="AM144" s="41"/>
      <c r="AN144" s="41"/>
      <c r="AO144" s="36">
        <f t="shared" si="422"/>
        <v>0</v>
      </c>
      <c r="AP144" s="41"/>
      <c r="AQ144" s="41"/>
      <c r="AR144" s="41"/>
      <c r="AS144" s="41"/>
      <c r="AT144" s="41"/>
      <c r="AU144" s="36">
        <f t="shared" si="423"/>
        <v>0</v>
      </c>
      <c r="AV144" s="41"/>
      <c r="AW144" s="41"/>
      <c r="AX144" s="41"/>
      <c r="AY144" s="41"/>
      <c r="AZ144" s="41"/>
      <c r="BA144" s="36">
        <f>SUM(AV144:AZ144)</f>
        <v>0</v>
      </c>
      <c r="BB144" s="36">
        <f>SUM(AI144,AO144,AU144,BA144)</f>
        <v>0</v>
      </c>
      <c r="BC144" s="67" t="str">
        <f>IF(BB144=0,"",BB144/$BB$92)</f>
        <v/>
      </c>
      <c r="BD144" s="35"/>
      <c r="BE144" s="41"/>
      <c r="BF144" s="41"/>
      <c r="BG144" s="41"/>
      <c r="BH144" s="41"/>
      <c r="BI144" s="41"/>
      <c r="BJ144" s="41"/>
      <c r="BK144" s="36">
        <f t="shared" si="360"/>
        <v>0</v>
      </c>
      <c r="BL144" s="41"/>
      <c r="BM144" s="41"/>
      <c r="BN144" s="41"/>
      <c r="BO144" s="41"/>
      <c r="BP144" s="41"/>
      <c r="BQ144" s="36">
        <f t="shared" si="361"/>
        <v>0</v>
      </c>
      <c r="BR144" s="41"/>
      <c r="BS144" s="41"/>
      <c r="BT144" s="41"/>
      <c r="BU144" s="41"/>
      <c r="BV144" s="41"/>
      <c r="BW144" s="36">
        <f t="shared" si="426"/>
        <v>0</v>
      </c>
      <c r="BX144" s="41">
        <v>4.9181999999999997</v>
      </c>
      <c r="BY144" s="36">
        <f t="shared" si="362"/>
        <v>4.9181999999999997</v>
      </c>
      <c r="BZ144" s="41"/>
      <c r="CA144" s="41"/>
      <c r="CB144" s="41"/>
      <c r="CC144" s="41"/>
      <c r="CD144" s="41"/>
      <c r="CE144" s="36">
        <f t="shared" si="363"/>
        <v>0</v>
      </c>
      <c r="CF144" s="36">
        <f t="shared" si="364"/>
        <v>4.9181999999999997</v>
      </c>
      <c r="CG144" s="67">
        <f t="shared" si="365"/>
        <v>5.1670552565884187E-4</v>
      </c>
      <c r="CH144" s="35"/>
      <c r="CI144" s="41"/>
      <c r="CJ144" s="41"/>
      <c r="CK144" s="41"/>
      <c r="CL144" s="41"/>
      <c r="CM144" s="41"/>
      <c r="CN144" s="41"/>
      <c r="CO144" s="36">
        <f t="shared" si="449"/>
        <v>0</v>
      </c>
      <c r="CP144" s="41"/>
      <c r="CQ144" s="41"/>
      <c r="CR144" s="41"/>
      <c r="CS144" s="41"/>
      <c r="CT144" s="41"/>
      <c r="CU144" s="41"/>
      <c r="CV144" s="36">
        <f t="shared" si="450"/>
        <v>0</v>
      </c>
      <c r="CW144" s="41">
        <v>7.2</v>
      </c>
      <c r="CX144" s="41"/>
      <c r="CY144" s="36">
        <f t="shared" si="368"/>
        <v>7.2</v>
      </c>
      <c r="CZ144" s="41"/>
      <c r="DA144" s="41"/>
      <c r="DB144" s="41"/>
      <c r="DC144" s="41"/>
      <c r="DD144" s="41"/>
      <c r="DE144" s="36">
        <f t="shared" si="388"/>
        <v>0</v>
      </c>
      <c r="DF144" s="41"/>
      <c r="DG144" s="41"/>
      <c r="DH144" s="41"/>
      <c r="DI144" s="41"/>
      <c r="DJ144" s="41"/>
      <c r="DK144" s="36">
        <f t="shared" si="369"/>
        <v>0</v>
      </c>
      <c r="DL144" s="36">
        <f t="shared" si="370"/>
        <v>7.2</v>
      </c>
      <c r="DM144" s="67">
        <f t="shared" si="371"/>
        <v>6.8020175029432587E-4</v>
      </c>
      <c r="DN144" s="35"/>
      <c r="DO144" s="41"/>
      <c r="DP144" s="41"/>
      <c r="DQ144" s="41"/>
      <c r="DR144" s="41"/>
      <c r="DS144" s="41"/>
      <c r="DT144" s="36">
        <f t="shared" si="372"/>
        <v>0</v>
      </c>
      <c r="DU144" s="41"/>
      <c r="DV144" s="41"/>
      <c r="DW144" s="41"/>
      <c r="DX144" s="41"/>
      <c r="DY144" s="41"/>
      <c r="DZ144" s="41"/>
      <c r="EA144" s="41"/>
      <c r="EB144" s="41"/>
      <c r="EC144" s="41"/>
      <c r="ED144" s="41"/>
      <c r="EE144" s="41"/>
      <c r="EF144" s="41"/>
      <c r="EG144" s="36">
        <f t="shared" si="373"/>
        <v>0</v>
      </c>
      <c r="EH144" s="36">
        <f t="shared" si="374"/>
        <v>0</v>
      </c>
      <c r="EI144" s="67" t="str">
        <f t="shared" si="375"/>
        <v/>
      </c>
    </row>
    <row r="145" spans="2:143" s="32" customFormat="1" x14ac:dyDescent="0.25">
      <c r="B145" s="42"/>
      <c r="C145" s="15" t="s">
        <v>151</v>
      </c>
      <c r="D145" s="1"/>
      <c r="E145" s="41"/>
      <c r="F145" s="41"/>
      <c r="G145" s="41"/>
      <c r="H145" s="41"/>
      <c r="I145" s="41"/>
      <c r="J145" s="41"/>
      <c r="K145" s="41"/>
      <c r="L145" s="41"/>
      <c r="M145" s="41"/>
      <c r="N145" s="41"/>
      <c r="O145" s="41"/>
      <c r="P145" s="36">
        <f t="shared" ref="P145" si="451">SUM(E145:O145)</f>
        <v>0</v>
      </c>
      <c r="Q145" s="41"/>
      <c r="R145" s="41"/>
      <c r="S145" s="41"/>
      <c r="T145" s="36">
        <f t="shared" ref="T145" si="452">SUM(Q145:S145)</f>
        <v>0</v>
      </c>
      <c r="U145" s="41"/>
      <c r="V145" s="41"/>
      <c r="W145" s="41"/>
      <c r="X145" s="41"/>
      <c r="Y145" s="41"/>
      <c r="Z145" s="36">
        <f>SUM(U145:Y145)</f>
        <v>0</v>
      </c>
      <c r="AA145" s="36">
        <f t="shared" ref="AA145" si="453">SUM(P145,T145,Z145)</f>
        <v>0</v>
      </c>
      <c r="AB145" s="67" t="str">
        <f>IF(AA145=0,"",AA145/$AA$92)</f>
        <v/>
      </c>
      <c r="AC145" s="35"/>
      <c r="AD145" s="41"/>
      <c r="AE145" s="41"/>
      <c r="AF145" s="41"/>
      <c r="AG145" s="41"/>
      <c r="AH145" s="41"/>
      <c r="AI145" s="36">
        <f t="shared" ref="AI145" si="454">SUM(AD145:AH145)</f>
        <v>0</v>
      </c>
      <c r="AJ145" s="41"/>
      <c r="AK145" s="41"/>
      <c r="AL145" s="41"/>
      <c r="AM145" s="41"/>
      <c r="AN145" s="41"/>
      <c r="AO145" s="36">
        <f t="shared" ref="AO145" si="455">SUM(AJ145:AN145)</f>
        <v>0</v>
      </c>
      <c r="AP145" s="41"/>
      <c r="AQ145" s="41"/>
      <c r="AR145" s="41"/>
      <c r="AS145" s="41"/>
      <c r="AT145" s="41"/>
      <c r="AU145" s="36">
        <f t="shared" ref="AU145" si="456">SUM(AP145:AT145)</f>
        <v>0</v>
      </c>
      <c r="AV145" s="41"/>
      <c r="AW145" s="41"/>
      <c r="AX145" s="41"/>
      <c r="AY145" s="41"/>
      <c r="AZ145" s="41"/>
      <c r="BA145" s="36">
        <f>SUM(AV145:AZ145)</f>
        <v>0</v>
      </c>
      <c r="BB145" s="36">
        <f>SUM(AI145,AO145,AU145,BA145)</f>
        <v>0</v>
      </c>
      <c r="BC145" s="67" t="str">
        <f>IF(BB145=0,"",BB145/$BB$92)</f>
        <v/>
      </c>
      <c r="BD145" s="35"/>
      <c r="BE145" s="41"/>
      <c r="BF145" s="41"/>
      <c r="BG145" s="41"/>
      <c r="BH145" s="41"/>
      <c r="BI145" s="41"/>
      <c r="BJ145" s="41"/>
      <c r="BK145" s="36">
        <f t="shared" ref="BK145" si="457">SUM(BE145:BJ145)</f>
        <v>0</v>
      </c>
      <c r="BL145" s="41"/>
      <c r="BM145" s="41"/>
      <c r="BN145" s="41"/>
      <c r="BO145" s="41"/>
      <c r="BP145" s="41"/>
      <c r="BQ145" s="36">
        <f t="shared" ref="BQ145" si="458">SUM(BL145:BP145)</f>
        <v>0</v>
      </c>
      <c r="BR145" s="41"/>
      <c r="BS145" s="41"/>
      <c r="BT145" s="41"/>
      <c r="BU145" s="41"/>
      <c r="BV145" s="41"/>
      <c r="BW145" s="36">
        <f t="shared" ref="BW145" si="459">SUM(BR145:BV145)</f>
        <v>0</v>
      </c>
      <c r="BX145" s="41"/>
      <c r="BY145" s="36">
        <f t="shared" ref="BY145" si="460">SUM(BX145)</f>
        <v>0</v>
      </c>
      <c r="BZ145" s="41"/>
      <c r="CA145" s="41"/>
      <c r="CB145" s="41"/>
      <c r="CC145" s="41"/>
      <c r="CD145" s="41"/>
      <c r="CE145" s="36">
        <f t="shared" ref="CE145" si="461">SUM(BZ145:CD145)</f>
        <v>0</v>
      </c>
      <c r="CF145" s="36">
        <f t="shared" ref="CF145" si="462">SUM(BK145,BQ145,BW145,CE145,BY145)</f>
        <v>0</v>
      </c>
      <c r="CG145" s="67" t="str">
        <f t="shared" si="365"/>
        <v/>
      </c>
      <c r="CH145" s="35"/>
      <c r="CI145" s="41"/>
      <c r="CJ145" s="41"/>
      <c r="CK145" s="41"/>
      <c r="CL145" s="41"/>
      <c r="CM145" s="41"/>
      <c r="CN145" s="41">
        <v>1</v>
      </c>
      <c r="CO145" s="36">
        <f t="shared" ref="CO145" si="463">SUM(CI145:CN145)</f>
        <v>1</v>
      </c>
      <c r="CP145" s="41"/>
      <c r="CQ145" s="41"/>
      <c r="CR145" s="41"/>
      <c r="CS145" s="41"/>
      <c r="CT145" s="41"/>
      <c r="CU145" s="41"/>
      <c r="CV145" s="36">
        <f t="shared" ref="CV145" si="464">SUM(CP145:CU145)</f>
        <v>0</v>
      </c>
      <c r="CW145" s="41"/>
      <c r="CX145" s="41"/>
      <c r="CY145" s="36">
        <f t="shared" ref="CY145" si="465">SUM(CW145:CX145)</f>
        <v>0</v>
      </c>
      <c r="CZ145" s="41"/>
      <c r="DA145" s="41"/>
      <c r="DB145" s="41"/>
      <c r="DC145" s="41"/>
      <c r="DD145" s="41"/>
      <c r="DE145" s="36">
        <f t="shared" si="388"/>
        <v>0</v>
      </c>
      <c r="DF145" s="41"/>
      <c r="DG145" s="41"/>
      <c r="DH145" s="41"/>
      <c r="DI145" s="41"/>
      <c r="DJ145" s="41"/>
      <c r="DK145" s="36">
        <f t="shared" ref="DK145" si="466">SUM(DF145:DJ145)</f>
        <v>0</v>
      </c>
      <c r="DL145" s="36">
        <f t="shared" ref="DL145" si="467">SUM(CO145,CV145,CY145,DK145,DE145)</f>
        <v>1</v>
      </c>
      <c r="DM145" s="67">
        <f t="shared" si="371"/>
        <v>9.4472465318656368E-5</v>
      </c>
      <c r="DN145" s="35"/>
      <c r="DO145" s="41"/>
      <c r="DP145" s="41"/>
      <c r="DQ145" s="41"/>
      <c r="DR145" s="41"/>
      <c r="DS145" s="41"/>
      <c r="DT145" s="36">
        <f t="shared" ref="DT145" si="468">SUM(DO145:DS145)</f>
        <v>0</v>
      </c>
      <c r="DU145" s="41"/>
      <c r="DV145" s="41"/>
      <c r="DW145" s="41"/>
      <c r="DX145" s="41"/>
      <c r="DY145" s="41"/>
      <c r="DZ145" s="41"/>
      <c r="EA145" s="41"/>
      <c r="EB145" s="41"/>
      <c r="EC145" s="41"/>
      <c r="ED145" s="41"/>
      <c r="EE145" s="41"/>
      <c r="EF145" s="41"/>
      <c r="EG145" s="36">
        <f t="shared" ref="EG145" si="469">SUM(DU145:EF145)</f>
        <v>0</v>
      </c>
      <c r="EH145" s="36">
        <f t="shared" ref="EH145" si="470">SUM(EG145,DT145)</f>
        <v>0</v>
      </c>
      <c r="EI145" s="67" t="str">
        <f t="shared" si="375"/>
        <v/>
      </c>
    </row>
    <row r="146" spans="2:143" ht="15.75" customHeight="1" x14ac:dyDescent="0.25">
      <c r="B146" s="42"/>
      <c r="C146" s="15" t="s">
        <v>35</v>
      </c>
      <c r="D146" s="1"/>
      <c r="E146" s="41"/>
      <c r="F146" s="41">
        <v>17.894690000000001</v>
      </c>
      <c r="G146" s="41">
        <v>21.325655999999999</v>
      </c>
      <c r="H146" s="41">
        <v>21.791087000000001</v>
      </c>
      <c r="I146" s="41">
        <v>40.924593000000002</v>
      </c>
      <c r="J146" s="41">
        <v>39.534593999999998</v>
      </c>
      <c r="K146" s="41">
        <v>67.379313999999994</v>
      </c>
      <c r="L146" s="41">
        <v>86.156761000000003</v>
      </c>
      <c r="M146" s="41">
        <v>65.449479999999994</v>
      </c>
      <c r="N146" s="41">
        <v>82.800325000000001</v>
      </c>
      <c r="O146" s="41">
        <v>76.483608040000007</v>
      </c>
      <c r="P146" s="36">
        <f t="shared" si="418"/>
        <v>519.74010804</v>
      </c>
      <c r="Q146" s="41"/>
      <c r="R146" s="41"/>
      <c r="S146" s="41">
        <v>0.26612174421684992</v>
      </c>
      <c r="T146" s="36">
        <f t="shared" si="419"/>
        <v>0.26612174421684992</v>
      </c>
      <c r="U146" s="41">
        <v>29.677466826190098</v>
      </c>
      <c r="V146" s="41">
        <v>24.220966901184159</v>
      </c>
      <c r="W146" s="41">
        <v>15.419190419024394</v>
      </c>
      <c r="X146" s="41">
        <v>18.664847431372944</v>
      </c>
      <c r="Y146" s="41">
        <v>18.097765267809429</v>
      </c>
      <c r="Z146" s="36">
        <f t="shared" si="420"/>
        <v>106.08023684558103</v>
      </c>
      <c r="AA146" s="36">
        <f t="shared" si="359"/>
        <v>626.08646662979788</v>
      </c>
      <c r="AB146" s="67">
        <f t="shared" ref="AB146:AB160" si="471">IF(AA146=0,"",AA146/$AA$199)</f>
        <v>0.12072996651495463</v>
      </c>
      <c r="AC146" s="33"/>
      <c r="AD146" s="41">
        <v>79.155139439999999</v>
      </c>
      <c r="AE146" s="41">
        <v>106.8762334</v>
      </c>
      <c r="AF146" s="41">
        <v>126.86237634</v>
      </c>
      <c r="AG146" s="41">
        <v>147.60507283053536</v>
      </c>
      <c r="AH146" s="41">
        <v>157.46568499999998</v>
      </c>
      <c r="AI146" s="36">
        <f t="shared" si="421"/>
        <v>617.96450701053539</v>
      </c>
      <c r="AJ146" s="41"/>
      <c r="AK146" s="41"/>
      <c r="AL146" s="41"/>
      <c r="AM146" s="41"/>
      <c r="AN146" s="41"/>
      <c r="AO146" s="36">
        <f t="shared" si="422"/>
        <v>0</v>
      </c>
      <c r="AP146" s="41">
        <v>8.8595957063900936</v>
      </c>
      <c r="AQ146" s="41">
        <v>16.981510800450828</v>
      </c>
      <c r="AR146" s="41">
        <v>12.08854385448738</v>
      </c>
      <c r="AS146" s="41">
        <v>4.6343797279899803</v>
      </c>
      <c r="AT146" s="41">
        <v>0.78726014876394146</v>
      </c>
      <c r="AU146" s="36">
        <f t="shared" si="423"/>
        <v>43.351290238082221</v>
      </c>
      <c r="AV146" s="41">
        <v>14.877340840977205</v>
      </c>
      <c r="AW146" s="41">
        <v>4.9591136136590688</v>
      </c>
      <c r="AX146" s="41">
        <v>9.9182272273181376</v>
      </c>
      <c r="AY146" s="41">
        <v>0</v>
      </c>
      <c r="AZ146" s="41">
        <v>0</v>
      </c>
      <c r="BA146" s="36">
        <f t="shared" si="424"/>
        <v>29.754681681954413</v>
      </c>
      <c r="BB146" s="36">
        <f t="shared" si="425"/>
        <v>691.07047893057199</v>
      </c>
      <c r="BC146" s="67">
        <f t="shared" ref="BC146:BC160" si="472">IF(BB146=0,"",BB146/$BB$199)</f>
        <v>9.8765593024513543E-2</v>
      </c>
      <c r="BD146" s="33"/>
      <c r="BE146" s="41">
        <v>139.66753800000001</v>
      </c>
      <c r="BF146" s="41">
        <v>159.4341574210714</v>
      </c>
      <c r="BG146" s="41">
        <v>144.67815609892858</v>
      </c>
      <c r="BH146" s="41">
        <v>161.43770882933225</v>
      </c>
      <c r="BI146" s="41">
        <v>164.81642147421587</v>
      </c>
      <c r="BJ146" s="41"/>
      <c r="BK146" s="36">
        <f t="shared" si="360"/>
        <v>770.03398182354817</v>
      </c>
      <c r="BL146" s="41"/>
      <c r="BM146" s="41"/>
      <c r="BN146" s="41"/>
      <c r="BO146" s="41"/>
      <c r="BP146" s="41"/>
      <c r="BQ146" s="36">
        <f t="shared" si="361"/>
        <v>0</v>
      </c>
      <c r="BR146" s="41">
        <v>0.13258801770093598</v>
      </c>
      <c r="BS146" s="41">
        <v>0</v>
      </c>
      <c r="BT146" s="41">
        <v>0</v>
      </c>
      <c r="BU146" s="41">
        <v>0</v>
      </c>
      <c r="BV146" s="41">
        <v>0</v>
      </c>
      <c r="BW146" s="36">
        <f t="shared" si="426"/>
        <v>0.13258801770093598</v>
      </c>
      <c r="BX146" s="41">
        <v>18.685122629999999</v>
      </c>
      <c r="BY146" s="36">
        <f t="shared" si="362"/>
        <v>18.685122629999999</v>
      </c>
      <c r="BZ146" s="41">
        <v>3.5479017023899901</v>
      </c>
      <c r="CA146" s="41">
        <v>3.1641872573334751</v>
      </c>
      <c r="CB146" s="41">
        <v>11.026948610843478</v>
      </c>
      <c r="CC146" s="41">
        <v>10.8140271273968</v>
      </c>
      <c r="CD146" s="41">
        <v>13.027544620116489</v>
      </c>
      <c r="CE146" s="36">
        <f t="shared" si="363"/>
        <v>41.580609318080228</v>
      </c>
      <c r="CF146" s="36">
        <f t="shared" si="364"/>
        <v>830.43230178932936</v>
      </c>
      <c r="CG146" s="67">
        <f t="shared" si="365"/>
        <v>8.724512199994662E-2</v>
      </c>
      <c r="CH146" s="33"/>
      <c r="CI146" s="41">
        <v>128.36645028624594</v>
      </c>
      <c r="CJ146" s="41">
        <v>127.58381256970333</v>
      </c>
      <c r="CK146" s="41">
        <v>142.81629911821867</v>
      </c>
      <c r="CL146" s="41">
        <v>142.41415567943542</v>
      </c>
      <c r="CM146" s="41">
        <v>142.08091310620566</v>
      </c>
      <c r="CN146" s="41"/>
      <c r="CO146" s="36">
        <f t="shared" si="449"/>
        <v>683.26163075980901</v>
      </c>
      <c r="CP146" s="41">
        <v>4.8</v>
      </c>
      <c r="CQ146" s="41">
        <v>4.8</v>
      </c>
      <c r="CR146" s="41">
        <v>4.8</v>
      </c>
      <c r="CS146" s="41">
        <v>4.8</v>
      </c>
      <c r="CT146" s="41">
        <v>4.8</v>
      </c>
      <c r="CU146" s="41"/>
      <c r="CV146" s="36">
        <f t="shared" si="450"/>
        <v>24</v>
      </c>
      <c r="CW146" s="41">
        <v>6.2500000000000098</v>
      </c>
      <c r="CX146" s="41"/>
      <c r="CY146" s="36">
        <f t="shared" si="368"/>
        <v>6.2500000000000098</v>
      </c>
      <c r="CZ146" s="41">
        <v>0</v>
      </c>
      <c r="DA146" s="41">
        <v>0</v>
      </c>
      <c r="DB146" s="41">
        <v>0</v>
      </c>
      <c r="DC146" s="41">
        <v>0</v>
      </c>
      <c r="DD146" s="41">
        <v>0</v>
      </c>
      <c r="DE146" s="36">
        <f t="shared" si="388"/>
        <v>0</v>
      </c>
      <c r="DF146" s="41">
        <v>62.685906689036599</v>
      </c>
      <c r="DG146" s="41">
        <v>62.685906689036564</v>
      </c>
      <c r="DH146" s="41">
        <v>62.685906689036564</v>
      </c>
      <c r="DI146" s="41">
        <v>62.685906689036564</v>
      </c>
      <c r="DJ146" s="41">
        <v>75.670844503194132</v>
      </c>
      <c r="DK146" s="36">
        <f t="shared" si="369"/>
        <v>326.41447125934042</v>
      </c>
      <c r="DL146" s="36">
        <f t="shared" si="370"/>
        <v>1039.9261020191493</v>
      </c>
      <c r="DM146" s="67">
        <f t="shared" si="371"/>
        <v>9.8244382606969577E-2</v>
      </c>
      <c r="DN146" s="33"/>
      <c r="DO146" s="41">
        <v>0</v>
      </c>
      <c r="DP146" s="41">
        <v>0</v>
      </c>
      <c r="DQ146" s="41">
        <v>0</v>
      </c>
      <c r="DR146" s="41">
        <v>0</v>
      </c>
      <c r="DS146" s="41">
        <v>0</v>
      </c>
      <c r="DT146" s="36">
        <f t="shared" si="372"/>
        <v>0</v>
      </c>
      <c r="DU146" s="41">
        <v>9.0339580417224834</v>
      </c>
      <c r="DV146" s="41">
        <v>0</v>
      </c>
      <c r="DW146" s="41">
        <v>0</v>
      </c>
      <c r="DX146" s="41">
        <v>1.2905654345317834</v>
      </c>
      <c r="DY146" s="41">
        <v>0</v>
      </c>
      <c r="DZ146" s="41"/>
      <c r="EA146" s="41"/>
      <c r="EB146" s="41"/>
      <c r="EC146" s="41"/>
      <c r="ED146" s="41"/>
      <c r="EE146" s="41"/>
      <c r="EF146" s="41"/>
      <c r="EG146" s="36">
        <f t="shared" si="373"/>
        <v>10.324523476254267</v>
      </c>
      <c r="EH146" s="36">
        <f t="shared" si="374"/>
        <v>10.324523476254267</v>
      </c>
      <c r="EI146" s="67">
        <f t="shared" si="375"/>
        <v>0.2581130869063567</v>
      </c>
      <c r="EJ146" s="32"/>
      <c r="EK146" s="152"/>
      <c r="EL146" s="153"/>
    </row>
    <row r="147" spans="2:143" s="32" customFormat="1" ht="15.75" customHeight="1" x14ac:dyDescent="0.25">
      <c r="B147" s="42"/>
      <c r="C147" s="15" t="s">
        <v>36</v>
      </c>
      <c r="D147" s="1"/>
      <c r="E147" s="41"/>
      <c r="F147" s="41"/>
      <c r="G147" s="41"/>
      <c r="H147" s="41"/>
      <c r="I147" s="41"/>
      <c r="J147" s="41"/>
      <c r="K147" s="41"/>
      <c r="L147" s="41"/>
      <c r="M147" s="41"/>
      <c r="N147" s="41"/>
      <c r="O147" s="41"/>
      <c r="P147" s="36">
        <f>SUM(E147:O147)</f>
        <v>0</v>
      </c>
      <c r="Q147" s="41"/>
      <c r="R147" s="41"/>
      <c r="S147" s="41"/>
      <c r="T147" s="36">
        <f>SUM(Q147:S147)</f>
        <v>0</v>
      </c>
      <c r="U147" s="41"/>
      <c r="V147" s="41"/>
      <c r="W147" s="41"/>
      <c r="X147" s="41"/>
      <c r="Y147" s="41"/>
      <c r="Z147" s="36">
        <f>SUM(U147:Y147)</f>
        <v>0</v>
      </c>
      <c r="AA147" s="36">
        <f t="shared" si="359"/>
        <v>0</v>
      </c>
      <c r="AB147" s="67" t="str">
        <f t="shared" si="471"/>
        <v/>
      </c>
      <c r="AC147" s="35"/>
      <c r="AD147" s="41"/>
      <c r="AE147" s="41"/>
      <c r="AF147" s="41"/>
      <c r="AG147" s="41"/>
      <c r="AH147" s="41">
        <v>0.6</v>
      </c>
      <c r="AI147" s="36">
        <f>SUM(AD147:AH147)</f>
        <v>0.6</v>
      </c>
      <c r="AJ147" s="41"/>
      <c r="AK147" s="41"/>
      <c r="AL147" s="41"/>
      <c r="AM147" s="41"/>
      <c r="AN147" s="41"/>
      <c r="AO147" s="36">
        <f>SUM(AJ147:AN147)</f>
        <v>0</v>
      </c>
      <c r="AP147" s="41"/>
      <c r="AQ147" s="41"/>
      <c r="AR147" s="41"/>
      <c r="AS147" s="41"/>
      <c r="AT147" s="41"/>
      <c r="AU147" s="36">
        <f>SUM(AP147:AT147)</f>
        <v>0</v>
      </c>
      <c r="AV147" s="41"/>
      <c r="AW147" s="41"/>
      <c r="AX147" s="41"/>
      <c r="AY147" s="41"/>
      <c r="AZ147" s="41"/>
      <c r="BA147" s="36">
        <f>SUM(AV147:AZ147)</f>
        <v>0</v>
      </c>
      <c r="BB147" s="36">
        <f>SUM(AI147,AO147,AU147,BA147)</f>
        <v>0.6</v>
      </c>
      <c r="BC147" s="67">
        <f t="shared" si="472"/>
        <v>8.5750090072450608E-5</v>
      </c>
      <c r="BD147" s="35"/>
      <c r="BE147" s="41"/>
      <c r="BF147" s="41">
        <v>0.6</v>
      </c>
      <c r="BG147" s="41">
        <v>0.6</v>
      </c>
      <c r="BH147" s="41">
        <v>0.6</v>
      </c>
      <c r="BI147" s="41">
        <v>0.6</v>
      </c>
      <c r="BJ147" s="41"/>
      <c r="BK147" s="36">
        <f t="shared" si="360"/>
        <v>2.4</v>
      </c>
      <c r="BL147" s="41"/>
      <c r="BM147" s="41"/>
      <c r="BN147" s="41"/>
      <c r="BO147" s="41"/>
      <c r="BP147" s="41"/>
      <c r="BQ147" s="36">
        <f t="shared" si="361"/>
        <v>0</v>
      </c>
      <c r="BR147" s="41"/>
      <c r="BS147" s="41"/>
      <c r="BT147" s="41"/>
      <c r="BU147" s="41"/>
      <c r="BV147" s="41"/>
      <c r="BW147" s="36">
        <f>SUM(BR147:BV147)</f>
        <v>0</v>
      </c>
      <c r="BX147" s="41"/>
      <c r="BY147" s="36">
        <f t="shared" si="362"/>
        <v>0</v>
      </c>
      <c r="BZ147" s="41"/>
      <c r="CA147" s="41"/>
      <c r="CB147" s="41"/>
      <c r="CC147" s="41"/>
      <c r="CD147" s="41"/>
      <c r="CE147" s="36">
        <f t="shared" si="363"/>
        <v>0</v>
      </c>
      <c r="CF147" s="36">
        <f t="shared" si="364"/>
        <v>2.4</v>
      </c>
      <c r="CG147" s="67">
        <f t="shared" si="365"/>
        <v>2.5214372363491124E-4</v>
      </c>
      <c r="CH147" s="35"/>
      <c r="CI147" s="41"/>
      <c r="CJ147" s="41"/>
      <c r="CK147" s="41"/>
      <c r="CL147" s="41"/>
      <c r="CM147" s="41"/>
      <c r="CN147" s="41"/>
      <c r="CO147" s="36">
        <f t="shared" si="449"/>
        <v>0</v>
      </c>
      <c r="CP147" s="41"/>
      <c r="CQ147" s="41"/>
      <c r="CR147" s="41"/>
      <c r="CS147" s="41"/>
      <c r="CT147" s="41"/>
      <c r="CU147" s="41"/>
      <c r="CV147" s="36">
        <f t="shared" si="450"/>
        <v>0</v>
      </c>
      <c r="CW147" s="41"/>
      <c r="CX147" s="41"/>
      <c r="CY147" s="36">
        <f t="shared" si="368"/>
        <v>0</v>
      </c>
      <c r="CZ147" s="41"/>
      <c r="DA147" s="41"/>
      <c r="DB147" s="41"/>
      <c r="DC147" s="41"/>
      <c r="DD147" s="41"/>
      <c r="DE147" s="36">
        <f t="shared" si="388"/>
        <v>0</v>
      </c>
      <c r="DF147" s="41"/>
      <c r="DG147" s="41"/>
      <c r="DH147" s="41"/>
      <c r="DI147" s="41"/>
      <c r="DJ147" s="41"/>
      <c r="DK147" s="36">
        <f t="shared" si="369"/>
        <v>0</v>
      </c>
      <c r="DL147" s="36">
        <f t="shared" si="370"/>
        <v>0</v>
      </c>
      <c r="DM147" s="67" t="str">
        <f t="shared" si="371"/>
        <v/>
      </c>
      <c r="DN147" s="35"/>
      <c r="DO147" s="41"/>
      <c r="DP147" s="41"/>
      <c r="DQ147" s="41"/>
      <c r="DR147" s="41"/>
      <c r="DS147" s="41"/>
      <c r="DT147" s="36">
        <f t="shared" si="372"/>
        <v>0</v>
      </c>
      <c r="DU147" s="41"/>
      <c r="DV147" s="41"/>
      <c r="DW147" s="41"/>
      <c r="DX147" s="41"/>
      <c r="DY147" s="41"/>
      <c r="DZ147" s="41"/>
      <c r="EA147" s="41"/>
      <c r="EB147" s="41"/>
      <c r="EC147" s="41"/>
      <c r="ED147" s="41"/>
      <c r="EE147" s="41"/>
      <c r="EF147" s="41"/>
      <c r="EG147" s="36">
        <f t="shared" si="373"/>
        <v>0</v>
      </c>
      <c r="EH147" s="36">
        <f t="shared" si="374"/>
        <v>0</v>
      </c>
      <c r="EI147" s="67" t="str">
        <f t="shared" si="375"/>
        <v/>
      </c>
    </row>
    <row r="148" spans="2:143" s="32" customFormat="1" x14ac:dyDescent="0.25">
      <c r="B148" s="42"/>
      <c r="C148" s="15" t="s">
        <v>120</v>
      </c>
      <c r="D148" s="1"/>
      <c r="E148" s="41"/>
      <c r="F148" s="41"/>
      <c r="G148" s="41"/>
      <c r="H148" s="41"/>
      <c r="I148" s="41"/>
      <c r="J148" s="41"/>
      <c r="K148" s="41"/>
      <c r="L148" s="41"/>
      <c r="M148" s="41"/>
      <c r="N148" s="41"/>
      <c r="O148" s="41"/>
      <c r="P148" s="36">
        <f t="shared" ref="P148" si="473">SUM(E148:O148)</f>
        <v>0</v>
      </c>
      <c r="Q148" s="41"/>
      <c r="R148" s="41"/>
      <c r="S148" s="41"/>
      <c r="T148" s="36">
        <f t="shared" ref="T148" si="474">SUM(Q148:S148)</f>
        <v>0</v>
      </c>
      <c r="U148" s="41"/>
      <c r="V148" s="41"/>
      <c r="W148" s="41"/>
      <c r="X148" s="41"/>
      <c r="Y148" s="41"/>
      <c r="Z148" s="36">
        <f>SUM(U148:Y148)</f>
        <v>0</v>
      </c>
      <c r="AA148" s="36">
        <f t="shared" si="359"/>
        <v>0</v>
      </c>
      <c r="AB148" s="67" t="str">
        <f t="shared" si="471"/>
        <v/>
      </c>
      <c r="AC148" s="35"/>
      <c r="AD148" s="41"/>
      <c r="AE148" s="41"/>
      <c r="AF148" s="41"/>
      <c r="AG148" s="41"/>
      <c r="AH148" s="41"/>
      <c r="AI148" s="36">
        <f t="shared" ref="AI148" si="475">SUM(AD148:AH148)</f>
        <v>0</v>
      </c>
      <c r="AJ148" s="41"/>
      <c r="AK148" s="41"/>
      <c r="AL148" s="41"/>
      <c r="AM148" s="41"/>
      <c r="AN148" s="41"/>
      <c r="AO148" s="36">
        <f t="shared" ref="AO148" si="476">SUM(AJ148:AN148)</f>
        <v>0</v>
      </c>
      <c r="AP148" s="41"/>
      <c r="AQ148" s="41"/>
      <c r="AR148" s="41"/>
      <c r="AS148" s="41"/>
      <c r="AT148" s="41"/>
      <c r="AU148" s="36">
        <f t="shared" ref="AU148" si="477">SUM(AP148:AT148)</f>
        <v>0</v>
      </c>
      <c r="AV148" s="41"/>
      <c r="AW148" s="41"/>
      <c r="AX148" s="41"/>
      <c r="AY148" s="41"/>
      <c r="AZ148" s="41"/>
      <c r="BA148" s="36">
        <f>SUM(AV148:AZ148)</f>
        <v>0</v>
      </c>
      <c r="BB148" s="36">
        <f>SUM(AI148,AO148,AU148,BA148)</f>
        <v>0</v>
      </c>
      <c r="BC148" s="67" t="str">
        <f t="shared" si="472"/>
        <v/>
      </c>
      <c r="BD148" s="35"/>
      <c r="BE148" s="41"/>
      <c r="BF148" s="41"/>
      <c r="BG148" s="41"/>
      <c r="BH148" s="41"/>
      <c r="BI148" s="41"/>
      <c r="BJ148" s="41"/>
      <c r="BK148" s="36">
        <f t="shared" si="360"/>
        <v>0</v>
      </c>
      <c r="BL148" s="41"/>
      <c r="BM148" s="41"/>
      <c r="BN148" s="41"/>
      <c r="BO148" s="41"/>
      <c r="BP148" s="41"/>
      <c r="BQ148" s="36">
        <f t="shared" si="361"/>
        <v>0</v>
      </c>
      <c r="BR148" s="41"/>
      <c r="BS148" s="41"/>
      <c r="BT148" s="41"/>
      <c r="BU148" s="41"/>
      <c r="BV148" s="41"/>
      <c r="BW148" s="36">
        <f t="shared" ref="BW148" si="478">SUM(BR148:BV148)</f>
        <v>0</v>
      </c>
      <c r="BX148" s="41"/>
      <c r="BY148" s="36">
        <f t="shared" si="362"/>
        <v>0</v>
      </c>
      <c r="BZ148" s="41"/>
      <c r="CA148" s="41"/>
      <c r="CB148" s="41"/>
      <c r="CC148" s="41"/>
      <c r="CD148" s="41"/>
      <c r="CE148" s="36">
        <f t="shared" si="363"/>
        <v>0</v>
      </c>
      <c r="CF148" s="36">
        <f t="shared" si="364"/>
        <v>0</v>
      </c>
      <c r="CG148" s="67" t="str">
        <f t="shared" si="365"/>
        <v/>
      </c>
      <c r="CH148" s="35"/>
      <c r="CI148" s="41"/>
      <c r="CJ148" s="41"/>
      <c r="CK148" s="41"/>
      <c r="CL148" s="41"/>
      <c r="CM148" s="41"/>
      <c r="CN148" s="134">
        <v>0.12200000000000001</v>
      </c>
      <c r="CO148" s="36">
        <f t="shared" si="449"/>
        <v>0.12200000000000001</v>
      </c>
      <c r="CP148" s="41"/>
      <c r="CQ148" s="41"/>
      <c r="CR148" s="41"/>
      <c r="CS148" s="41"/>
      <c r="CT148" s="41"/>
      <c r="CU148" s="41"/>
      <c r="CV148" s="36">
        <f t="shared" si="450"/>
        <v>0</v>
      </c>
      <c r="CW148" s="41"/>
      <c r="CX148" s="41"/>
      <c r="CY148" s="36">
        <f t="shared" si="368"/>
        <v>0</v>
      </c>
      <c r="CZ148" s="41"/>
      <c r="DA148" s="41"/>
      <c r="DB148" s="41"/>
      <c r="DC148" s="41"/>
      <c r="DD148" s="41"/>
      <c r="DE148" s="36">
        <f t="shared" si="388"/>
        <v>0</v>
      </c>
      <c r="DF148" s="41"/>
      <c r="DG148" s="41"/>
      <c r="DH148" s="41"/>
      <c r="DI148" s="41"/>
      <c r="DJ148" s="41"/>
      <c r="DK148" s="36">
        <f t="shared" si="369"/>
        <v>0</v>
      </c>
      <c r="DL148" s="36">
        <f t="shared" si="370"/>
        <v>0.12200000000000001</v>
      </c>
      <c r="DM148" s="67">
        <f t="shared" si="371"/>
        <v>1.1525640768876077E-5</v>
      </c>
      <c r="DN148" s="35"/>
      <c r="DO148" s="41"/>
      <c r="DP148" s="41"/>
      <c r="DQ148" s="41"/>
      <c r="DR148" s="41"/>
      <c r="DS148" s="41"/>
      <c r="DT148" s="36">
        <f t="shared" si="372"/>
        <v>0</v>
      </c>
      <c r="DU148" s="41"/>
      <c r="DV148" s="41"/>
      <c r="DW148" s="41"/>
      <c r="DX148" s="41"/>
      <c r="DY148" s="41"/>
      <c r="DZ148" s="41"/>
      <c r="EA148" s="41"/>
      <c r="EB148" s="41"/>
      <c r="EC148" s="41"/>
      <c r="ED148" s="41"/>
      <c r="EE148" s="41"/>
      <c r="EF148" s="41"/>
      <c r="EG148" s="36">
        <f t="shared" si="373"/>
        <v>0</v>
      </c>
      <c r="EH148" s="36">
        <f t="shared" si="374"/>
        <v>0</v>
      </c>
      <c r="EI148" s="67" t="str">
        <f t="shared" si="375"/>
        <v/>
      </c>
    </row>
    <row r="149" spans="2:143" s="32" customFormat="1" ht="15.75" customHeight="1" x14ac:dyDescent="0.25">
      <c r="B149" s="42"/>
      <c r="C149" s="15" t="s">
        <v>37</v>
      </c>
      <c r="D149" s="1"/>
      <c r="E149" s="41"/>
      <c r="F149" s="41"/>
      <c r="G149" s="41"/>
      <c r="H149" s="41"/>
      <c r="I149" s="41"/>
      <c r="J149" s="41"/>
      <c r="K149" s="41"/>
      <c r="L149" s="41"/>
      <c r="M149" s="41"/>
      <c r="N149" s="41"/>
      <c r="O149" s="41"/>
      <c r="P149" s="36">
        <f>SUM(E149:O149)</f>
        <v>0</v>
      </c>
      <c r="Q149" s="41"/>
      <c r="R149" s="41"/>
      <c r="S149" s="41"/>
      <c r="T149" s="36">
        <f>SUM(Q149:S149)</f>
        <v>0</v>
      </c>
      <c r="U149" s="41"/>
      <c r="V149" s="41"/>
      <c r="W149" s="41"/>
      <c r="X149" s="41"/>
      <c r="Y149" s="41"/>
      <c r="Z149" s="36">
        <f>SUM(U149:Y149)</f>
        <v>0</v>
      </c>
      <c r="AA149" s="36">
        <f t="shared" si="359"/>
        <v>0</v>
      </c>
      <c r="AB149" s="67" t="str">
        <f t="shared" si="471"/>
        <v/>
      </c>
      <c r="AC149" s="35"/>
      <c r="AD149" s="41"/>
      <c r="AE149" s="41"/>
      <c r="AF149" s="41"/>
      <c r="AG149" s="41"/>
      <c r="AH149" s="41"/>
      <c r="AI149" s="36">
        <f>SUM(AD149:AH149)</f>
        <v>0</v>
      </c>
      <c r="AJ149" s="41"/>
      <c r="AK149" s="41"/>
      <c r="AL149" s="41"/>
      <c r="AM149" s="41"/>
      <c r="AN149" s="41"/>
      <c r="AO149" s="36">
        <f>SUM(AJ149:AN149)</f>
        <v>0</v>
      </c>
      <c r="AP149" s="41"/>
      <c r="AQ149" s="41"/>
      <c r="AR149" s="41"/>
      <c r="AS149" s="41"/>
      <c r="AT149" s="41"/>
      <c r="AU149" s="36">
        <f>SUM(AP149:AT149)</f>
        <v>0</v>
      </c>
      <c r="AV149" s="41"/>
      <c r="AW149" s="41"/>
      <c r="AX149" s="41"/>
      <c r="AY149" s="41"/>
      <c r="AZ149" s="41"/>
      <c r="BA149" s="36">
        <f>SUM(AV149:AZ149)</f>
        <v>0</v>
      </c>
      <c r="BB149" s="36">
        <f>SUM(AI149,AO149,AU149,BA149)</f>
        <v>0</v>
      </c>
      <c r="BC149" s="67" t="str">
        <f t="shared" si="472"/>
        <v/>
      </c>
      <c r="BD149" s="35"/>
      <c r="BE149" s="41">
        <v>2</v>
      </c>
      <c r="BF149" s="41">
        <v>2</v>
      </c>
      <c r="BG149" s="41"/>
      <c r="BH149" s="41"/>
      <c r="BI149" s="41">
        <v>6</v>
      </c>
      <c r="BJ149" s="41"/>
      <c r="BK149" s="36">
        <f t="shared" si="360"/>
        <v>10</v>
      </c>
      <c r="BL149" s="41"/>
      <c r="BM149" s="41"/>
      <c r="BN149" s="41"/>
      <c r="BO149" s="41"/>
      <c r="BP149" s="41"/>
      <c r="BQ149" s="36">
        <f t="shared" si="361"/>
        <v>0</v>
      </c>
      <c r="BR149" s="41"/>
      <c r="BS149" s="41"/>
      <c r="BT149" s="41"/>
      <c r="BU149" s="41"/>
      <c r="BV149" s="41"/>
      <c r="BW149" s="36">
        <f>SUM(BR149:BV149)</f>
        <v>0</v>
      </c>
      <c r="BX149" s="41"/>
      <c r="BY149" s="36">
        <f t="shared" si="362"/>
        <v>0</v>
      </c>
      <c r="BZ149" s="41"/>
      <c r="CA149" s="41"/>
      <c r="CB149" s="41"/>
      <c r="CC149" s="41"/>
      <c r="CD149" s="41"/>
      <c r="CE149" s="36">
        <f t="shared" si="363"/>
        <v>0</v>
      </c>
      <c r="CF149" s="36">
        <f t="shared" si="364"/>
        <v>10</v>
      </c>
      <c r="CG149" s="67">
        <f t="shared" si="365"/>
        <v>1.050598848478797E-3</v>
      </c>
      <c r="CH149" s="35"/>
      <c r="CI149" s="41"/>
      <c r="CJ149" s="41"/>
      <c r="CK149" s="41"/>
      <c r="CL149" s="41"/>
      <c r="CM149" s="41"/>
      <c r="CN149" s="41">
        <v>10</v>
      </c>
      <c r="CO149" s="36">
        <f t="shared" si="449"/>
        <v>10</v>
      </c>
      <c r="CP149" s="41"/>
      <c r="CQ149" s="41"/>
      <c r="CR149" s="41"/>
      <c r="CS149" s="41"/>
      <c r="CT149" s="41"/>
      <c r="CU149" s="41"/>
      <c r="CV149" s="36">
        <f t="shared" si="450"/>
        <v>0</v>
      </c>
      <c r="CW149" s="41">
        <v>10</v>
      </c>
      <c r="CX149" s="41"/>
      <c r="CY149" s="36">
        <f t="shared" si="368"/>
        <v>10</v>
      </c>
      <c r="CZ149" s="41"/>
      <c r="DA149" s="41"/>
      <c r="DB149" s="41"/>
      <c r="DC149" s="41"/>
      <c r="DD149" s="41"/>
      <c r="DE149" s="36">
        <f t="shared" si="388"/>
        <v>0</v>
      </c>
      <c r="DF149" s="41"/>
      <c r="DG149" s="41"/>
      <c r="DH149" s="41"/>
      <c r="DI149" s="41"/>
      <c r="DJ149" s="41"/>
      <c r="DK149" s="36">
        <f t="shared" si="369"/>
        <v>0</v>
      </c>
      <c r="DL149" s="36">
        <f t="shared" si="370"/>
        <v>20</v>
      </c>
      <c r="DM149" s="67">
        <f t="shared" si="371"/>
        <v>1.8894493063731272E-3</v>
      </c>
      <c r="DN149" s="35"/>
      <c r="DO149" s="41"/>
      <c r="DP149" s="41"/>
      <c r="DQ149" s="41"/>
      <c r="DR149" s="41"/>
      <c r="DS149" s="41"/>
      <c r="DT149" s="36">
        <f t="shared" si="372"/>
        <v>0</v>
      </c>
      <c r="DU149" s="41"/>
      <c r="DV149" s="41"/>
      <c r="DW149" s="41"/>
      <c r="DX149" s="41"/>
      <c r="DY149" s="41"/>
      <c r="DZ149" s="41"/>
      <c r="EA149" s="41"/>
      <c r="EB149" s="41"/>
      <c r="EC149" s="41"/>
      <c r="ED149" s="41"/>
      <c r="EE149" s="41"/>
      <c r="EF149" s="41"/>
      <c r="EG149" s="36">
        <f t="shared" si="373"/>
        <v>0</v>
      </c>
      <c r="EH149" s="36">
        <f t="shared" si="374"/>
        <v>0</v>
      </c>
      <c r="EI149" s="67" t="str">
        <f t="shared" si="375"/>
        <v/>
      </c>
    </row>
    <row r="150" spans="2:143" ht="15.75" customHeight="1" x14ac:dyDescent="0.25">
      <c r="B150" s="42"/>
      <c r="C150" s="15" t="s">
        <v>38</v>
      </c>
      <c r="D150" s="1"/>
      <c r="E150" s="41"/>
      <c r="F150" s="41"/>
      <c r="G150" s="41"/>
      <c r="H150" s="41"/>
      <c r="I150" s="41"/>
      <c r="J150" s="41"/>
      <c r="K150" s="41"/>
      <c r="L150" s="41"/>
      <c r="M150" s="41"/>
      <c r="N150" s="41"/>
      <c r="O150" s="41">
        <v>0.4</v>
      </c>
      <c r="P150" s="36">
        <f t="shared" si="418"/>
        <v>0.4</v>
      </c>
      <c r="Q150" s="41"/>
      <c r="R150" s="41"/>
      <c r="S150" s="41"/>
      <c r="T150" s="36">
        <f t="shared" si="419"/>
        <v>0</v>
      </c>
      <c r="U150" s="41"/>
      <c r="V150" s="41"/>
      <c r="W150" s="41"/>
      <c r="X150" s="41"/>
      <c r="Y150" s="41"/>
      <c r="Z150" s="36">
        <f t="shared" si="420"/>
        <v>0</v>
      </c>
      <c r="AA150" s="36">
        <f t="shared" si="359"/>
        <v>0.4</v>
      </c>
      <c r="AB150" s="67">
        <f t="shared" si="471"/>
        <v>7.7133094516378822E-5</v>
      </c>
      <c r="AC150" s="35"/>
      <c r="AD150" s="41">
        <v>0.3</v>
      </c>
      <c r="AE150" s="41">
        <v>0.3</v>
      </c>
      <c r="AF150" s="41">
        <v>1</v>
      </c>
      <c r="AG150" s="41">
        <v>1</v>
      </c>
      <c r="AH150" s="41">
        <v>4</v>
      </c>
      <c r="AI150" s="36">
        <f t="shared" si="421"/>
        <v>6.6</v>
      </c>
      <c r="AJ150" s="41"/>
      <c r="AK150" s="41"/>
      <c r="AL150" s="41"/>
      <c r="AM150" s="41"/>
      <c r="AN150" s="41"/>
      <c r="AO150" s="36">
        <f t="shared" si="422"/>
        <v>0</v>
      </c>
      <c r="AP150" s="41"/>
      <c r="AQ150" s="41"/>
      <c r="AR150" s="41"/>
      <c r="AS150" s="41"/>
      <c r="AT150" s="41"/>
      <c r="AU150" s="36">
        <f t="shared" si="423"/>
        <v>0</v>
      </c>
      <c r="AV150" s="41"/>
      <c r="AW150" s="41"/>
      <c r="AX150" s="41"/>
      <c r="AY150" s="41"/>
      <c r="AZ150" s="41"/>
      <c r="BA150" s="36">
        <f t="shared" si="424"/>
        <v>0</v>
      </c>
      <c r="BB150" s="36">
        <f t="shared" si="425"/>
        <v>6.6</v>
      </c>
      <c r="BC150" s="67">
        <f t="shared" si="472"/>
        <v>9.432509907969566E-4</v>
      </c>
      <c r="BD150" s="35"/>
      <c r="BE150" s="41">
        <v>4</v>
      </c>
      <c r="BF150" s="41">
        <v>4</v>
      </c>
      <c r="BG150" s="41">
        <v>4</v>
      </c>
      <c r="BH150" s="41">
        <v>4.7372954400000005</v>
      </c>
      <c r="BI150" s="41">
        <v>5.4808400900000001</v>
      </c>
      <c r="BJ150" s="41"/>
      <c r="BK150" s="36">
        <f t="shared" si="360"/>
        <v>22.218135530000001</v>
      </c>
      <c r="BL150" s="41"/>
      <c r="BM150" s="41"/>
      <c r="BN150" s="41"/>
      <c r="BO150" s="41"/>
      <c r="BP150" s="41"/>
      <c r="BQ150" s="36">
        <f t="shared" si="361"/>
        <v>0</v>
      </c>
      <c r="BR150" s="41"/>
      <c r="BS150" s="41"/>
      <c r="BT150" s="41"/>
      <c r="BU150" s="41"/>
      <c r="BV150" s="41"/>
      <c r="BW150" s="36">
        <f t="shared" si="426"/>
        <v>0</v>
      </c>
      <c r="BX150" s="41"/>
      <c r="BY150" s="36">
        <f t="shared" si="362"/>
        <v>0</v>
      </c>
      <c r="BZ150" s="41"/>
      <c r="CA150" s="41"/>
      <c r="CB150" s="41"/>
      <c r="CC150" s="41"/>
      <c r="CD150" s="41"/>
      <c r="CE150" s="36">
        <f t="shared" si="363"/>
        <v>0</v>
      </c>
      <c r="CF150" s="36">
        <f t="shared" si="364"/>
        <v>22.218135530000001</v>
      </c>
      <c r="CG150" s="67">
        <f t="shared" si="365"/>
        <v>2.3342347603163846E-3</v>
      </c>
      <c r="CH150" s="35"/>
      <c r="CI150" s="41">
        <v>5</v>
      </c>
      <c r="CJ150" s="41">
        <v>6.25</v>
      </c>
      <c r="CK150" s="41">
        <v>6.25</v>
      </c>
      <c r="CL150" s="41">
        <v>6.25</v>
      </c>
      <c r="CM150" s="41">
        <v>6.25</v>
      </c>
      <c r="CN150" s="41"/>
      <c r="CO150" s="36">
        <f t="shared" si="449"/>
        <v>30</v>
      </c>
      <c r="CP150" s="41"/>
      <c r="CQ150" s="41"/>
      <c r="CR150" s="41"/>
      <c r="CS150" s="41"/>
      <c r="CT150" s="41"/>
      <c r="CU150" s="41"/>
      <c r="CV150" s="36">
        <f t="shared" si="450"/>
        <v>0</v>
      </c>
      <c r="CW150" s="41">
        <v>10</v>
      </c>
      <c r="CX150" s="41"/>
      <c r="CY150" s="36">
        <f t="shared" si="368"/>
        <v>10</v>
      </c>
      <c r="CZ150" s="41"/>
      <c r="DA150" s="41"/>
      <c r="DB150" s="41"/>
      <c r="DC150" s="41"/>
      <c r="DD150" s="41"/>
      <c r="DE150" s="36">
        <f t="shared" si="388"/>
        <v>0</v>
      </c>
      <c r="DF150" s="41"/>
      <c r="DG150" s="41"/>
      <c r="DH150" s="41"/>
      <c r="DI150" s="41"/>
      <c r="DJ150" s="41"/>
      <c r="DK150" s="36">
        <f t="shared" si="369"/>
        <v>0</v>
      </c>
      <c r="DL150" s="36">
        <f t="shared" si="370"/>
        <v>40</v>
      </c>
      <c r="DM150" s="67">
        <f t="shared" si="371"/>
        <v>3.7788986127462545E-3</v>
      </c>
      <c r="DN150" s="35"/>
      <c r="DO150" s="41"/>
      <c r="DP150" s="41"/>
      <c r="DQ150" s="41"/>
      <c r="DR150" s="41"/>
      <c r="DS150" s="41"/>
      <c r="DT150" s="36">
        <f t="shared" si="372"/>
        <v>0</v>
      </c>
      <c r="DU150" s="41"/>
      <c r="DV150" s="41"/>
      <c r="DW150" s="41"/>
      <c r="DX150" s="41"/>
      <c r="DY150" s="41"/>
      <c r="DZ150" s="41"/>
      <c r="EA150" s="41"/>
      <c r="EB150" s="41"/>
      <c r="EC150" s="41"/>
      <c r="ED150" s="41"/>
      <c r="EE150" s="41"/>
      <c r="EF150" s="41"/>
      <c r="EG150" s="36">
        <f t="shared" si="373"/>
        <v>0</v>
      </c>
      <c r="EH150" s="36">
        <f t="shared" si="374"/>
        <v>0</v>
      </c>
      <c r="EI150" s="67" t="str">
        <f t="shared" si="375"/>
        <v/>
      </c>
      <c r="EJ150" s="32"/>
    </row>
    <row r="151" spans="2:143" ht="15.75" customHeight="1" x14ac:dyDescent="0.25">
      <c r="B151" s="42"/>
      <c r="C151" s="15" t="s">
        <v>39</v>
      </c>
      <c r="D151" s="1"/>
      <c r="E151" s="41"/>
      <c r="F151" s="41"/>
      <c r="G151" s="41"/>
      <c r="H151" s="41"/>
      <c r="I151" s="41"/>
      <c r="J151" s="41"/>
      <c r="K151" s="41"/>
      <c r="L151" s="41"/>
      <c r="M151" s="41"/>
      <c r="N151" s="41"/>
      <c r="O151" s="41"/>
      <c r="P151" s="36">
        <f t="shared" si="418"/>
        <v>0</v>
      </c>
      <c r="Q151" s="41"/>
      <c r="R151" s="41"/>
      <c r="S151" s="41">
        <v>1.0227215841737061</v>
      </c>
      <c r="T151" s="36">
        <f t="shared" si="419"/>
        <v>1.0227215841737061</v>
      </c>
      <c r="U151" s="41"/>
      <c r="V151" s="41"/>
      <c r="W151" s="41"/>
      <c r="X151" s="41"/>
      <c r="Y151" s="41"/>
      <c r="Z151" s="36">
        <f t="shared" si="420"/>
        <v>0</v>
      </c>
      <c r="AA151" s="36">
        <f t="shared" si="359"/>
        <v>1.0227215841737061</v>
      </c>
      <c r="AB151" s="67">
        <f t="shared" si="471"/>
        <v>1.9721420154002786E-4</v>
      </c>
      <c r="AC151" s="35"/>
      <c r="AD151" s="41"/>
      <c r="AE151" s="41"/>
      <c r="AF151" s="41"/>
      <c r="AG151" s="41"/>
      <c r="AH151" s="41"/>
      <c r="AI151" s="36">
        <f t="shared" si="421"/>
        <v>0</v>
      </c>
      <c r="AJ151" s="41"/>
      <c r="AK151" s="41"/>
      <c r="AL151" s="41"/>
      <c r="AM151" s="41"/>
      <c r="AN151" s="41"/>
      <c r="AO151" s="36">
        <f t="shared" si="422"/>
        <v>0</v>
      </c>
      <c r="AP151" s="41">
        <v>4.3688016214519099</v>
      </c>
      <c r="AQ151" s="41">
        <v>9.4979382529638183</v>
      </c>
      <c r="AR151" s="41">
        <v>9.5558326889594589</v>
      </c>
      <c r="AS151" s="41">
        <v>9.8188273192792082</v>
      </c>
      <c r="AT151" s="41">
        <v>7.6085940361790065</v>
      </c>
      <c r="AU151" s="36">
        <f t="shared" si="423"/>
        <v>40.849993918833398</v>
      </c>
      <c r="AV151" s="41"/>
      <c r="AW151" s="41"/>
      <c r="AX151" s="41"/>
      <c r="AY151" s="41"/>
      <c r="AZ151" s="41"/>
      <c r="BA151" s="36">
        <f t="shared" si="424"/>
        <v>0</v>
      </c>
      <c r="BB151" s="36">
        <f t="shared" si="425"/>
        <v>40.849993918833398</v>
      </c>
      <c r="BC151" s="67">
        <f t="shared" si="472"/>
        <v>5.8381510966650394E-3</v>
      </c>
      <c r="BD151" s="35"/>
      <c r="BE151" s="41"/>
      <c r="BF151" s="41"/>
      <c r="BG151" s="41"/>
      <c r="BH151" s="41"/>
      <c r="BI151" s="41"/>
      <c r="BJ151" s="41"/>
      <c r="BK151" s="36">
        <f t="shared" si="360"/>
        <v>0</v>
      </c>
      <c r="BL151" s="41"/>
      <c r="BM151" s="41"/>
      <c r="BN151" s="41"/>
      <c r="BO151" s="41"/>
      <c r="BP151" s="41"/>
      <c r="BQ151" s="36">
        <f t="shared" si="361"/>
        <v>0</v>
      </c>
      <c r="BR151" s="41">
        <v>7.8881006640956315</v>
      </c>
      <c r="BS151" s="41">
        <v>4.6305261911757514</v>
      </c>
      <c r="BT151" s="41">
        <v>6.9276254780037263</v>
      </c>
      <c r="BU151" s="41">
        <v>0</v>
      </c>
      <c r="BV151" s="41">
        <v>8.6810321637177434</v>
      </c>
      <c r="BW151" s="36">
        <f t="shared" si="426"/>
        <v>28.12728449699285</v>
      </c>
      <c r="BX151" s="41"/>
      <c r="BY151" s="36">
        <f t="shared" si="362"/>
        <v>0</v>
      </c>
      <c r="BZ151" s="41"/>
      <c r="CA151" s="41"/>
      <c r="CB151" s="41"/>
      <c r="CC151" s="41"/>
      <c r="CD151" s="41"/>
      <c r="CE151" s="36">
        <f t="shared" si="363"/>
        <v>0</v>
      </c>
      <c r="CF151" s="36">
        <f t="shared" si="364"/>
        <v>28.12728449699285</v>
      </c>
      <c r="CG151" s="67">
        <f t="shared" si="365"/>
        <v>2.9550492703376207E-3</v>
      </c>
      <c r="CH151" s="35"/>
      <c r="CI151" s="41">
        <v>10</v>
      </c>
      <c r="CJ151" s="41"/>
      <c r="CK151" s="41"/>
      <c r="CL151" s="41"/>
      <c r="CM151" s="41"/>
      <c r="CN151" s="41"/>
      <c r="CO151" s="36">
        <f t="shared" si="449"/>
        <v>10</v>
      </c>
      <c r="CP151" s="41"/>
      <c r="CQ151" s="41"/>
      <c r="CR151" s="41"/>
      <c r="CS151" s="41"/>
      <c r="CT151" s="41"/>
      <c r="CU151" s="41"/>
      <c r="CV151" s="36">
        <f t="shared" si="450"/>
        <v>0</v>
      </c>
      <c r="CW151" s="41"/>
      <c r="CX151" s="41"/>
      <c r="CY151" s="36">
        <f t="shared" si="368"/>
        <v>0</v>
      </c>
      <c r="CZ151" s="41"/>
      <c r="DA151" s="41"/>
      <c r="DB151" s="41"/>
      <c r="DC151" s="41"/>
      <c r="DD151" s="41"/>
      <c r="DE151" s="36">
        <f t="shared" si="388"/>
        <v>0</v>
      </c>
      <c r="DF151" s="41"/>
      <c r="DG151" s="41"/>
      <c r="DH151" s="41"/>
      <c r="DI151" s="41"/>
      <c r="DJ151" s="41"/>
      <c r="DK151" s="36">
        <f t="shared" si="369"/>
        <v>0</v>
      </c>
      <c r="DL151" s="36">
        <f t="shared" si="370"/>
        <v>10</v>
      </c>
      <c r="DM151" s="67">
        <f t="shared" si="371"/>
        <v>9.4472465318656362E-4</v>
      </c>
      <c r="DN151" s="35"/>
      <c r="DO151" s="41"/>
      <c r="DP151" s="41"/>
      <c r="DQ151" s="41"/>
      <c r="DR151" s="41"/>
      <c r="DS151" s="41"/>
      <c r="DT151" s="36">
        <f t="shared" si="372"/>
        <v>0</v>
      </c>
      <c r="DU151" s="41"/>
      <c r="DV151" s="41"/>
      <c r="DW151" s="41"/>
      <c r="DX151" s="41"/>
      <c r="DY151" s="41"/>
      <c r="DZ151" s="41"/>
      <c r="EA151" s="41"/>
      <c r="EB151" s="41"/>
      <c r="EC151" s="41"/>
      <c r="ED151" s="41"/>
      <c r="EE151" s="41"/>
      <c r="EF151" s="41"/>
      <c r="EG151" s="36">
        <f t="shared" si="373"/>
        <v>0</v>
      </c>
      <c r="EH151" s="36">
        <f t="shared" si="374"/>
        <v>0</v>
      </c>
      <c r="EI151" s="67" t="str">
        <f t="shared" si="375"/>
        <v/>
      </c>
      <c r="EJ151" s="32"/>
      <c r="EK151" s="152"/>
      <c r="EL151" s="153"/>
      <c r="EM151" s="32"/>
    </row>
    <row r="152" spans="2:143" s="32" customFormat="1" x14ac:dyDescent="0.25">
      <c r="B152" s="42"/>
      <c r="C152" s="15" t="s">
        <v>169</v>
      </c>
      <c r="D152" s="1"/>
      <c r="E152" s="41"/>
      <c r="F152" s="41"/>
      <c r="G152" s="41"/>
      <c r="H152" s="41"/>
      <c r="I152" s="41"/>
      <c r="J152" s="41"/>
      <c r="K152" s="41"/>
      <c r="L152" s="41"/>
      <c r="M152" s="41"/>
      <c r="N152" s="41"/>
      <c r="O152" s="41"/>
      <c r="P152" s="36">
        <f t="shared" si="418"/>
        <v>0</v>
      </c>
      <c r="Q152" s="41"/>
      <c r="R152" s="41"/>
      <c r="S152" s="41"/>
      <c r="T152" s="36">
        <f t="shared" si="419"/>
        <v>0</v>
      </c>
      <c r="U152" s="41"/>
      <c r="V152" s="41"/>
      <c r="W152" s="41"/>
      <c r="X152" s="41"/>
      <c r="Y152" s="41"/>
      <c r="Z152" s="36">
        <f>SUM(U152:Y152)</f>
        <v>0</v>
      </c>
      <c r="AA152" s="36">
        <f t="shared" ref="AA152" si="479">SUM(P152,T152,Z152)</f>
        <v>0</v>
      </c>
      <c r="AB152" s="67" t="str">
        <f t="shared" si="471"/>
        <v/>
      </c>
      <c r="AC152" s="35"/>
      <c r="AD152" s="41"/>
      <c r="AE152" s="41"/>
      <c r="AF152" s="41"/>
      <c r="AG152" s="41"/>
      <c r="AH152" s="41"/>
      <c r="AI152" s="36">
        <f t="shared" si="421"/>
        <v>0</v>
      </c>
      <c r="AJ152" s="41"/>
      <c r="AK152" s="41"/>
      <c r="AL152" s="41"/>
      <c r="AM152" s="41"/>
      <c r="AN152" s="41"/>
      <c r="AO152" s="36">
        <f t="shared" si="422"/>
        <v>0</v>
      </c>
      <c r="AP152" s="41"/>
      <c r="AQ152" s="41"/>
      <c r="AR152" s="41"/>
      <c r="AS152" s="41"/>
      <c r="AT152" s="41"/>
      <c r="AU152" s="36">
        <f t="shared" si="423"/>
        <v>0</v>
      </c>
      <c r="AV152" s="41"/>
      <c r="AW152" s="41"/>
      <c r="AX152" s="41"/>
      <c r="AY152" s="41"/>
      <c r="AZ152" s="41"/>
      <c r="BA152" s="36">
        <f>SUM(AV152:AZ152)</f>
        <v>0</v>
      </c>
      <c r="BB152" s="36">
        <f>SUM(AI152,AO152,AU152,BA152)</f>
        <v>0</v>
      </c>
      <c r="BC152" s="67" t="str">
        <f t="shared" si="472"/>
        <v/>
      </c>
      <c r="BD152" s="35"/>
      <c r="BE152" s="41"/>
      <c r="BF152" s="41"/>
      <c r="BG152" s="41"/>
      <c r="BH152" s="41"/>
      <c r="BI152" s="41"/>
      <c r="BJ152" s="41"/>
      <c r="BK152" s="36">
        <f t="shared" si="360"/>
        <v>0</v>
      </c>
      <c r="BL152" s="41"/>
      <c r="BM152" s="41"/>
      <c r="BN152" s="41"/>
      <c r="BO152" s="41"/>
      <c r="BP152" s="41"/>
      <c r="BQ152" s="36">
        <f t="shared" si="361"/>
        <v>0</v>
      </c>
      <c r="BR152" s="41"/>
      <c r="BS152" s="41"/>
      <c r="BT152" s="41"/>
      <c r="BU152" s="41"/>
      <c r="BV152" s="41"/>
      <c r="BW152" s="36">
        <f t="shared" si="426"/>
        <v>0</v>
      </c>
      <c r="BX152" s="41"/>
      <c r="BY152" s="36">
        <f t="shared" ref="BY152" si="480">SUM(BX152)</f>
        <v>0</v>
      </c>
      <c r="BZ152" s="41"/>
      <c r="CA152" s="41"/>
      <c r="CB152" s="41"/>
      <c r="CC152" s="41"/>
      <c r="CD152" s="41"/>
      <c r="CE152" s="36">
        <f t="shared" si="363"/>
        <v>0</v>
      </c>
      <c r="CF152" s="36">
        <f t="shared" ref="CF152" si="481">SUM(BK152,BQ152,BW152,CE152,BY152)</f>
        <v>0</v>
      </c>
      <c r="CG152" s="67" t="str">
        <f t="shared" si="365"/>
        <v/>
      </c>
      <c r="CH152" s="35"/>
      <c r="CI152" s="41"/>
      <c r="CJ152" s="41"/>
      <c r="CK152" s="41"/>
      <c r="CL152" s="41"/>
      <c r="CM152" s="41"/>
      <c r="CN152" s="41"/>
      <c r="CO152" s="36">
        <f t="shared" si="449"/>
        <v>0</v>
      </c>
      <c r="CP152" s="41"/>
      <c r="CQ152" s="41"/>
      <c r="CR152" s="41"/>
      <c r="CS152" s="41"/>
      <c r="CT152" s="41"/>
      <c r="CU152" s="41"/>
      <c r="CV152" s="36">
        <f t="shared" si="450"/>
        <v>0</v>
      </c>
      <c r="CW152" s="41">
        <v>5</v>
      </c>
      <c r="CX152" s="41"/>
      <c r="CY152" s="36">
        <f t="shared" ref="CY152" si="482">SUM(CW152:CX152)</f>
        <v>5</v>
      </c>
      <c r="CZ152" s="41"/>
      <c r="DA152" s="41"/>
      <c r="DB152" s="41"/>
      <c r="DC152" s="41"/>
      <c r="DD152" s="41"/>
      <c r="DE152" s="36">
        <f t="shared" si="388"/>
        <v>0</v>
      </c>
      <c r="DF152" s="41"/>
      <c r="DG152" s="41"/>
      <c r="DH152" s="41"/>
      <c r="DI152" s="41"/>
      <c r="DJ152" s="41"/>
      <c r="DK152" s="36">
        <f t="shared" si="369"/>
        <v>0</v>
      </c>
      <c r="DL152" s="36">
        <f t="shared" ref="DL152" si="483">SUM(CO152,CV152,CY152,DK152,DE152)</f>
        <v>5</v>
      </c>
      <c r="DM152" s="67">
        <f t="shared" si="371"/>
        <v>4.7236232659328181E-4</v>
      </c>
      <c r="DN152" s="35"/>
      <c r="DO152" s="41"/>
      <c r="DP152" s="41"/>
      <c r="DQ152" s="41"/>
      <c r="DR152" s="41"/>
      <c r="DS152" s="41"/>
      <c r="DT152" s="36">
        <f t="shared" ref="DT152" si="484">SUM(DO152:DS152)</f>
        <v>0</v>
      </c>
      <c r="DU152" s="41"/>
      <c r="DV152" s="41"/>
      <c r="DW152" s="41"/>
      <c r="DX152" s="41"/>
      <c r="DY152" s="41"/>
      <c r="DZ152" s="41"/>
      <c r="EA152" s="41"/>
      <c r="EB152" s="41"/>
      <c r="EC152" s="41"/>
      <c r="ED152" s="41"/>
      <c r="EE152" s="41"/>
      <c r="EF152" s="41"/>
      <c r="EG152" s="36">
        <f t="shared" si="373"/>
        <v>0</v>
      </c>
      <c r="EH152" s="36">
        <f t="shared" ref="EH152" si="485">SUM(EG152,DT152)</f>
        <v>0</v>
      </c>
      <c r="EI152" s="67" t="str">
        <f t="shared" si="375"/>
        <v/>
      </c>
    </row>
    <row r="153" spans="2:143" ht="15.75" customHeight="1" x14ac:dyDescent="0.25">
      <c r="B153" s="42"/>
      <c r="C153" s="15" t="s">
        <v>40</v>
      </c>
      <c r="D153" s="1"/>
      <c r="E153" s="41"/>
      <c r="F153" s="41"/>
      <c r="G153" s="41"/>
      <c r="H153" s="41"/>
      <c r="I153" s="41"/>
      <c r="J153" s="41"/>
      <c r="K153" s="41"/>
      <c r="L153" s="41"/>
      <c r="M153" s="41"/>
      <c r="N153" s="41"/>
      <c r="O153" s="41"/>
      <c r="P153" s="36">
        <f t="shared" si="418"/>
        <v>0</v>
      </c>
      <c r="Q153" s="41"/>
      <c r="R153" s="41"/>
      <c r="S153" s="41"/>
      <c r="T153" s="36">
        <f t="shared" si="419"/>
        <v>0</v>
      </c>
      <c r="U153" s="41">
        <v>1.8371765178117665</v>
      </c>
      <c r="V153" s="41">
        <v>1.4993931891209229</v>
      </c>
      <c r="W153" s="41">
        <v>0.95452131165389054</v>
      </c>
      <c r="X153" s="41">
        <v>1.155442936227848</v>
      </c>
      <c r="Y153" s="41">
        <v>1.1203378499120116</v>
      </c>
      <c r="Z153" s="36">
        <f t="shared" si="420"/>
        <v>6.5668718047264392</v>
      </c>
      <c r="AA153" s="36">
        <f t="shared" si="359"/>
        <v>6.5668718047264392</v>
      </c>
      <c r="AB153" s="67">
        <f t="shared" si="471"/>
        <v>1.266307858977269E-3</v>
      </c>
      <c r="AC153" s="33"/>
      <c r="AD153" s="41"/>
      <c r="AE153" s="41"/>
      <c r="AF153" s="41"/>
      <c r="AG153" s="41"/>
      <c r="AH153" s="41"/>
      <c r="AI153" s="36">
        <f t="shared" si="421"/>
        <v>0</v>
      </c>
      <c r="AJ153" s="41"/>
      <c r="AK153" s="41"/>
      <c r="AL153" s="41"/>
      <c r="AM153" s="41"/>
      <c r="AN153" s="41"/>
      <c r="AO153" s="36">
        <f t="shared" si="422"/>
        <v>0</v>
      </c>
      <c r="AP153" s="41"/>
      <c r="AQ153" s="41"/>
      <c r="AR153" s="41"/>
      <c r="AS153" s="41"/>
      <c r="AT153" s="41"/>
      <c r="AU153" s="36">
        <f t="shared" si="423"/>
        <v>0</v>
      </c>
      <c r="AV153" s="41">
        <v>0.77486150213422944</v>
      </c>
      <c r="AW153" s="41">
        <v>0.25828716737807644</v>
      </c>
      <c r="AX153" s="41">
        <v>0.51657433475615289</v>
      </c>
      <c r="AY153" s="41">
        <v>0</v>
      </c>
      <c r="AZ153" s="41">
        <v>0</v>
      </c>
      <c r="BA153" s="36">
        <f t="shared" si="424"/>
        <v>1.5497230042684587</v>
      </c>
      <c r="BB153" s="36">
        <f t="shared" si="425"/>
        <v>1.5497230042684587</v>
      </c>
      <c r="BC153" s="67">
        <f t="shared" si="472"/>
        <v>2.2148147867228181E-4</v>
      </c>
      <c r="BD153" s="33"/>
      <c r="BE153" s="41"/>
      <c r="BF153" s="41"/>
      <c r="BG153" s="41"/>
      <c r="BH153" s="41"/>
      <c r="BI153" s="41"/>
      <c r="BJ153" s="41"/>
      <c r="BK153" s="36">
        <f t="shared" si="360"/>
        <v>0</v>
      </c>
      <c r="BL153" s="41"/>
      <c r="BM153" s="41"/>
      <c r="BN153" s="41"/>
      <c r="BO153" s="41"/>
      <c r="BP153" s="41"/>
      <c r="BQ153" s="36">
        <f t="shared" si="361"/>
        <v>0</v>
      </c>
      <c r="BR153" s="41"/>
      <c r="BS153" s="41"/>
      <c r="BT153" s="41"/>
      <c r="BU153" s="41"/>
      <c r="BV153" s="41"/>
      <c r="BW153" s="36">
        <f t="shared" si="426"/>
        <v>0</v>
      </c>
      <c r="BX153" s="41"/>
      <c r="BY153" s="36">
        <f t="shared" si="362"/>
        <v>0</v>
      </c>
      <c r="BZ153" s="41">
        <v>0.21502434559939301</v>
      </c>
      <c r="CA153" s="41">
        <v>0.20522049447874485</v>
      </c>
      <c r="CB153" s="41">
        <v>0.71517759932326064</v>
      </c>
      <c r="CC153" s="41">
        <v>0.71645091057782562</v>
      </c>
      <c r="CD153" s="41">
        <v>0.84493076147372104</v>
      </c>
      <c r="CE153" s="36">
        <f t="shared" si="363"/>
        <v>2.6968041114529453</v>
      </c>
      <c r="CF153" s="36">
        <f t="shared" si="364"/>
        <v>2.6968041114529453</v>
      </c>
      <c r="CG153" s="67">
        <f t="shared" si="365"/>
        <v>2.8332592940653493E-4</v>
      </c>
      <c r="CH153" s="33"/>
      <c r="CI153" s="41"/>
      <c r="CJ153" s="41"/>
      <c r="CK153" s="41"/>
      <c r="CL153" s="41"/>
      <c r="CM153" s="41"/>
      <c r="CN153" s="41"/>
      <c r="CO153" s="36">
        <f t="shared" si="449"/>
        <v>0</v>
      </c>
      <c r="CP153" s="41"/>
      <c r="CQ153" s="41"/>
      <c r="CR153" s="41"/>
      <c r="CS153" s="41"/>
      <c r="CT153" s="41"/>
      <c r="CU153" s="41"/>
      <c r="CV153" s="36">
        <f t="shared" si="450"/>
        <v>0</v>
      </c>
      <c r="CW153" s="41"/>
      <c r="CX153" s="41"/>
      <c r="CY153" s="36">
        <f t="shared" si="368"/>
        <v>0</v>
      </c>
      <c r="CZ153" s="41"/>
      <c r="DA153" s="41"/>
      <c r="DB153" s="41"/>
      <c r="DC153" s="41"/>
      <c r="DD153" s="41"/>
      <c r="DE153" s="36">
        <f t="shared" si="388"/>
        <v>0</v>
      </c>
      <c r="DF153" s="41">
        <v>0.30652171535841422</v>
      </c>
      <c r="DG153" s="41">
        <v>0.30652171535841422</v>
      </c>
      <c r="DH153" s="41">
        <v>0.30652171535841422</v>
      </c>
      <c r="DI153" s="41">
        <v>0.30652171535841422</v>
      </c>
      <c r="DJ153" s="41">
        <v>0.37001549925408572</v>
      </c>
      <c r="DK153" s="36">
        <f t="shared" si="369"/>
        <v>1.5961023606877425</v>
      </c>
      <c r="DL153" s="36">
        <f t="shared" si="370"/>
        <v>1.5961023606877425</v>
      </c>
      <c r="DM153" s="67">
        <f t="shared" si="371"/>
        <v>1.5078772491509829E-4</v>
      </c>
      <c r="DN153" s="33"/>
      <c r="DO153" s="41"/>
      <c r="DP153" s="41"/>
      <c r="DQ153" s="41"/>
      <c r="DR153" s="41"/>
      <c r="DS153" s="41"/>
      <c r="DT153" s="36">
        <f t="shared" si="372"/>
        <v>0</v>
      </c>
      <c r="DU153" s="41">
        <v>0</v>
      </c>
      <c r="DV153" s="41">
        <v>0</v>
      </c>
      <c r="DW153" s="41">
        <v>0</v>
      </c>
      <c r="DX153" s="41">
        <v>0</v>
      </c>
      <c r="DY153" s="41">
        <v>0</v>
      </c>
      <c r="DZ153" s="41"/>
      <c r="EA153" s="41"/>
      <c r="EB153" s="41"/>
      <c r="EC153" s="41"/>
      <c r="ED153" s="41"/>
      <c r="EE153" s="41"/>
      <c r="EF153" s="41"/>
      <c r="EG153" s="36">
        <f t="shared" si="373"/>
        <v>0</v>
      </c>
      <c r="EH153" s="36">
        <f t="shared" si="374"/>
        <v>0</v>
      </c>
      <c r="EI153" s="67" t="str">
        <f t="shared" si="375"/>
        <v/>
      </c>
      <c r="EJ153" s="32"/>
    </row>
    <row r="154" spans="2:143" ht="15.75" customHeight="1" x14ac:dyDescent="0.25">
      <c r="B154" s="42"/>
      <c r="C154" s="15" t="s">
        <v>41</v>
      </c>
      <c r="D154" s="1"/>
      <c r="E154" s="41"/>
      <c r="F154" s="41"/>
      <c r="G154" s="41"/>
      <c r="H154" s="41"/>
      <c r="I154" s="41"/>
      <c r="J154" s="41"/>
      <c r="K154" s="41"/>
      <c r="L154" s="41"/>
      <c r="M154" s="41">
        <v>40.536209999999997</v>
      </c>
      <c r="N154" s="41"/>
      <c r="O154" s="41"/>
      <c r="P154" s="36">
        <f t="shared" si="418"/>
        <v>40.536209999999997</v>
      </c>
      <c r="Q154" s="41"/>
      <c r="R154" s="41"/>
      <c r="S154" s="41"/>
      <c r="T154" s="36">
        <f t="shared" si="419"/>
        <v>0</v>
      </c>
      <c r="U154" s="41">
        <v>23.741973460952064</v>
      </c>
      <c r="V154" s="41">
        <v>19.37677352094731</v>
      </c>
      <c r="W154" s="41">
        <v>12.335352335219508</v>
      </c>
      <c r="X154" s="41">
        <v>14.931877945098345</v>
      </c>
      <c r="Y154" s="41">
        <v>14.478212214247533</v>
      </c>
      <c r="Z154" s="36">
        <f t="shared" si="420"/>
        <v>84.864189476464773</v>
      </c>
      <c r="AA154" s="36">
        <f t="shared" si="359"/>
        <v>125.40039947646477</v>
      </c>
      <c r="AB154" s="67">
        <f t="shared" si="471"/>
        <v>2.4181302163024544E-2</v>
      </c>
      <c r="AC154" s="33"/>
      <c r="AD154" s="41">
        <v>2.6657999999999999</v>
      </c>
      <c r="AE154" s="41"/>
      <c r="AF154" s="41"/>
      <c r="AG154" s="41"/>
      <c r="AH154" s="41"/>
      <c r="AI154" s="36">
        <f t="shared" si="421"/>
        <v>2.6657999999999999</v>
      </c>
      <c r="AJ154" s="41"/>
      <c r="AK154" s="41"/>
      <c r="AL154" s="41"/>
      <c r="AM154" s="41"/>
      <c r="AN154" s="41"/>
      <c r="AO154" s="36">
        <f t="shared" si="422"/>
        <v>0</v>
      </c>
      <c r="AP154" s="41"/>
      <c r="AQ154" s="41"/>
      <c r="AR154" s="41"/>
      <c r="AS154" s="41"/>
      <c r="AT154" s="41"/>
      <c r="AU154" s="36">
        <f t="shared" si="423"/>
        <v>0</v>
      </c>
      <c r="AV154" s="41">
        <v>9.9182272273181358</v>
      </c>
      <c r="AW154" s="41">
        <v>3.3060757424393787</v>
      </c>
      <c r="AX154" s="41">
        <v>6.6121514848787575</v>
      </c>
      <c r="AY154" s="41">
        <v>0</v>
      </c>
      <c r="AZ154" s="41">
        <v>0</v>
      </c>
      <c r="BA154" s="36">
        <f t="shared" si="424"/>
        <v>19.836454454636272</v>
      </c>
      <c r="BB154" s="36">
        <f t="shared" si="425"/>
        <v>22.502254454636272</v>
      </c>
      <c r="BC154" s="67">
        <f t="shared" si="472"/>
        <v>3.2159505771971056E-3</v>
      </c>
      <c r="BD154" s="33"/>
      <c r="BE154" s="41"/>
      <c r="BF154" s="41"/>
      <c r="BG154" s="41"/>
      <c r="BH154" s="41"/>
      <c r="BI154" s="41"/>
      <c r="BJ154" s="41"/>
      <c r="BK154" s="36">
        <f t="shared" si="360"/>
        <v>0</v>
      </c>
      <c r="BL154" s="41"/>
      <c r="BM154" s="41"/>
      <c r="BN154" s="41"/>
      <c r="BO154" s="41"/>
      <c r="BP154" s="41"/>
      <c r="BQ154" s="36">
        <f t="shared" si="361"/>
        <v>0</v>
      </c>
      <c r="BR154" s="41"/>
      <c r="BS154" s="41"/>
      <c r="BT154" s="41"/>
      <c r="BU154" s="41"/>
      <c r="BV154" s="41"/>
      <c r="BW154" s="36">
        <f t="shared" si="426"/>
        <v>0</v>
      </c>
      <c r="BX154" s="41"/>
      <c r="BY154" s="36">
        <f t="shared" si="362"/>
        <v>0</v>
      </c>
      <c r="BZ154" s="41">
        <v>2.83115388372534</v>
      </c>
      <c r="CA154" s="41">
        <v>2.5309225266441699</v>
      </c>
      <c r="CB154" s="41">
        <v>8.8200698535301996</v>
      </c>
      <c r="CC154" s="41">
        <v>8.6564498025368142</v>
      </c>
      <c r="CD154" s="41">
        <v>10.420276508445594</v>
      </c>
      <c r="CE154" s="36">
        <f t="shared" si="363"/>
        <v>33.258872574882119</v>
      </c>
      <c r="CF154" s="36">
        <f t="shared" si="364"/>
        <v>33.258872574882119</v>
      </c>
      <c r="CG154" s="67">
        <f t="shared" si="365"/>
        <v>3.4941733228874196E-3</v>
      </c>
      <c r="CH154" s="33"/>
      <c r="CI154" s="41"/>
      <c r="CJ154" s="41"/>
      <c r="CK154" s="41"/>
      <c r="CL154" s="41"/>
      <c r="CM154" s="41"/>
      <c r="CN154" s="41"/>
      <c r="CO154" s="36">
        <f t="shared" si="449"/>
        <v>0</v>
      </c>
      <c r="CP154" s="41"/>
      <c r="CQ154" s="41"/>
      <c r="CR154" s="41"/>
      <c r="CS154" s="41"/>
      <c r="CT154" s="41"/>
      <c r="CU154" s="41"/>
      <c r="CV154" s="36">
        <f t="shared" si="450"/>
        <v>0</v>
      </c>
      <c r="CW154" s="41"/>
      <c r="CX154" s="41"/>
      <c r="CY154" s="36">
        <f t="shared" si="368"/>
        <v>0</v>
      </c>
      <c r="CZ154" s="41">
        <v>37.688315367083788</v>
      </c>
      <c r="DA154" s="41">
        <v>0</v>
      </c>
      <c r="DB154" s="41">
        <v>0</v>
      </c>
      <c r="DC154" s="41">
        <v>0</v>
      </c>
      <c r="DD154" s="41">
        <v>0</v>
      </c>
      <c r="DE154" s="36">
        <f t="shared" si="388"/>
        <v>37.688315367083788</v>
      </c>
      <c r="DF154" s="41">
        <v>3.5644141718825515</v>
      </c>
      <c r="DG154" s="41">
        <v>3.5644141718825515</v>
      </c>
      <c r="DH154" s="41">
        <v>3.5644141718825515</v>
      </c>
      <c r="DI154" s="41">
        <v>3.5644141718825515</v>
      </c>
      <c r="DJ154" s="41">
        <v>4.3027571074867943</v>
      </c>
      <c r="DK154" s="36">
        <f t="shared" si="369"/>
        <v>18.560413795016999</v>
      </c>
      <c r="DL154" s="36">
        <f t="shared" si="370"/>
        <v>56.248729162100787</v>
      </c>
      <c r="DM154" s="67">
        <f t="shared" si="371"/>
        <v>5.3139561149850613E-3</v>
      </c>
      <c r="DN154" s="33"/>
      <c r="DO154" s="41">
        <v>0</v>
      </c>
      <c r="DP154" s="41">
        <v>0</v>
      </c>
      <c r="DQ154" s="41">
        <v>0</v>
      </c>
      <c r="DR154" s="41">
        <v>0</v>
      </c>
      <c r="DS154" s="41">
        <v>0</v>
      </c>
      <c r="DT154" s="36">
        <f t="shared" si="372"/>
        <v>0</v>
      </c>
      <c r="DU154" s="41">
        <v>0</v>
      </c>
      <c r="DV154" s="41">
        <v>0</v>
      </c>
      <c r="DW154" s="41">
        <v>0</v>
      </c>
      <c r="DX154" s="41">
        <v>0</v>
      </c>
      <c r="DY154" s="41">
        <v>0</v>
      </c>
      <c r="DZ154" s="41"/>
      <c r="EA154" s="41"/>
      <c r="EB154" s="41"/>
      <c r="EC154" s="41"/>
      <c r="ED154" s="41"/>
      <c r="EE154" s="41"/>
      <c r="EF154" s="41"/>
      <c r="EG154" s="36">
        <f t="shared" si="373"/>
        <v>0</v>
      </c>
      <c r="EH154" s="36">
        <f t="shared" si="374"/>
        <v>0</v>
      </c>
      <c r="EI154" s="67" t="str">
        <f t="shared" si="375"/>
        <v/>
      </c>
      <c r="EJ154" s="32"/>
    </row>
    <row r="155" spans="2:143" ht="15.75" customHeight="1" x14ac:dyDescent="0.25">
      <c r="B155" s="42"/>
      <c r="C155" s="15" t="s">
        <v>42</v>
      </c>
      <c r="D155" s="1"/>
      <c r="E155" s="41"/>
      <c r="F155" s="41">
        <v>1.8921330000000001</v>
      </c>
      <c r="G155" s="41">
        <v>1.1148</v>
      </c>
      <c r="H155" s="41">
        <v>2.3851819999999999</v>
      </c>
      <c r="I155" s="41">
        <v>4.9314299999999998</v>
      </c>
      <c r="J155" s="41">
        <v>12.663401</v>
      </c>
      <c r="K155" s="41">
        <v>14.593975</v>
      </c>
      <c r="L155" s="41">
        <v>15.514976000000001</v>
      </c>
      <c r="M155" s="41">
        <v>19.151976000000001</v>
      </c>
      <c r="N155" s="41">
        <v>13.80099952</v>
      </c>
      <c r="O155" s="41">
        <v>36.487497490000003</v>
      </c>
      <c r="P155" s="36">
        <f t="shared" si="418"/>
        <v>122.53637001000001</v>
      </c>
      <c r="Q155" s="41"/>
      <c r="R155" s="41"/>
      <c r="S155" s="41"/>
      <c r="T155" s="36">
        <f t="shared" si="419"/>
        <v>0</v>
      </c>
      <c r="U155" s="41">
        <v>3.9569955768253435</v>
      </c>
      <c r="V155" s="41">
        <v>3.2294622534912185</v>
      </c>
      <c r="W155" s="41">
        <v>2.0558920558699176</v>
      </c>
      <c r="X155" s="41">
        <v>2.4886463241830574</v>
      </c>
      <c r="Y155" s="41">
        <v>2.4130353690412552</v>
      </c>
      <c r="Z155" s="36">
        <f t="shared" si="420"/>
        <v>14.144031579410791</v>
      </c>
      <c r="AA155" s="36">
        <f t="shared" si="359"/>
        <v>136.68040158941079</v>
      </c>
      <c r="AB155" s="67">
        <f t="shared" si="471"/>
        <v>2.6356455835831592E-2</v>
      </c>
      <c r="AC155" s="33"/>
      <c r="AD155" s="41">
        <v>92.694244800000007</v>
      </c>
      <c r="AE155" s="41"/>
      <c r="AF155" s="41">
        <v>70.900080489999993</v>
      </c>
      <c r="AG155" s="41">
        <v>49.84</v>
      </c>
      <c r="AH155" s="41">
        <v>41.475000000000001</v>
      </c>
      <c r="AI155" s="36">
        <f t="shared" si="421"/>
        <v>254.90932529</v>
      </c>
      <c r="AJ155" s="41"/>
      <c r="AK155" s="41"/>
      <c r="AL155" s="41"/>
      <c r="AM155" s="41"/>
      <c r="AN155" s="41"/>
      <c r="AO155" s="36">
        <f t="shared" si="422"/>
        <v>0</v>
      </c>
      <c r="AP155" s="41"/>
      <c r="AQ155" s="41"/>
      <c r="AR155" s="41"/>
      <c r="AS155" s="41"/>
      <c r="AT155" s="41"/>
      <c r="AU155" s="36">
        <f t="shared" si="423"/>
        <v>0</v>
      </c>
      <c r="AV155" s="41">
        <v>1.7046953046953046</v>
      </c>
      <c r="AW155" s="41">
        <v>0.56823176823176824</v>
      </c>
      <c r="AX155" s="41">
        <v>1.1364635364635365</v>
      </c>
      <c r="AY155" s="41">
        <v>0</v>
      </c>
      <c r="AZ155" s="41">
        <v>0</v>
      </c>
      <c r="BA155" s="36">
        <f t="shared" si="424"/>
        <v>3.4093906093906092</v>
      </c>
      <c r="BB155" s="36">
        <f t="shared" si="425"/>
        <v>258.31871589939061</v>
      </c>
      <c r="BC155" s="67">
        <f t="shared" si="472"/>
        <v>3.6918088592954208E-2</v>
      </c>
      <c r="BD155" s="33"/>
      <c r="BE155" s="41">
        <v>36.391199999999998</v>
      </c>
      <c r="BF155" s="41">
        <v>33.504578960000003</v>
      </c>
      <c r="BG155" s="41">
        <v>42.436950889999999</v>
      </c>
      <c r="BH155" s="41">
        <v>35.725120080000003</v>
      </c>
      <c r="BI155" s="41">
        <v>40.858380439999991</v>
      </c>
      <c r="BJ155" s="41"/>
      <c r="BK155" s="36">
        <f t="shared" si="360"/>
        <v>188.91623036999999</v>
      </c>
      <c r="BL155" s="41"/>
      <c r="BM155" s="41"/>
      <c r="BN155" s="41"/>
      <c r="BO155" s="41"/>
      <c r="BP155" s="41"/>
      <c r="BQ155" s="36">
        <f t="shared" si="361"/>
        <v>0</v>
      </c>
      <c r="BR155" s="41"/>
      <c r="BS155" s="41"/>
      <c r="BT155" s="41"/>
      <c r="BU155" s="41"/>
      <c r="BV155" s="41"/>
      <c r="BW155" s="36">
        <f t="shared" si="426"/>
        <v>0</v>
      </c>
      <c r="BX155" s="41">
        <v>11.58512058</v>
      </c>
      <c r="BY155" s="36">
        <f t="shared" si="362"/>
        <v>11.58512058</v>
      </c>
      <c r="BZ155" s="41">
        <v>0.39421130026555401</v>
      </c>
      <c r="CA155" s="41">
        <v>0.35176804420982338</v>
      </c>
      <c r="CB155" s="41">
        <v>1.2258845102952254</v>
      </c>
      <c r="CC155" s="41">
        <v>1.2024285963859043</v>
      </c>
      <c r="CD155" s="41">
        <v>1.4482941492332839</v>
      </c>
      <c r="CE155" s="36">
        <f t="shared" si="363"/>
        <v>4.6225866003897913</v>
      </c>
      <c r="CF155" s="36">
        <f t="shared" si="364"/>
        <v>205.12393755038977</v>
      </c>
      <c r="CG155" s="67">
        <f t="shared" si="365"/>
        <v>2.1550297258587616E-2</v>
      </c>
      <c r="CH155" s="33"/>
      <c r="CI155" s="41">
        <v>40.131523510195919</v>
      </c>
      <c r="CJ155" s="41">
        <v>40.193382581929264</v>
      </c>
      <c r="CK155" s="41">
        <v>42.627713619230526</v>
      </c>
      <c r="CL155" s="41">
        <v>42.637465982541784</v>
      </c>
      <c r="CM155" s="41">
        <v>42.649176106170351</v>
      </c>
      <c r="CN155" s="41"/>
      <c r="CO155" s="36">
        <f t="shared" si="449"/>
        <v>208.23926180006785</v>
      </c>
      <c r="CP155" s="41"/>
      <c r="CQ155" s="41"/>
      <c r="CR155" s="41"/>
      <c r="CS155" s="41"/>
      <c r="CT155" s="41"/>
      <c r="CU155" s="41"/>
      <c r="CV155" s="36">
        <f t="shared" si="450"/>
        <v>0</v>
      </c>
      <c r="CW155" s="41"/>
      <c r="CX155" s="41"/>
      <c r="CY155" s="36">
        <f t="shared" si="368"/>
        <v>0</v>
      </c>
      <c r="CZ155" s="41"/>
      <c r="DA155" s="41"/>
      <c r="DB155" s="41"/>
      <c r="DC155" s="41"/>
      <c r="DD155" s="41"/>
      <c r="DE155" s="36">
        <f t="shared" si="388"/>
        <v>0</v>
      </c>
      <c r="DF155" s="41">
        <v>0.16634600172481956</v>
      </c>
      <c r="DG155" s="41">
        <v>0.16634600172481956</v>
      </c>
      <c r="DH155" s="41">
        <v>0.16634600172481956</v>
      </c>
      <c r="DI155" s="41">
        <v>0.16634600172481956</v>
      </c>
      <c r="DJ155" s="41">
        <v>0.20080338779638934</v>
      </c>
      <c r="DK155" s="36">
        <f t="shared" si="369"/>
        <v>0.86618739469566752</v>
      </c>
      <c r="DL155" s="36">
        <f t="shared" si="370"/>
        <v>209.10544919476351</v>
      </c>
      <c r="DM155" s="67">
        <f t="shared" si="371"/>
        <v>1.9754707296994356E-2</v>
      </c>
      <c r="DN155" s="33"/>
      <c r="DO155" s="41"/>
      <c r="DP155" s="41"/>
      <c r="DQ155" s="41"/>
      <c r="DR155" s="41"/>
      <c r="DS155" s="41"/>
      <c r="DT155" s="36">
        <f t="shared" si="372"/>
        <v>0</v>
      </c>
      <c r="DU155" s="41">
        <v>0</v>
      </c>
      <c r="DV155" s="41">
        <v>0</v>
      </c>
      <c r="DW155" s="41">
        <v>0</v>
      </c>
      <c r="DX155" s="41">
        <v>0</v>
      </c>
      <c r="DY155" s="41">
        <v>0</v>
      </c>
      <c r="DZ155" s="41"/>
      <c r="EA155" s="41"/>
      <c r="EB155" s="41"/>
      <c r="EC155" s="41"/>
      <c r="ED155" s="41"/>
      <c r="EE155" s="41"/>
      <c r="EF155" s="41"/>
      <c r="EG155" s="36">
        <f t="shared" si="373"/>
        <v>0</v>
      </c>
      <c r="EH155" s="36">
        <f t="shared" si="374"/>
        <v>0</v>
      </c>
      <c r="EI155" s="67" t="str">
        <f t="shared" si="375"/>
        <v/>
      </c>
      <c r="EJ155" s="32"/>
    </row>
    <row r="156" spans="2:143" s="32" customFormat="1" ht="15.75" customHeight="1" x14ac:dyDescent="0.25">
      <c r="B156" s="42"/>
      <c r="C156" s="15" t="s">
        <v>43</v>
      </c>
      <c r="D156" s="1"/>
      <c r="E156" s="41"/>
      <c r="F156" s="41"/>
      <c r="G156" s="41"/>
      <c r="H156" s="41"/>
      <c r="I156" s="41"/>
      <c r="J156" s="41"/>
      <c r="K156" s="41"/>
      <c r="L156" s="41"/>
      <c r="M156" s="41"/>
      <c r="N156" s="41"/>
      <c r="O156" s="41"/>
      <c r="P156" s="36">
        <f t="shared" si="418"/>
        <v>0</v>
      </c>
      <c r="Q156" s="41"/>
      <c r="R156" s="41"/>
      <c r="S156" s="41"/>
      <c r="T156" s="36">
        <f t="shared" si="419"/>
        <v>0</v>
      </c>
      <c r="U156" s="41"/>
      <c r="V156" s="41"/>
      <c r="W156" s="41"/>
      <c r="X156" s="41"/>
      <c r="Y156" s="41"/>
      <c r="Z156" s="36">
        <f t="shared" si="420"/>
        <v>0</v>
      </c>
      <c r="AA156" s="36">
        <f t="shared" si="359"/>
        <v>0</v>
      </c>
      <c r="AB156" s="67" t="str">
        <f t="shared" si="471"/>
        <v/>
      </c>
      <c r="AC156" s="33"/>
      <c r="AD156" s="41"/>
      <c r="AE156" s="41"/>
      <c r="AF156" s="41"/>
      <c r="AG156" s="41"/>
      <c r="AH156" s="41"/>
      <c r="AI156" s="36">
        <f t="shared" si="421"/>
        <v>0</v>
      </c>
      <c r="AJ156" s="41"/>
      <c r="AK156" s="41"/>
      <c r="AL156" s="41"/>
      <c r="AM156" s="41"/>
      <c r="AN156" s="41"/>
      <c r="AO156" s="36">
        <f t="shared" si="422"/>
        <v>0</v>
      </c>
      <c r="AP156" s="41"/>
      <c r="AQ156" s="41"/>
      <c r="AR156" s="41"/>
      <c r="AS156" s="41"/>
      <c r="AT156" s="41"/>
      <c r="AU156" s="36">
        <f t="shared" si="423"/>
        <v>0</v>
      </c>
      <c r="AV156" s="41"/>
      <c r="AW156" s="41"/>
      <c r="AX156" s="41"/>
      <c r="AY156" s="41"/>
      <c r="AZ156" s="41"/>
      <c r="BA156" s="36">
        <f t="shared" si="424"/>
        <v>0</v>
      </c>
      <c r="BB156" s="36">
        <f t="shared" si="425"/>
        <v>0</v>
      </c>
      <c r="BC156" s="67" t="str">
        <f t="shared" si="472"/>
        <v/>
      </c>
      <c r="BD156" s="33"/>
      <c r="BE156" s="41">
        <v>1.5797791999999999</v>
      </c>
      <c r="BF156" s="41"/>
      <c r="BG156" s="41"/>
      <c r="BH156" s="41"/>
      <c r="BI156" s="41">
        <v>11.85227087</v>
      </c>
      <c r="BJ156" s="41"/>
      <c r="BK156" s="36">
        <f t="shared" si="360"/>
        <v>13.432050069999999</v>
      </c>
      <c r="BL156" s="41"/>
      <c r="BM156" s="41"/>
      <c r="BN156" s="41"/>
      <c r="BO156" s="41"/>
      <c r="BP156" s="41"/>
      <c r="BQ156" s="36">
        <f t="shared" si="361"/>
        <v>0</v>
      </c>
      <c r="BR156" s="41"/>
      <c r="BS156" s="41"/>
      <c r="BT156" s="41"/>
      <c r="BU156" s="41"/>
      <c r="BV156" s="41"/>
      <c r="BW156" s="36">
        <f t="shared" si="426"/>
        <v>0</v>
      </c>
      <c r="BX156" s="41">
        <v>22.477137940000002</v>
      </c>
      <c r="BY156" s="36">
        <f t="shared" si="362"/>
        <v>22.477137940000002</v>
      </c>
      <c r="BZ156" s="41"/>
      <c r="CA156" s="41"/>
      <c r="CB156" s="41"/>
      <c r="CC156" s="41"/>
      <c r="CD156" s="41"/>
      <c r="CE156" s="36">
        <f t="shared" si="363"/>
        <v>0</v>
      </c>
      <c r="CF156" s="36">
        <f t="shared" si="364"/>
        <v>35.909188010000001</v>
      </c>
      <c r="CG156" s="67">
        <f t="shared" si="365"/>
        <v>3.7726151573114625E-3</v>
      </c>
      <c r="CH156" s="33"/>
      <c r="CI156" s="41">
        <v>0.44800000000000006</v>
      </c>
      <c r="CJ156" s="41"/>
      <c r="CK156" s="41"/>
      <c r="CL156" s="41"/>
      <c r="CM156" s="41"/>
      <c r="CN156" s="41"/>
      <c r="CO156" s="36">
        <f t="shared" si="449"/>
        <v>0.44800000000000006</v>
      </c>
      <c r="CP156" s="41"/>
      <c r="CQ156" s="41"/>
      <c r="CR156" s="41"/>
      <c r="CS156" s="41"/>
      <c r="CT156" s="41"/>
      <c r="CU156" s="41"/>
      <c r="CV156" s="36">
        <f t="shared" si="450"/>
        <v>0</v>
      </c>
      <c r="CW156" s="41"/>
      <c r="CX156" s="41"/>
      <c r="CY156" s="36">
        <f t="shared" si="368"/>
        <v>0</v>
      </c>
      <c r="CZ156" s="41"/>
      <c r="DA156" s="41"/>
      <c r="DB156" s="41"/>
      <c r="DC156" s="41"/>
      <c r="DD156" s="41"/>
      <c r="DE156" s="36">
        <f t="shared" si="388"/>
        <v>0</v>
      </c>
      <c r="DF156" s="41"/>
      <c r="DG156" s="41"/>
      <c r="DH156" s="41"/>
      <c r="DI156" s="41"/>
      <c r="DJ156" s="41"/>
      <c r="DK156" s="36">
        <f t="shared" si="369"/>
        <v>0</v>
      </c>
      <c r="DL156" s="36">
        <f t="shared" si="370"/>
        <v>0.44800000000000006</v>
      </c>
      <c r="DM156" s="67">
        <f t="shared" si="371"/>
        <v>4.2323664462758057E-5</v>
      </c>
      <c r="DN156" s="33"/>
      <c r="DO156" s="41"/>
      <c r="DP156" s="41"/>
      <c r="DQ156" s="41"/>
      <c r="DR156" s="41"/>
      <c r="DS156" s="41"/>
      <c r="DT156" s="36">
        <f t="shared" si="372"/>
        <v>0</v>
      </c>
      <c r="DU156" s="41"/>
      <c r="DV156" s="41"/>
      <c r="DW156" s="41"/>
      <c r="DX156" s="41"/>
      <c r="DY156" s="41"/>
      <c r="DZ156" s="41"/>
      <c r="EA156" s="41"/>
      <c r="EB156" s="41"/>
      <c r="EC156" s="41"/>
      <c r="ED156" s="41"/>
      <c r="EE156" s="41"/>
      <c r="EF156" s="41"/>
      <c r="EG156" s="36">
        <f t="shared" si="373"/>
        <v>0</v>
      </c>
      <c r="EH156" s="36">
        <f t="shared" si="374"/>
        <v>0</v>
      </c>
      <c r="EI156" s="67" t="str">
        <f t="shared" si="375"/>
        <v/>
      </c>
    </row>
    <row r="157" spans="2:143" s="32" customFormat="1" x14ac:dyDescent="0.25">
      <c r="B157" s="42"/>
      <c r="C157" s="15" t="s">
        <v>121</v>
      </c>
      <c r="D157" s="1"/>
      <c r="E157" s="41"/>
      <c r="F157" s="41"/>
      <c r="G157" s="41"/>
      <c r="H157" s="41"/>
      <c r="I157" s="41"/>
      <c r="J157" s="41"/>
      <c r="K157" s="41"/>
      <c r="L157" s="41"/>
      <c r="M157" s="41"/>
      <c r="N157" s="41"/>
      <c r="O157" s="41"/>
      <c r="P157" s="36">
        <f t="shared" si="418"/>
        <v>0</v>
      </c>
      <c r="Q157" s="41"/>
      <c r="R157" s="41"/>
      <c r="S157" s="41"/>
      <c r="T157" s="36">
        <f t="shared" si="419"/>
        <v>0</v>
      </c>
      <c r="U157" s="41"/>
      <c r="V157" s="41"/>
      <c r="W157" s="41"/>
      <c r="X157" s="41"/>
      <c r="Y157" s="41"/>
      <c r="Z157" s="36">
        <f>SUM(U157:Y157)</f>
        <v>0</v>
      </c>
      <c r="AA157" s="36">
        <f t="shared" si="359"/>
        <v>0</v>
      </c>
      <c r="AB157" s="67" t="str">
        <f t="shared" si="471"/>
        <v/>
      </c>
      <c r="AC157" s="35"/>
      <c r="AD157" s="41"/>
      <c r="AE157" s="41"/>
      <c r="AF157" s="41"/>
      <c r="AG157" s="41"/>
      <c r="AH157" s="41"/>
      <c r="AI157" s="36">
        <f t="shared" si="421"/>
        <v>0</v>
      </c>
      <c r="AJ157" s="41"/>
      <c r="AK157" s="41"/>
      <c r="AL157" s="41"/>
      <c r="AM157" s="41"/>
      <c r="AN157" s="41"/>
      <c r="AO157" s="36">
        <f t="shared" si="422"/>
        <v>0</v>
      </c>
      <c r="AP157" s="41"/>
      <c r="AQ157" s="41"/>
      <c r="AR157" s="41"/>
      <c r="AS157" s="41"/>
      <c r="AT157" s="41"/>
      <c r="AU157" s="36">
        <f t="shared" si="423"/>
        <v>0</v>
      </c>
      <c r="AV157" s="41"/>
      <c r="AW157" s="41"/>
      <c r="AX157" s="41"/>
      <c r="AY157" s="41"/>
      <c r="AZ157" s="41"/>
      <c r="BA157" s="36">
        <f>SUM(AV157:AZ157)</f>
        <v>0</v>
      </c>
      <c r="BB157" s="36">
        <f>SUM(AI157,AO157,AU157,BA157)</f>
        <v>0</v>
      </c>
      <c r="BC157" s="67" t="str">
        <f t="shared" si="472"/>
        <v/>
      </c>
      <c r="BD157" s="35"/>
      <c r="BE157" s="41"/>
      <c r="BF157" s="41"/>
      <c r="BG157" s="41"/>
      <c r="BH157" s="41"/>
      <c r="BI157" s="41"/>
      <c r="BJ157" s="41"/>
      <c r="BK157" s="36">
        <f t="shared" si="360"/>
        <v>0</v>
      </c>
      <c r="BL157" s="41"/>
      <c r="BM157" s="41"/>
      <c r="BN157" s="41"/>
      <c r="BO157" s="41"/>
      <c r="BP157" s="41"/>
      <c r="BQ157" s="36">
        <f t="shared" si="361"/>
        <v>0</v>
      </c>
      <c r="BR157" s="41"/>
      <c r="BS157" s="41"/>
      <c r="BT157" s="41"/>
      <c r="BU157" s="41"/>
      <c r="BV157" s="41"/>
      <c r="BW157" s="36">
        <f t="shared" si="426"/>
        <v>0</v>
      </c>
      <c r="BX157" s="41"/>
      <c r="BY157" s="36">
        <f t="shared" si="362"/>
        <v>0</v>
      </c>
      <c r="BZ157" s="41"/>
      <c r="CA157" s="41"/>
      <c r="CB157" s="41"/>
      <c r="CC157" s="41"/>
      <c r="CD157" s="41"/>
      <c r="CE157" s="36">
        <f t="shared" si="363"/>
        <v>0</v>
      </c>
      <c r="CF157" s="36">
        <f t="shared" si="364"/>
        <v>0</v>
      </c>
      <c r="CG157" s="67" t="str">
        <f t="shared" si="365"/>
        <v/>
      </c>
      <c r="CH157" s="35"/>
      <c r="CI157" s="41"/>
      <c r="CJ157" s="41"/>
      <c r="CK157" s="41"/>
      <c r="CL157" s="41"/>
      <c r="CM157" s="41"/>
      <c r="CN157" s="41">
        <v>1</v>
      </c>
      <c r="CO157" s="36">
        <f t="shared" si="449"/>
        <v>1</v>
      </c>
      <c r="CP157" s="41"/>
      <c r="CQ157" s="41"/>
      <c r="CR157" s="41"/>
      <c r="CS157" s="41"/>
      <c r="CT157" s="41"/>
      <c r="CU157" s="41"/>
      <c r="CV157" s="36">
        <f t="shared" si="450"/>
        <v>0</v>
      </c>
      <c r="CW157" s="41"/>
      <c r="CX157" s="41"/>
      <c r="CY157" s="36">
        <f t="shared" si="368"/>
        <v>0</v>
      </c>
      <c r="CZ157" s="41"/>
      <c r="DA157" s="41"/>
      <c r="DB157" s="41"/>
      <c r="DC157" s="41"/>
      <c r="DD157" s="41"/>
      <c r="DE157" s="36">
        <f t="shared" si="388"/>
        <v>0</v>
      </c>
      <c r="DF157" s="41"/>
      <c r="DG157" s="41"/>
      <c r="DH157" s="41"/>
      <c r="DI157" s="41"/>
      <c r="DJ157" s="41"/>
      <c r="DK157" s="36">
        <f t="shared" si="369"/>
        <v>0</v>
      </c>
      <c r="DL157" s="36">
        <f t="shared" si="370"/>
        <v>1</v>
      </c>
      <c r="DM157" s="67">
        <f t="shared" si="371"/>
        <v>9.4472465318656368E-5</v>
      </c>
      <c r="DN157" s="35"/>
      <c r="DO157" s="41"/>
      <c r="DP157" s="41"/>
      <c r="DQ157" s="41"/>
      <c r="DR157" s="41"/>
      <c r="DS157" s="41"/>
      <c r="DT157" s="36">
        <f t="shared" si="372"/>
        <v>0</v>
      </c>
      <c r="DU157" s="41"/>
      <c r="DV157" s="41"/>
      <c r="DW157" s="41"/>
      <c r="DX157" s="41"/>
      <c r="DY157" s="41"/>
      <c r="DZ157" s="41"/>
      <c r="EA157" s="41"/>
      <c r="EB157" s="41"/>
      <c r="EC157" s="41"/>
      <c r="ED157" s="41"/>
      <c r="EE157" s="41"/>
      <c r="EF157" s="41"/>
      <c r="EG157" s="36">
        <f t="shared" si="373"/>
        <v>0</v>
      </c>
      <c r="EH157" s="36">
        <f t="shared" si="374"/>
        <v>0</v>
      </c>
      <c r="EI157" s="67" t="str">
        <f t="shared" si="375"/>
        <v/>
      </c>
    </row>
    <row r="158" spans="2:143" ht="15.75" customHeight="1" x14ac:dyDescent="0.25">
      <c r="B158" s="42"/>
      <c r="C158" s="15" t="s">
        <v>44</v>
      </c>
      <c r="D158" s="1"/>
      <c r="E158" s="41">
        <v>4.4634</v>
      </c>
      <c r="F158" s="41"/>
      <c r="G158" s="41">
        <v>15.048249999999999</v>
      </c>
      <c r="H158" s="41">
        <v>5.60595</v>
      </c>
      <c r="I158" s="41">
        <v>18.491534999999999</v>
      </c>
      <c r="J158" s="41">
        <v>6.6251490000000004</v>
      </c>
      <c r="K158" s="41">
        <v>23.214072000000002</v>
      </c>
      <c r="L158" s="41">
        <v>48.113951999999998</v>
      </c>
      <c r="M158" s="41"/>
      <c r="N158" s="41"/>
      <c r="O158" s="41">
        <v>15.88304422</v>
      </c>
      <c r="P158" s="36">
        <f t="shared" si="418"/>
        <v>137.44535221999999</v>
      </c>
      <c r="Q158" s="41"/>
      <c r="R158" s="41"/>
      <c r="S158" s="41">
        <v>2.8386322792202607</v>
      </c>
      <c r="T158" s="36">
        <f t="shared" si="419"/>
        <v>2.8386322792202607</v>
      </c>
      <c r="U158" s="41">
        <v>245.05108322196949</v>
      </c>
      <c r="V158" s="41">
        <v>199.9959838412062</v>
      </c>
      <c r="W158" s="41">
        <v>127.31845803137277</v>
      </c>
      <c r="X158" s="41">
        <v>154.11831164762219</v>
      </c>
      <c r="Y158" s="41">
        <v>149.43583321134059</v>
      </c>
      <c r="Z158" s="36">
        <f t="shared" si="420"/>
        <v>875.9196699535114</v>
      </c>
      <c r="AA158" s="36">
        <f t="shared" si="359"/>
        <v>1016.2036544527316</v>
      </c>
      <c r="AB158" s="67">
        <f t="shared" si="471"/>
        <v>0.19595733131698026</v>
      </c>
      <c r="AC158" s="33"/>
      <c r="AD158" s="41">
        <v>81.745599999999996</v>
      </c>
      <c r="AE158" s="41">
        <v>199.04500000000002</v>
      </c>
      <c r="AF158" s="41">
        <v>433.45575123000003</v>
      </c>
      <c r="AG158" s="41">
        <v>281.20539000000002</v>
      </c>
      <c r="AH158" s="41">
        <v>428.56813910194194</v>
      </c>
      <c r="AI158" s="36">
        <f t="shared" si="421"/>
        <v>1424.0198803319422</v>
      </c>
      <c r="AJ158" s="41">
        <v>3.4524700000000004</v>
      </c>
      <c r="AK158" s="41">
        <v>7.8350000000000009</v>
      </c>
      <c r="AL158" s="41">
        <v>14.424299999999999</v>
      </c>
      <c r="AM158" s="41">
        <v>21.349650125349999</v>
      </c>
      <c r="AN158" s="41">
        <v>13.90226780465</v>
      </c>
      <c r="AO158" s="36">
        <f t="shared" si="422"/>
        <v>60.963687929999999</v>
      </c>
      <c r="AP158" s="41">
        <v>22.473821097347223</v>
      </c>
      <c r="AQ158" s="41">
        <v>32.591343277759286</v>
      </c>
      <c r="AR158" s="41">
        <v>63.455366505794288</v>
      </c>
      <c r="AS158" s="41">
        <v>117.02119538985036</v>
      </c>
      <c r="AT158" s="41">
        <v>57.392522343520426</v>
      </c>
      <c r="AU158" s="36">
        <f t="shared" si="423"/>
        <v>292.93424861427161</v>
      </c>
      <c r="AV158" s="41">
        <v>138.93266733266736</v>
      </c>
      <c r="AW158" s="41">
        <v>46.310889110889114</v>
      </c>
      <c r="AX158" s="41">
        <v>92.621778221778229</v>
      </c>
      <c r="AY158" s="41">
        <v>0</v>
      </c>
      <c r="AZ158" s="41">
        <v>0</v>
      </c>
      <c r="BA158" s="36">
        <f t="shared" si="424"/>
        <v>277.86533466533473</v>
      </c>
      <c r="BB158" s="36">
        <f t="shared" si="425"/>
        <v>2055.7831515415487</v>
      </c>
      <c r="BC158" s="67">
        <f t="shared" si="472"/>
        <v>0.29380598402352365</v>
      </c>
      <c r="BD158" s="33"/>
      <c r="BE158" s="41">
        <v>304.83199999999999</v>
      </c>
      <c r="BF158" s="41">
        <v>282.065</v>
      </c>
      <c r="BG158" s="41">
        <v>252.88137285505917</v>
      </c>
      <c r="BH158" s="41">
        <v>267.42500000000001</v>
      </c>
      <c r="BI158" s="41">
        <v>270.52</v>
      </c>
      <c r="BJ158" s="41"/>
      <c r="BK158" s="36">
        <f t="shared" si="360"/>
        <v>1377.7233728550591</v>
      </c>
      <c r="BL158" s="41"/>
      <c r="BM158" s="41"/>
      <c r="BN158" s="41"/>
      <c r="BO158" s="41"/>
      <c r="BP158" s="41"/>
      <c r="BQ158" s="36">
        <f t="shared" si="361"/>
        <v>0</v>
      </c>
      <c r="BR158" s="41">
        <v>39.064167837810771</v>
      </c>
      <c r="BS158" s="41">
        <v>15.659192347850322</v>
      </c>
      <c r="BT158" s="41">
        <v>1.8811025338492158</v>
      </c>
      <c r="BU158" s="41">
        <v>42.383974724530006</v>
      </c>
      <c r="BV158" s="41">
        <v>29.613681662467851</v>
      </c>
      <c r="BW158" s="36">
        <f t="shared" si="426"/>
        <v>128.60211910650816</v>
      </c>
      <c r="BX158" s="41"/>
      <c r="BY158" s="36">
        <f t="shared" si="362"/>
        <v>0</v>
      </c>
      <c r="BZ158" s="41">
        <v>48.918038623861896</v>
      </c>
      <c r="CA158" s="41">
        <v>43.646824584204069</v>
      </c>
      <c r="CB158" s="41">
        <v>152.10581820056754</v>
      </c>
      <c r="CC158" s="41">
        <v>149.19052365281868</v>
      </c>
      <c r="CD158" s="41">
        <v>179.70205571091762</v>
      </c>
      <c r="CE158" s="36">
        <f t="shared" si="363"/>
        <v>573.56326077236986</v>
      </c>
      <c r="CF158" s="36">
        <f t="shared" si="364"/>
        <v>2079.8887527339371</v>
      </c>
      <c r="CG158" s="67">
        <f t="shared" si="365"/>
        <v>0.21851287285862755</v>
      </c>
      <c r="CH158" s="33"/>
      <c r="CI158" s="41"/>
      <c r="CJ158" s="41"/>
      <c r="CK158" s="41"/>
      <c r="CL158" s="41"/>
      <c r="CM158" s="41"/>
      <c r="CN158" s="41">
        <v>1767.9184</v>
      </c>
      <c r="CO158" s="36">
        <f t="shared" si="449"/>
        <v>1767.9184</v>
      </c>
      <c r="CP158" s="41"/>
      <c r="CQ158" s="41"/>
      <c r="CR158" s="41"/>
      <c r="CS158" s="41"/>
      <c r="CT158" s="41"/>
      <c r="CU158" s="41">
        <v>33.584600000000002</v>
      </c>
      <c r="CV158" s="36">
        <f t="shared" si="450"/>
        <v>33.584600000000002</v>
      </c>
      <c r="CW158" s="41">
        <v>60.625</v>
      </c>
      <c r="CX158" s="41"/>
      <c r="CY158" s="36">
        <f t="shared" si="368"/>
        <v>60.625</v>
      </c>
      <c r="CZ158" s="41">
        <v>0</v>
      </c>
      <c r="DA158" s="41">
        <v>0</v>
      </c>
      <c r="DB158" s="41">
        <v>0</v>
      </c>
      <c r="DC158" s="41">
        <v>0</v>
      </c>
      <c r="DD158" s="41">
        <v>0</v>
      </c>
      <c r="DE158" s="36">
        <f t="shared" si="388"/>
        <v>0</v>
      </c>
      <c r="DF158" s="41">
        <v>66.956265652625277</v>
      </c>
      <c r="DG158" s="41">
        <v>66.956265652625277</v>
      </c>
      <c r="DH158" s="41">
        <v>66.956265652625277</v>
      </c>
      <c r="DI158" s="41">
        <v>66.956265652625277</v>
      </c>
      <c r="DJ158" s="41">
        <v>80.825777823526238</v>
      </c>
      <c r="DK158" s="36">
        <f t="shared" si="369"/>
        <v>348.65084043402737</v>
      </c>
      <c r="DL158" s="36">
        <f t="shared" si="370"/>
        <v>2210.7788404340272</v>
      </c>
      <c r="DM158" s="67">
        <f t="shared" si="371"/>
        <v>0.20885772733012295</v>
      </c>
      <c r="DN158" s="33"/>
      <c r="DO158" s="41">
        <v>0</v>
      </c>
      <c r="DP158" s="41">
        <v>0</v>
      </c>
      <c r="DQ158" s="41">
        <v>0</v>
      </c>
      <c r="DR158" s="41">
        <v>0</v>
      </c>
      <c r="DS158" s="41"/>
      <c r="DT158" s="36">
        <f t="shared" si="372"/>
        <v>0</v>
      </c>
      <c r="DU158" s="41">
        <v>4.205910332068254</v>
      </c>
      <c r="DV158" s="41">
        <v>0</v>
      </c>
      <c r="DW158" s="41">
        <v>0</v>
      </c>
      <c r="DX158" s="41">
        <v>0.60084433315260766</v>
      </c>
      <c r="DY158" s="41">
        <v>0</v>
      </c>
      <c r="DZ158" s="41"/>
      <c r="EA158" s="41"/>
      <c r="EB158" s="41"/>
      <c r="EC158" s="41"/>
      <c r="ED158" s="41"/>
      <c r="EE158" s="41"/>
      <c r="EF158" s="41"/>
      <c r="EG158" s="36">
        <f t="shared" si="373"/>
        <v>4.8067546652208613</v>
      </c>
      <c r="EH158" s="36">
        <f t="shared" si="374"/>
        <v>4.8067546652208613</v>
      </c>
      <c r="EI158" s="67">
        <f t="shared" si="375"/>
        <v>0.12016886663052154</v>
      </c>
      <c r="EJ158" s="32"/>
      <c r="EK158" s="152"/>
      <c r="EL158" s="153"/>
      <c r="EM158" s="32"/>
    </row>
    <row r="159" spans="2:143" ht="15.75" customHeight="1" x14ac:dyDescent="0.25">
      <c r="B159" s="42">
        <v>9</v>
      </c>
      <c r="C159" s="16" t="s">
        <v>45</v>
      </c>
      <c r="D159" s="1"/>
      <c r="E159" s="41"/>
      <c r="F159" s="41">
        <v>48.091999999999999</v>
      </c>
      <c r="G159" s="41">
        <v>53</v>
      </c>
      <c r="H159" s="41">
        <v>58</v>
      </c>
      <c r="I159" s="41">
        <v>59.64</v>
      </c>
      <c r="J159" s="41">
        <v>64.48</v>
      </c>
      <c r="K159" s="41">
        <v>69.3</v>
      </c>
      <c r="L159" s="41">
        <v>69.3</v>
      </c>
      <c r="M159" s="41">
        <v>71.912999999999997</v>
      </c>
      <c r="N159" s="41">
        <v>75</v>
      </c>
      <c r="O159" s="41">
        <v>78</v>
      </c>
      <c r="P159" s="36">
        <f t="shared" si="418"/>
        <v>646.72500000000002</v>
      </c>
      <c r="Q159" s="40"/>
      <c r="R159" s="40"/>
      <c r="S159" s="40"/>
      <c r="T159" s="36">
        <f t="shared" si="419"/>
        <v>0</v>
      </c>
      <c r="U159" s="40"/>
      <c r="V159" s="40"/>
      <c r="W159" s="40"/>
      <c r="X159" s="40"/>
      <c r="Y159" s="40"/>
      <c r="Z159" s="36">
        <f t="shared" si="420"/>
        <v>0</v>
      </c>
      <c r="AA159" s="36">
        <f t="shared" si="359"/>
        <v>646.72500000000002</v>
      </c>
      <c r="AB159" s="68">
        <f t="shared" si="471"/>
        <v>0.12470975137776273</v>
      </c>
      <c r="AC159" s="35"/>
      <c r="AD159" s="40">
        <v>89.82</v>
      </c>
      <c r="AE159" s="40">
        <v>130</v>
      </c>
      <c r="AF159" s="40">
        <v>137.978655</v>
      </c>
      <c r="AG159" s="40">
        <v>175</v>
      </c>
      <c r="AH159" s="40">
        <v>200</v>
      </c>
      <c r="AI159" s="36">
        <f t="shared" si="421"/>
        <v>732.79865500000005</v>
      </c>
      <c r="AJ159" s="40"/>
      <c r="AK159" s="40"/>
      <c r="AL159" s="40"/>
      <c r="AM159" s="40"/>
      <c r="AN159" s="40"/>
      <c r="AO159" s="36">
        <f t="shared" si="422"/>
        <v>0</v>
      </c>
      <c r="AP159" s="40"/>
      <c r="AQ159" s="40"/>
      <c r="AR159" s="40"/>
      <c r="AS159" s="40"/>
      <c r="AT159" s="40"/>
      <c r="AU159" s="36">
        <f t="shared" si="423"/>
        <v>0</v>
      </c>
      <c r="AV159" s="40"/>
      <c r="AW159" s="40"/>
      <c r="AX159" s="40"/>
      <c r="AY159" s="40"/>
      <c r="AZ159" s="40"/>
      <c r="BA159" s="36">
        <f t="shared" si="424"/>
        <v>0</v>
      </c>
      <c r="BB159" s="36">
        <f t="shared" si="425"/>
        <v>732.79865500000005</v>
      </c>
      <c r="BC159" s="68">
        <f t="shared" si="472"/>
        <v>0.1047292511187011</v>
      </c>
      <c r="BD159" s="35"/>
      <c r="BE159" s="40">
        <v>235</v>
      </c>
      <c r="BF159" s="40">
        <v>275</v>
      </c>
      <c r="BG159" s="40">
        <v>290</v>
      </c>
      <c r="BH159" s="40">
        <v>290</v>
      </c>
      <c r="BI159" s="40">
        <v>290</v>
      </c>
      <c r="BJ159" s="40"/>
      <c r="BK159" s="36">
        <f t="shared" si="360"/>
        <v>1380</v>
      </c>
      <c r="BL159" s="40"/>
      <c r="BM159" s="40"/>
      <c r="BN159" s="40"/>
      <c r="BO159" s="40"/>
      <c r="BP159" s="40"/>
      <c r="BQ159" s="36">
        <f t="shared" si="361"/>
        <v>0</v>
      </c>
      <c r="BR159" s="40"/>
      <c r="BS159" s="40"/>
      <c r="BT159" s="40"/>
      <c r="BU159" s="40"/>
      <c r="BV159" s="40"/>
      <c r="BW159" s="36">
        <f t="shared" si="426"/>
        <v>0</v>
      </c>
      <c r="BX159" s="40"/>
      <c r="BY159" s="36">
        <f t="shared" si="362"/>
        <v>0</v>
      </c>
      <c r="BZ159" s="40"/>
      <c r="CA159" s="40"/>
      <c r="CB159" s="40"/>
      <c r="CC159" s="40"/>
      <c r="CD159" s="40"/>
      <c r="CE159" s="36">
        <f t="shared" si="363"/>
        <v>0</v>
      </c>
      <c r="CF159" s="36">
        <f t="shared" si="364"/>
        <v>1380</v>
      </c>
      <c r="CG159" s="67">
        <f t="shared" si="365"/>
        <v>0.14498264109007397</v>
      </c>
      <c r="CH159" s="35"/>
      <c r="CI159" s="40">
        <v>310</v>
      </c>
      <c r="CJ159" s="40">
        <v>290</v>
      </c>
      <c r="CK159" s="40">
        <v>290</v>
      </c>
      <c r="CL159" s="40"/>
      <c r="CM159" s="40"/>
      <c r="CN159" s="40"/>
      <c r="CO159" s="36">
        <f t="shared" si="449"/>
        <v>890</v>
      </c>
      <c r="CP159" s="40"/>
      <c r="CQ159" s="40"/>
      <c r="CR159" s="40"/>
      <c r="CS159" s="40"/>
      <c r="CT159" s="40"/>
      <c r="CU159" s="40"/>
      <c r="CV159" s="36">
        <f t="shared" si="450"/>
        <v>0</v>
      </c>
      <c r="CW159" s="40"/>
      <c r="CX159" s="40"/>
      <c r="CY159" s="36">
        <f t="shared" si="368"/>
        <v>0</v>
      </c>
      <c r="CZ159" s="40"/>
      <c r="DA159" s="40"/>
      <c r="DB159" s="40"/>
      <c r="DC159" s="40"/>
      <c r="DD159" s="40"/>
      <c r="DE159" s="36">
        <f t="shared" si="388"/>
        <v>0</v>
      </c>
      <c r="DF159" s="40"/>
      <c r="DG159" s="40"/>
      <c r="DH159" s="40"/>
      <c r="DI159" s="40"/>
      <c r="DJ159" s="40"/>
      <c r="DK159" s="36">
        <f t="shared" si="369"/>
        <v>0</v>
      </c>
      <c r="DL159" s="36">
        <f t="shared" si="370"/>
        <v>890</v>
      </c>
      <c r="DM159" s="67">
        <f t="shared" si="371"/>
        <v>8.4080494133604161E-2</v>
      </c>
      <c r="DN159" s="35"/>
      <c r="DO159" s="40"/>
      <c r="DP159" s="40"/>
      <c r="DQ159" s="40"/>
      <c r="DR159" s="40"/>
      <c r="DS159" s="40"/>
      <c r="DT159" s="36">
        <f t="shared" si="372"/>
        <v>0</v>
      </c>
      <c r="DU159" s="40"/>
      <c r="DV159" s="40"/>
      <c r="DW159" s="40"/>
      <c r="DX159" s="40"/>
      <c r="DY159" s="40"/>
      <c r="DZ159" s="40"/>
      <c r="EA159" s="40"/>
      <c r="EB159" s="40"/>
      <c r="EC159" s="40"/>
      <c r="ED159" s="40"/>
      <c r="EE159" s="40"/>
      <c r="EF159" s="40"/>
      <c r="EG159" s="36">
        <f t="shared" si="373"/>
        <v>0</v>
      </c>
      <c r="EH159" s="36">
        <f t="shared" si="374"/>
        <v>0</v>
      </c>
      <c r="EI159" s="68" t="str">
        <f t="shared" si="375"/>
        <v/>
      </c>
      <c r="EJ159" s="32"/>
    </row>
    <row r="160" spans="2:143" s="32" customFormat="1" ht="30" x14ac:dyDescent="0.25">
      <c r="C160" s="61" t="s">
        <v>46</v>
      </c>
      <c r="D160" s="1"/>
      <c r="E160" s="53">
        <f t="shared" ref="E160:AA160" si="486">SUM(E116:E159)</f>
        <v>4.4634</v>
      </c>
      <c r="F160" s="53">
        <f t="shared" si="486"/>
        <v>93.086565000000007</v>
      </c>
      <c r="G160" s="53">
        <f t="shared" si="486"/>
        <v>106.25498399999999</v>
      </c>
      <c r="H160" s="53">
        <f t="shared" si="486"/>
        <v>110.91403199999999</v>
      </c>
      <c r="I160" s="53">
        <f t="shared" si="486"/>
        <v>160.39815099999998</v>
      </c>
      <c r="J160" s="53">
        <f t="shared" si="486"/>
        <v>274.92391599999996</v>
      </c>
      <c r="K160" s="53">
        <f t="shared" si="486"/>
        <v>216.200109</v>
      </c>
      <c r="L160" s="53">
        <f t="shared" si="486"/>
        <v>282.29137800000001</v>
      </c>
      <c r="M160" s="53">
        <f t="shared" si="486"/>
        <v>269.32893999999999</v>
      </c>
      <c r="N160" s="53">
        <f t="shared" si="486"/>
        <v>255.98826011</v>
      </c>
      <c r="O160" s="53">
        <f t="shared" si="486"/>
        <v>252.64002439000001</v>
      </c>
      <c r="P160" s="54">
        <f t="shared" si="486"/>
        <v>2026.4897594999998</v>
      </c>
      <c r="Q160" s="53">
        <f t="shared" si="486"/>
        <v>0</v>
      </c>
      <c r="R160" s="53">
        <f t="shared" si="486"/>
        <v>0</v>
      </c>
      <c r="S160" s="53">
        <f t="shared" si="486"/>
        <v>40.34319603956574</v>
      </c>
      <c r="T160" s="54">
        <f t="shared" si="486"/>
        <v>40.34319603956574</v>
      </c>
      <c r="U160" s="53">
        <f t="shared" si="486"/>
        <v>524.72587774116073</v>
      </c>
      <c r="V160" s="53">
        <f t="shared" si="486"/>
        <v>428.24976240046055</v>
      </c>
      <c r="W160" s="53">
        <f t="shared" si="486"/>
        <v>272.62597155160734</v>
      </c>
      <c r="X160" s="53">
        <f t="shared" si="486"/>
        <v>330.01227863184613</v>
      </c>
      <c r="Y160" s="53">
        <f t="shared" si="486"/>
        <v>319.98572590179219</v>
      </c>
      <c r="Z160" s="54">
        <f t="shared" si="486"/>
        <v>1875.5996162268673</v>
      </c>
      <c r="AA160" s="78">
        <f t="shared" si="486"/>
        <v>3942.4325717664328</v>
      </c>
      <c r="AB160" s="79">
        <f t="shared" si="471"/>
        <v>0.76023006045627672</v>
      </c>
      <c r="AC160" s="35"/>
      <c r="AD160" s="53">
        <f t="shared" ref="AD160:BB160" si="487">SUM(AD116:AD159)</f>
        <v>509.58137005999998</v>
      </c>
      <c r="AE160" s="53">
        <f t="shared" si="487"/>
        <v>607.36168958000007</v>
      </c>
      <c r="AF160" s="53">
        <f t="shared" si="487"/>
        <v>979.91223315000013</v>
      </c>
      <c r="AG160" s="53">
        <f t="shared" si="487"/>
        <v>899.45797830053539</v>
      </c>
      <c r="AH160" s="53">
        <f t="shared" si="487"/>
        <v>988.08424638194197</v>
      </c>
      <c r="AI160" s="54">
        <f t="shared" si="487"/>
        <v>3984.3975174724774</v>
      </c>
      <c r="AJ160" s="53">
        <f t="shared" si="487"/>
        <v>3.4524700000000004</v>
      </c>
      <c r="AK160" s="53">
        <f t="shared" si="487"/>
        <v>7.8350000000000009</v>
      </c>
      <c r="AL160" s="53">
        <f t="shared" si="487"/>
        <v>14.424299999999999</v>
      </c>
      <c r="AM160" s="53">
        <f t="shared" si="487"/>
        <v>21.349650125349999</v>
      </c>
      <c r="AN160" s="53">
        <f t="shared" si="487"/>
        <v>13.90226780465</v>
      </c>
      <c r="AO160" s="54">
        <f t="shared" si="487"/>
        <v>60.963687929999999</v>
      </c>
      <c r="AP160" s="53">
        <f t="shared" si="487"/>
        <v>120.64769794988622</v>
      </c>
      <c r="AQ160" s="53">
        <f t="shared" si="487"/>
        <v>208.79333691289898</v>
      </c>
      <c r="AR160" s="53">
        <f t="shared" si="487"/>
        <v>201.01999699210393</v>
      </c>
      <c r="AS160" s="53">
        <f t="shared" si="487"/>
        <v>233.06562027200994</v>
      </c>
      <c r="AT160" s="53">
        <f t="shared" si="487"/>
        <v>122.15548985123621</v>
      </c>
      <c r="AU160" s="54">
        <f t="shared" si="487"/>
        <v>885.68214197813541</v>
      </c>
      <c r="AV160" s="53">
        <f t="shared" si="487"/>
        <v>300.00000000000006</v>
      </c>
      <c r="AW160" s="53">
        <f t="shared" si="487"/>
        <v>100</v>
      </c>
      <c r="AX160" s="53">
        <f t="shared" si="487"/>
        <v>200</v>
      </c>
      <c r="AY160" s="53">
        <f t="shared" si="487"/>
        <v>0</v>
      </c>
      <c r="AZ160" s="53">
        <f t="shared" si="487"/>
        <v>0</v>
      </c>
      <c r="BA160" s="54">
        <f t="shared" si="487"/>
        <v>600.00000000000011</v>
      </c>
      <c r="BB160" s="78">
        <f t="shared" si="487"/>
        <v>5531.0433473806133</v>
      </c>
      <c r="BC160" s="79">
        <f t="shared" si="472"/>
        <v>0.79047910872086058</v>
      </c>
      <c r="BD160" s="35"/>
      <c r="BE160" s="53">
        <f t="shared" ref="BE160:CF160" si="488">SUM(BE116:BE159)</f>
        <v>1173.2561867723296</v>
      </c>
      <c r="BF160" s="53">
        <f t="shared" si="488"/>
        <v>1123.6874600668652</v>
      </c>
      <c r="BG160" s="53">
        <f t="shared" si="488"/>
        <v>1135.2668516064878</v>
      </c>
      <c r="BH160" s="53">
        <f t="shared" si="488"/>
        <v>1275.9765740927323</v>
      </c>
      <c r="BI160" s="53">
        <f t="shared" si="488"/>
        <v>1147.8527337258161</v>
      </c>
      <c r="BJ160" s="53">
        <f t="shared" si="488"/>
        <v>0</v>
      </c>
      <c r="BK160" s="54">
        <f t="shared" si="488"/>
        <v>5856.0398062642307</v>
      </c>
      <c r="BL160" s="53">
        <f t="shared" si="488"/>
        <v>0</v>
      </c>
      <c r="BM160" s="53">
        <f t="shared" si="488"/>
        <v>1.8567011100000002</v>
      </c>
      <c r="BN160" s="53">
        <f t="shared" si="488"/>
        <v>2.7033181799999997</v>
      </c>
      <c r="BO160" s="53">
        <f t="shared" si="488"/>
        <v>4.0551141200000007</v>
      </c>
      <c r="BP160" s="53">
        <f t="shared" si="488"/>
        <v>2.8549210999999994</v>
      </c>
      <c r="BQ160" s="54">
        <f t="shared" si="488"/>
        <v>11.470054510000001</v>
      </c>
      <c r="BR160" s="53">
        <f t="shared" si="488"/>
        <v>102.93161108710579</v>
      </c>
      <c r="BS160" s="53">
        <f t="shared" si="488"/>
        <v>38.79305089519292</v>
      </c>
      <c r="BT160" s="53">
        <f t="shared" si="488"/>
        <v>56.542499999999997</v>
      </c>
      <c r="BU160" s="53">
        <f t="shared" si="488"/>
        <v>69.45750000000001</v>
      </c>
      <c r="BV160" s="53">
        <f t="shared" si="488"/>
        <v>75</v>
      </c>
      <c r="BW160" s="54">
        <f t="shared" si="488"/>
        <v>342.7246619822987</v>
      </c>
      <c r="BX160" s="53">
        <f t="shared" si="488"/>
        <v>284.03593762999998</v>
      </c>
      <c r="BY160" s="54">
        <f t="shared" si="488"/>
        <v>284.03593762999998</v>
      </c>
      <c r="BZ160" s="53">
        <f t="shared" si="488"/>
        <v>99.999999999999972</v>
      </c>
      <c r="CA160" s="53">
        <f t="shared" si="488"/>
        <v>100</v>
      </c>
      <c r="CB160" s="53">
        <f t="shared" si="488"/>
        <v>350.00000000000006</v>
      </c>
      <c r="CC160" s="53">
        <f t="shared" si="488"/>
        <v>350.00000000000011</v>
      </c>
      <c r="CD160" s="53">
        <f t="shared" si="488"/>
        <v>414.00000000000011</v>
      </c>
      <c r="CE160" s="54">
        <f t="shared" si="488"/>
        <v>1314</v>
      </c>
      <c r="CF160" s="78">
        <f t="shared" si="488"/>
        <v>7808.2704603865313</v>
      </c>
      <c r="CG160" s="122">
        <f t="shared" si="365"/>
        <v>0.82033599542930957</v>
      </c>
      <c r="CH160" s="35"/>
      <c r="CI160" s="53">
        <f t="shared" ref="CI160:CZ160" si="489">SUM(CI116:CI159)</f>
        <v>808.26620415642833</v>
      </c>
      <c r="CJ160" s="53">
        <f t="shared" si="489"/>
        <v>689.34439500002247</v>
      </c>
      <c r="CK160" s="53">
        <f t="shared" si="489"/>
        <v>717.34129198230983</v>
      </c>
      <c r="CL160" s="53">
        <f t="shared" si="489"/>
        <v>427.53438375750136</v>
      </c>
      <c r="CM160" s="53">
        <f t="shared" si="489"/>
        <v>428.00501481861659</v>
      </c>
      <c r="CN160" s="53">
        <f t="shared" si="489"/>
        <v>2990.8652141893781</v>
      </c>
      <c r="CO160" s="54">
        <f t="shared" si="489"/>
        <v>6061.3565039042569</v>
      </c>
      <c r="CP160" s="53">
        <f t="shared" si="489"/>
        <v>10.9</v>
      </c>
      <c r="CQ160" s="53">
        <f t="shared" si="489"/>
        <v>10.9</v>
      </c>
      <c r="CR160" s="53">
        <f t="shared" si="489"/>
        <v>10.899999999999999</v>
      </c>
      <c r="CS160" s="53">
        <f t="shared" si="489"/>
        <v>10.899999999999999</v>
      </c>
      <c r="CT160" s="53">
        <f t="shared" si="489"/>
        <v>10.899999999999999</v>
      </c>
      <c r="CU160" s="53">
        <f t="shared" si="489"/>
        <v>33.584600000000002</v>
      </c>
      <c r="CV160" s="54">
        <f t="shared" si="489"/>
        <v>88.084599999999995</v>
      </c>
      <c r="CW160" s="53">
        <f t="shared" si="489"/>
        <v>1145.2880184954001</v>
      </c>
      <c r="CX160" s="53">
        <f t="shared" si="489"/>
        <v>0</v>
      </c>
      <c r="CY160" s="54">
        <f t="shared" si="489"/>
        <v>1145.2880184954001</v>
      </c>
      <c r="CZ160" s="53">
        <f t="shared" si="489"/>
        <v>37.688315367083788</v>
      </c>
      <c r="DA160" s="53">
        <f t="shared" ref="DA160:DD160" si="490">SUM(DA116:DA159)</f>
        <v>0</v>
      </c>
      <c r="DB160" s="53">
        <f t="shared" si="490"/>
        <v>0</v>
      </c>
      <c r="DC160" s="53">
        <f t="shared" si="490"/>
        <v>0</v>
      </c>
      <c r="DD160" s="53">
        <f t="shared" si="490"/>
        <v>0</v>
      </c>
      <c r="DE160" s="54">
        <f t="shared" ref="DE160:DL160" si="491">SUM(DE116:DE159)</f>
        <v>37.688315367083788</v>
      </c>
      <c r="DF160" s="53">
        <f t="shared" si="491"/>
        <v>280</v>
      </c>
      <c r="DG160" s="53">
        <f t="shared" si="491"/>
        <v>280</v>
      </c>
      <c r="DH160" s="53">
        <f t="shared" si="491"/>
        <v>280</v>
      </c>
      <c r="DI160" s="53">
        <f t="shared" si="491"/>
        <v>280</v>
      </c>
      <c r="DJ160" s="53">
        <f t="shared" si="491"/>
        <v>338</v>
      </c>
      <c r="DK160" s="54">
        <f t="shared" si="491"/>
        <v>1458</v>
      </c>
      <c r="DL160" s="78">
        <f t="shared" si="491"/>
        <v>8790.4174377667405</v>
      </c>
      <c r="DM160" s="122">
        <f t="shared" si="371"/>
        <v>0.83045240652593055</v>
      </c>
      <c r="DN160" s="35"/>
      <c r="DO160" s="53">
        <f t="shared" ref="DO160:EH160" si="492">SUM(DO116:DO159)</f>
        <v>0</v>
      </c>
      <c r="DP160" s="53">
        <f t="shared" si="492"/>
        <v>0</v>
      </c>
      <c r="DQ160" s="53">
        <f t="shared" si="492"/>
        <v>0</v>
      </c>
      <c r="DR160" s="53">
        <f t="shared" si="492"/>
        <v>0</v>
      </c>
      <c r="DS160" s="53">
        <f t="shared" si="492"/>
        <v>0</v>
      </c>
      <c r="DT160" s="54">
        <f t="shared" si="492"/>
        <v>0</v>
      </c>
      <c r="DU160" s="53">
        <f t="shared" si="492"/>
        <v>35</v>
      </c>
      <c r="DV160" s="53">
        <f t="shared" si="492"/>
        <v>0</v>
      </c>
      <c r="DW160" s="53">
        <f t="shared" si="492"/>
        <v>0</v>
      </c>
      <c r="DX160" s="53">
        <f t="shared" si="492"/>
        <v>5</v>
      </c>
      <c r="DY160" s="53">
        <f t="shared" si="492"/>
        <v>0</v>
      </c>
      <c r="DZ160" s="53">
        <f t="shared" si="492"/>
        <v>0</v>
      </c>
      <c r="EA160" s="53">
        <f t="shared" si="492"/>
        <v>0</v>
      </c>
      <c r="EB160" s="53">
        <f t="shared" si="492"/>
        <v>0</v>
      </c>
      <c r="EC160" s="53">
        <f t="shared" si="492"/>
        <v>0</v>
      </c>
      <c r="ED160" s="53">
        <f t="shared" si="492"/>
        <v>0</v>
      </c>
      <c r="EE160" s="53">
        <f t="shared" si="492"/>
        <v>0</v>
      </c>
      <c r="EF160" s="53">
        <f t="shared" si="492"/>
        <v>0</v>
      </c>
      <c r="EG160" s="54">
        <f t="shared" si="492"/>
        <v>40</v>
      </c>
      <c r="EH160" s="78">
        <f t="shared" si="492"/>
        <v>40</v>
      </c>
      <c r="EI160" s="122">
        <f t="shared" si="375"/>
        <v>1</v>
      </c>
    </row>
    <row r="161" spans="1:141" ht="8.25" customHeight="1" x14ac:dyDescent="0.25">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D161" s="32"/>
      <c r="BE161" s="32"/>
      <c r="BF161" s="32"/>
      <c r="BG161" s="32"/>
      <c r="BH161" s="32"/>
      <c r="BI161" s="32"/>
      <c r="BK161" s="32"/>
      <c r="BL161" s="32"/>
      <c r="BM161" s="32"/>
      <c r="BQ161" s="32"/>
      <c r="BR161" s="32"/>
      <c r="BS161" s="32"/>
      <c r="BT161" s="32"/>
      <c r="BU161" s="32"/>
      <c r="BV161" s="32"/>
      <c r="BW161" s="32"/>
      <c r="BZ161" s="32"/>
      <c r="CA161" s="32"/>
      <c r="CB161" s="32"/>
      <c r="CC161" s="32"/>
      <c r="CD161" s="32"/>
      <c r="CE161" s="32"/>
      <c r="CF161" s="32"/>
      <c r="CH161" s="32"/>
      <c r="DU161" s="32"/>
      <c r="DV161" s="32"/>
      <c r="DW161" s="32"/>
      <c r="DX161" s="32"/>
      <c r="DY161" s="32"/>
      <c r="DZ161" s="32"/>
      <c r="EA161" s="32"/>
      <c r="EB161" s="32"/>
      <c r="EC161" s="32"/>
      <c r="ED161" s="32"/>
      <c r="EE161" s="32"/>
      <c r="EF161" s="32"/>
      <c r="EG161" s="32"/>
      <c r="EH161" s="32"/>
      <c r="EJ161" s="32"/>
    </row>
    <row r="162" spans="1:141" s="32" customFormat="1" ht="29.25" customHeight="1" x14ac:dyDescent="0.25">
      <c r="C162" s="14" t="s">
        <v>47</v>
      </c>
      <c r="D162" s="1"/>
      <c r="E162" s="39"/>
      <c r="F162" s="39"/>
      <c r="G162" s="39"/>
      <c r="H162" s="39"/>
      <c r="I162" s="39"/>
      <c r="J162" s="39"/>
      <c r="K162" s="39"/>
      <c r="L162" s="39"/>
      <c r="M162" s="39"/>
      <c r="N162" s="39"/>
      <c r="O162" s="39"/>
      <c r="P162" s="34"/>
      <c r="Q162" s="39"/>
      <c r="R162" s="39"/>
      <c r="S162" s="39"/>
      <c r="T162" s="34"/>
      <c r="U162" s="39"/>
      <c r="V162" s="39"/>
      <c r="W162" s="39"/>
      <c r="X162" s="39"/>
      <c r="Y162" s="39"/>
      <c r="Z162" s="34"/>
      <c r="AA162" s="34"/>
      <c r="AB162" s="69"/>
      <c r="AC162" s="35"/>
      <c r="AD162" s="39"/>
      <c r="AE162" s="39"/>
      <c r="AF162" s="39"/>
      <c r="AG162" s="39"/>
      <c r="AH162" s="39"/>
      <c r="AI162" s="34"/>
      <c r="AJ162" s="39"/>
      <c r="AK162" s="39"/>
      <c r="AL162" s="39"/>
      <c r="AM162" s="39"/>
      <c r="AN162" s="39"/>
      <c r="AO162" s="34"/>
      <c r="AP162" s="39"/>
      <c r="AQ162" s="39"/>
      <c r="AR162" s="39"/>
      <c r="AS162" s="39"/>
      <c r="AT162" s="39"/>
      <c r="AU162" s="34"/>
      <c r="AV162" s="39"/>
      <c r="AW162" s="39"/>
      <c r="AX162" s="39"/>
      <c r="AY162" s="39"/>
      <c r="AZ162" s="39"/>
      <c r="BA162" s="34"/>
      <c r="BB162" s="34"/>
      <c r="BC162" s="69"/>
      <c r="BD162" s="35"/>
      <c r="BE162" s="39"/>
      <c r="BF162" s="39"/>
      <c r="BG162" s="39"/>
      <c r="BH162" s="39"/>
      <c r="BI162" s="39"/>
      <c r="BJ162" s="39"/>
      <c r="BK162" s="34"/>
      <c r="BL162" s="39"/>
      <c r="BM162" s="39"/>
      <c r="BN162" s="39"/>
      <c r="BO162" s="39"/>
      <c r="BP162" s="39"/>
      <c r="BQ162" s="34"/>
      <c r="BR162" s="39"/>
      <c r="BS162" s="39"/>
      <c r="BT162" s="39"/>
      <c r="BU162" s="39"/>
      <c r="BV162" s="39"/>
      <c r="BW162" s="34"/>
      <c r="BX162" s="39"/>
      <c r="BY162" s="34"/>
      <c r="BZ162" s="39"/>
      <c r="CA162" s="39"/>
      <c r="CB162" s="39"/>
      <c r="CC162" s="39"/>
      <c r="CD162" s="39"/>
      <c r="CE162" s="34"/>
      <c r="CF162" s="34"/>
      <c r="CG162" s="69"/>
      <c r="CH162" s="35"/>
      <c r="CI162" s="39"/>
      <c r="CJ162" s="39"/>
      <c r="CK162" s="39"/>
      <c r="CL162" s="39"/>
      <c r="CM162" s="39"/>
      <c r="CN162" s="39"/>
      <c r="CO162" s="34"/>
      <c r="CP162" s="39"/>
      <c r="CQ162" s="39"/>
      <c r="CR162" s="39"/>
      <c r="CS162" s="39"/>
      <c r="CT162" s="39"/>
      <c r="CU162" s="39"/>
      <c r="CV162" s="34"/>
      <c r="CW162" s="39"/>
      <c r="CX162" s="39"/>
      <c r="CY162" s="34"/>
      <c r="CZ162" s="39"/>
      <c r="DA162" s="39"/>
      <c r="DB162" s="39"/>
      <c r="DC162" s="39"/>
      <c r="DD162" s="39"/>
      <c r="DE162" s="34"/>
      <c r="DF162" s="39"/>
      <c r="DG162" s="39"/>
      <c r="DH162" s="39"/>
      <c r="DI162" s="39"/>
      <c r="DJ162" s="39"/>
      <c r="DK162" s="34"/>
      <c r="DL162" s="34"/>
      <c r="DM162" s="69"/>
      <c r="DN162" s="35"/>
      <c r="DO162" s="39"/>
      <c r="DP162" s="39"/>
      <c r="DQ162" s="39"/>
      <c r="DR162" s="39"/>
      <c r="DS162" s="39"/>
      <c r="DT162" s="34"/>
      <c r="DU162" s="39"/>
      <c r="DV162" s="39"/>
      <c r="DW162" s="39"/>
      <c r="DX162" s="39"/>
      <c r="DY162" s="39"/>
      <c r="DZ162" s="39"/>
      <c r="EA162" s="39"/>
      <c r="EB162" s="39"/>
      <c r="EC162" s="39"/>
      <c r="ED162" s="39"/>
      <c r="EE162" s="39"/>
      <c r="EF162" s="39"/>
      <c r="EG162" s="34"/>
      <c r="EH162" s="34"/>
      <c r="EI162" s="69"/>
    </row>
    <row r="163" spans="1:141" s="32" customFormat="1" ht="15.75" customHeight="1" x14ac:dyDescent="0.25">
      <c r="B163" s="42"/>
      <c r="C163" s="15" t="s">
        <v>48</v>
      </c>
      <c r="D163" s="1"/>
      <c r="E163" s="41"/>
      <c r="F163" s="41"/>
      <c r="G163" s="41"/>
      <c r="H163" s="41"/>
      <c r="I163" s="41"/>
      <c r="J163" s="41"/>
      <c r="K163" s="41"/>
      <c r="L163" s="41"/>
      <c r="M163" s="41"/>
      <c r="N163" s="41"/>
      <c r="O163" s="41"/>
      <c r="P163" s="36">
        <f>SUM(E163:O163)</f>
        <v>0</v>
      </c>
      <c r="Q163" s="41"/>
      <c r="R163" s="41"/>
      <c r="S163" s="41"/>
      <c r="T163" s="36">
        <f>SUM(Q163:S163)</f>
        <v>0</v>
      </c>
      <c r="U163" s="41"/>
      <c r="V163" s="41"/>
      <c r="W163" s="41"/>
      <c r="X163" s="41"/>
      <c r="Y163" s="41"/>
      <c r="Z163" s="36">
        <f>SUM(U163:Y163)</f>
        <v>0</v>
      </c>
      <c r="AA163" s="36">
        <f>SUM(P163,T163,Z163)</f>
        <v>0</v>
      </c>
      <c r="AB163" s="67" t="str">
        <f t="shared" ref="AB163:AB184" si="493">IF(AA163=0,"",AA163/$AA$199)</f>
        <v/>
      </c>
      <c r="AC163" s="35"/>
      <c r="AD163" s="41"/>
      <c r="AE163" s="41"/>
      <c r="AF163" s="41"/>
      <c r="AG163" s="41"/>
      <c r="AH163" s="41"/>
      <c r="AI163" s="36">
        <f>SUM(AD163:AH163)</f>
        <v>0</v>
      </c>
      <c r="AJ163" s="41"/>
      <c r="AK163" s="41"/>
      <c r="AL163" s="41"/>
      <c r="AM163" s="41"/>
      <c r="AN163" s="41"/>
      <c r="AO163" s="36">
        <f>SUM(AJ163:AN163)</f>
        <v>0</v>
      </c>
      <c r="AP163" s="41"/>
      <c r="AQ163" s="41"/>
      <c r="AR163" s="41"/>
      <c r="AS163" s="41"/>
      <c r="AT163" s="41"/>
      <c r="AU163" s="36">
        <f>SUM(AP163:AT163)</f>
        <v>0</v>
      </c>
      <c r="AV163" s="41"/>
      <c r="AW163" s="41"/>
      <c r="AX163" s="41"/>
      <c r="AY163" s="41"/>
      <c r="AZ163" s="41"/>
      <c r="BA163" s="36">
        <f>SUM(AV163:AZ163)</f>
        <v>0</v>
      </c>
      <c r="BB163" s="36">
        <f>SUM(AI163,AO163,AU163,BA163)</f>
        <v>0</v>
      </c>
      <c r="BC163" s="67" t="str">
        <f t="shared" ref="BC163:BC184" si="494">IF(BB163=0,"",BB163/$BB$199)</f>
        <v/>
      </c>
      <c r="BD163" s="35"/>
      <c r="BE163" s="41">
        <v>0.20119999999999999</v>
      </c>
      <c r="BF163" s="41">
        <v>0.20119999999999999</v>
      </c>
      <c r="BG163" s="41">
        <v>0.20119999999999999</v>
      </c>
      <c r="BH163" s="41">
        <v>0.20119999999999999</v>
      </c>
      <c r="BI163" s="41">
        <v>2.2012</v>
      </c>
      <c r="BJ163" s="41"/>
      <c r="BK163" s="36">
        <f>SUM(BE163:BJ163)</f>
        <v>3.0060000000000002</v>
      </c>
      <c r="BL163" s="41"/>
      <c r="BM163" s="41"/>
      <c r="BN163" s="41"/>
      <c r="BO163" s="41"/>
      <c r="BP163" s="41"/>
      <c r="BQ163" s="36">
        <f>SUM(BL163:BP163)</f>
        <v>0</v>
      </c>
      <c r="BR163" s="41"/>
      <c r="BS163" s="41"/>
      <c r="BT163" s="41"/>
      <c r="BU163" s="41"/>
      <c r="BV163" s="41"/>
      <c r="BW163" s="36">
        <f>SUM(BR163:BV163)</f>
        <v>0</v>
      </c>
      <c r="BX163" s="41"/>
      <c r="BY163" s="36">
        <f t="shared" ref="BY163:BY165" si="495">SUM(BX163)</f>
        <v>0</v>
      </c>
      <c r="BZ163" s="41"/>
      <c r="CA163" s="41"/>
      <c r="CB163" s="41"/>
      <c r="CC163" s="41"/>
      <c r="CD163" s="41"/>
      <c r="CE163" s="36">
        <f>SUM(BZ163:CD163)</f>
        <v>0</v>
      </c>
      <c r="CF163" s="36">
        <f>SUM(BK163,BQ163,BW163,CE163,BY163)</f>
        <v>3.0060000000000002</v>
      </c>
      <c r="CG163" s="67">
        <f t="shared" ref="CG163:CG195" si="496">IF(CF163=0,"",CF163/($CF$199-$CF$197))</f>
        <v>3.1581001385272639E-4</v>
      </c>
      <c r="CH163" s="35"/>
      <c r="CI163" s="41">
        <v>1</v>
      </c>
      <c r="CJ163" s="41">
        <v>1</v>
      </c>
      <c r="CK163" s="41">
        <v>1</v>
      </c>
      <c r="CL163" s="41"/>
      <c r="CM163" s="41"/>
      <c r="CN163" s="41"/>
      <c r="CO163" s="36">
        <f>SUM(CI163:CN163)</f>
        <v>3</v>
      </c>
      <c r="CP163" s="41"/>
      <c r="CQ163" s="41"/>
      <c r="CR163" s="41"/>
      <c r="CS163" s="41"/>
      <c r="CT163" s="41"/>
      <c r="CU163" s="41"/>
      <c r="CV163" s="36">
        <f>SUM(CP163:CU163)</f>
        <v>0</v>
      </c>
      <c r="CW163" s="41"/>
      <c r="CX163" s="41"/>
      <c r="CY163" s="36">
        <f>SUM(CW163:CX163)</f>
        <v>0</v>
      </c>
      <c r="CZ163" s="41"/>
      <c r="DA163" s="41"/>
      <c r="DB163" s="41"/>
      <c r="DC163" s="41"/>
      <c r="DD163" s="41"/>
      <c r="DE163" s="36">
        <f t="shared" ref="DE163:DE165" si="497">SUM(CZ163:DD163)</f>
        <v>0</v>
      </c>
      <c r="DF163" s="41"/>
      <c r="DG163" s="41"/>
      <c r="DH163" s="41"/>
      <c r="DI163" s="41"/>
      <c r="DJ163" s="41"/>
      <c r="DK163" s="36">
        <f>SUM(DF163:DJ163)</f>
        <v>0</v>
      </c>
      <c r="DL163" s="36">
        <f>SUM(CO163,CV163,CY163,DK163,DE163)</f>
        <v>3</v>
      </c>
      <c r="DM163" s="67">
        <f t="shared" ref="DM163:DM195" si="498">IF(DL163=0,"",DL163/($DL$199-$DL$197))</f>
        <v>2.8341739595596908E-4</v>
      </c>
      <c r="DN163" s="35"/>
      <c r="DO163" s="41"/>
      <c r="DP163" s="41"/>
      <c r="DQ163" s="41"/>
      <c r="DR163" s="41"/>
      <c r="DS163" s="41"/>
      <c r="DT163" s="36">
        <f>SUM(DO163:DS163)</f>
        <v>0</v>
      </c>
      <c r="DU163" s="41"/>
      <c r="DV163" s="41"/>
      <c r="DW163" s="41"/>
      <c r="DX163" s="41"/>
      <c r="DY163" s="41"/>
      <c r="DZ163" s="41"/>
      <c r="EA163" s="41"/>
      <c r="EB163" s="41"/>
      <c r="EC163" s="41"/>
      <c r="ED163" s="41"/>
      <c r="EE163" s="41"/>
      <c r="EF163" s="41"/>
      <c r="EG163" s="36">
        <f>SUM(DU163:EF163)</f>
        <v>0</v>
      </c>
      <c r="EH163" s="36">
        <f t="shared" ref="EH163:EH165" si="499">SUM(EG163,DT163)</f>
        <v>0</v>
      </c>
      <c r="EI163" s="67" t="str">
        <f t="shared" ref="EI163:EI195" si="500">IF(EH163=0,"",EH163/$EH$199)</f>
        <v/>
      </c>
    </row>
    <row r="164" spans="1:141" ht="15.75" customHeight="1" x14ac:dyDescent="0.25">
      <c r="B164" s="42">
        <v>10</v>
      </c>
      <c r="C164" s="15" t="s">
        <v>49</v>
      </c>
      <c r="D164" s="1"/>
      <c r="E164" s="41">
        <v>325</v>
      </c>
      <c r="F164" s="41">
        <v>425</v>
      </c>
      <c r="G164" s="41"/>
      <c r="H164" s="41">
        <v>3.5</v>
      </c>
      <c r="I164" s="41">
        <v>5</v>
      </c>
      <c r="J164" s="41">
        <v>154.33799999999999</v>
      </c>
      <c r="K164" s="41"/>
      <c r="L164" s="41">
        <v>75</v>
      </c>
      <c r="M164" s="41">
        <v>75</v>
      </c>
      <c r="N164" s="41">
        <v>75</v>
      </c>
      <c r="O164" s="41">
        <v>75</v>
      </c>
      <c r="P164" s="36">
        <f>SUM(E164:O164)</f>
        <v>1212.838</v>
      </c>
      <c r="Q164" s="41"/>
      <c r="R164" s="41">
        <v>0</v>
      </c>
      <c r="S164" s="41">
        <v>2.5568039604342649</v>
      </c>
      <c r="T164" s="36">
        <f>SUM(Q164:S164)</f>
        <v>2.5568039604342649</v>
      </c>
      <c r="U164" s="41"/>
      <c r="V164" s="41"/>
      <c r="W164" s="41"/>
      <c r="X164" s="41"/>
      <c r="Y164" s="41"/>
      <c r="Z164" s="36">
        <f>SUM(U164:Y164)</f>
        <v>0</v>
      </c>
      <c r="AA164" s="36">
        <f>SUM(P164,T164,Z164)</f>
        <v>1215.3948039604343</v>
      </c>
      <c r="AB164" s="67">
        <f t="shared" si="493"/>
        <v>0.23436790572148972</v>
      </c>
      <c r="AC164" s="35"/>
      <c r="AD164" s="41">
        <v>214.1</v>
      </c>
      <c r="AE164" s="41">
        <v>268.8</v>
      </c>
      <c r="AF164" s="41">
        <v>283.10000000000002</v>
      </c>
      <c r="AG164" s="41">
        <v>225.6</v>
      </c>
      <c r="AH164" s="41">
        <v>245</v>
      </c>
      <c r="AI164" s="36">
        <f>SUM(AD164:AH164)</f>
        <v>1236.5999999999999</v>
      </c>
      <c r="AJ164" s="41">
        <v>49.999999899999992</v>
      </c>
      <c r="AK164" s="41"/>
      <c r="AL164" s="41"/>
      <c r="AM164" s="41"/>
      <c r="AN164" s="41"/>
      <c r="AO164" s="36">
        <f>SUM(AJ164:AN164)</f>
        <v>49.999999899999992</v>
      </c>
      <c r="AP164" s="41">
        <v>7.5523020501137639</v>
      </c>
      <c r="AQ164" s="41">
        <v>14.706663087101028</v>
      </c>
      <c r="AR164" s="41">
        <v>13.380003007896082</v>
      </c>
      <c r="AS164" s="41">
        <v>4.6343797279899874</v>
      </c>
      <c r="AT164" s="41">
        <v>0.78726014876394146</v>
      </c>
      <c r="AU164" s="36">
        <f>SUM(AP164:AT164)</f>
        <v>41.060608021864802</v>
      </c>
      <c r="AV164" s="41"/>
      <c r="AW164" s="41"/>
      <c r="AX164" s="41"/>
      <c r="AY164" s="41"/>
      <c r="AZ164" s="41"/>
      <c r="BA164" s="36">
        <f>SUM(AV164:AZ164)</f>
        <v>0</v>
      </c>
      <c r="BB164" s="36">
        <f>SUM(AI164,AO164,AU164,BA164)</f>
        <v>1327.6606079218645</v>
      </c>
      <c r="BC164" s="67">
        <f t="shared" si="494"/>
        <v>0.18974502785824068</v>
      </c>
      <c r="BD164" s="35"/>
      <c r="BE164" s="41">
        <v>260</v>
      </c>
      <c r="BF164" s="41">
        <v>300</v>
      </c>
      <c r="BG164" s="41">
        <v>325</v>
      </c>
      <c r="BH164" s="41">
        <v>301.54437200000001</v>
      </c>
      <c r="BI164" s="41">
        <v>295</v>
      </c>
      <c r="BJ164" s="41">
        <v>0</v>
      </c>
      <c r="BK164" s="36">
        <f>SUM(BE164:BJ164)</f>
        <v>1481.5443720000001</v>
      </c>
      <c r="BL164" s="41">
        <v>20.000000000000004</v>
      </c>
      <c r="BM164" s="41">
        <v>20.000000000000011</v>
      </c>
      <c r="BN164" s="41">
        <v>14.999999999999996</v>
      </c>
      <c r="BO164" s="41">
        <v>15</v>
      </c>
      <c r="BP164" s="41"/>
      <c r="BQ164" s="36">
        <f>SUM(BL164:BP164)</f>
        <v>70.000000000000014</v>
      </c>
      <c r="BR164" s="41">
        <v>0.13258801770093309</v>
      </c>
      <c r="BS164" s="41">
        <v>0</v>
      </c>
      <c r="BT164" s="41">
        <v>0</v>
      </c>
      <c r="BU164" s="41">
        <v>0</v>
      </c>
      <c r="BV164" s="41">
        <v>0</v>
      </c>
      <c r="BW164" s="36">
        <f>SUM(BR164:BV164)</f>
        <v>0.13258801770093309</v>
      </c>
      <c r="BX164" s="41"/>
      <c r="BY164" s="36">
        <f t="shared" si="495"/>
        <v>0</v>
      </c>
      <c r="BZ164" s="41"/>
      <c r="CA164" s="41"/>
      <c r="CB164" s="41"/>
      <c r="CC164" s="41"/>
      <c r="CD164" s="41"/>
      <c r="CE164" s="36">
        <f>SUM(BZ164:CD164)</f>
        <v>0</v>
      </c>
      <c r="CF164" s="36">
        <f>SUM(BK164,BQ164,BW164,CE164,BY164)</f>
        <v>1551.676960017701</v>
      </c>
      <c r="CG164" s="67">
        <f t="shared" si="496"/>
        <v>0.16301900274056769</v>
      </c>
      <c r="CH164" s="35"/>
      <c r="CI164" s="41">
        <v>0.95437799999999995</v>
      </c>
      <c r="CJ164" s="41"/>
      <c r="CK164" s="41"/>
      <c r="CL164" s="41"/>
      <c r="CM164" s="41"/>
      <c r="CN164" s="41">
        <v>1525</v>
      </c>
      <c r="CO164" s="36">
        <f>SUM(CI164:CN164)</f>
        <v>1525.9543779999999</v>
      </c>
      <c r="CP164" s="41"/>
      <c r="CQ164" s="41"/>
      <c r="CR164" s="41"/>
      <c r="CS164" s="41"/>
      <c r="CT164" s="41"/>
      <c r="CU164" s="41">
        <v>75</v>
      </c>
      <c r="CV164" s="36">
        <f>SUM(CP164:CU164)</f>
        <v>75</v>
      </c>
      <c r="CW164" s="41">
        <v>156.25</v>
      </c>
      <c r="CX164" s="41"/>
      <c r="CY164" s="36">
        <f>SUM(CW164:CX164)</f>
        <v>156.25</v>
      </c>
      <c r="CZ164" s="41"/>
      <c r="DA164" s="41"/>
      <c r="DB164" s="41"/>
      <c r="DC164" s="41"/>
      <c r="DD164" s="41"/>
      <c r="DE164" s="36">
        <f t="shared" si="497"/>
        <v>0</v>
      </c>
      <c r="DF164" s="41"/>
      <c r="DG164" s="41"/>
      <c r="DH164" s="41"/>
      <c r="DI164" s="41"/>
      <c r="DJ164" s="41"/>
      <c r="DK164" s="36">
        <f>SUM(DF164:DJ164)</f>
        <v>0</v>
      </c>
      <c r="DL164" s="36">
        <f>SUM(CO164,CV164,CY164,DK164,DE164)</f>
        <v>1757.2043779999999</v>
      </c>
      <c r="DM164" s="67">
        <f t="shared" si="498"/>
        <v>0.16600742965839613</v>
      </c>
      <c r="DN164" s="35"/>
      <c r="DO164" s="41"/>
      <c r="DP164" s="41"/>
      <c r="DQ164" s="41"/>
      <c r="DR164" s="41"/>
      <c r="DS164" s="41"/>
      <c r="DT164" s="36">
        <f>SUM(DO164:DS164)</f>
        <v>0</v>
      </c>
      <c r="DU164" s="41"/>
      <c r="DV164" s="41"/>
      <c r="DW164" s="41"/>
      <c r="DX164" s="41"/>
      <c r="DY164" s="41"/>
      <c r="DZ164" s="41"/>
      <c r="EA164" s="41"/>
      <c r="EB164" s="41"/>
      <c r="EC164" s="41"/>
      <c r="ED164" s="41"/>
      <c r="EE164" s="41"/>
      <c r="EF164" s="41"/>
      <c r="EG164" s="36">
        <f>SUM(DU164:EF164)</f>
        <v>0</v>
      </c>
      <c r="EH164" s="36">
        <f t="shared" si="499"/>
        <v>0</v>
      </c>
      <c r="EI164" s="67" t="str">
        <f t="shared" si="500"/>
        <v/>
      </c>
      <c r="EJ164" s="32"/>
      <c r="EK164" s="152"/>
    </row>
    <row r="165" spans="1:141" s="10" customFormat="1" ht="30" customHeight="1" x14ac:dyDescent="0.25">
      <c r="A165" s="32"/>
      <c r="B165" s="42"/>
      <c r="C165" s="15" t="s">
        <v>50</v>
      </c>
      <c r="D165" s="1"/>
      <c r="E165" s="41"/>
      <c r="F165" s="41"/>
      <c r="G165" s="41"/>
      <c r="H165" s="41"/>
      <c r="I165" s="41"/>
      <c r="J165" s="41"/>
      <c r="K165" s="41"/>
      <c r="L165" s="41"/>
      <c r="M165" s="41"/>
      <c r="N165" s="41"/>
      <c r="O165" s="41"/>
      <c r="P165" s="36">
        <f>SUM(E165:O165)</f>
        <v>0</v>
      </c>
      <c r="Q165" s="41"/>
      <c r="R165" s="41"/>
      <c r="S165" s="41"/>
      <c r="T165" s="36">
        <f>SUM(Q165:S165)</f>
        <v>0</v>
      </c>
      <c r="U165" s="41"/>
      <c r="V165" s="41"/>
      <c r="W165" s="41"/>
      <c r="X165" s="41"/>
      <c r="Y165" s="41"/>
      <c r="Z165" s="36">
        <f>SUM(U165:Y165)</f>
        <v>0</v>
      </c>
      <c r="AA165" s="36">
        <f>SUM(P165,T165,Z165)</f>
        <v>0</v>
      </c>
      <c r="AB165" s="67" t="str">
        <f t="shared" si="493"/>
        <v/>
      </c>
      <c r="AC165" s="35"/>
      <c r="AD165" s="41">
        <v>14.077607499999999</v>
      </c>
      <c r="AE165" s="41">
        <v>8.8254854999999992</v>
      </c>
      <c r="AF165" s="41">
        <v>10.096907</v>
      </c>
      <c r="AG165" s="41"/>
      <c r="AH165" s="41"/>
      <c r="AI165" s="36">
        <f>SUM(AD165:AH165)</f>
        <v>33</v>
      </c>
      <c r="AJ165" s="41"/>
      <c r="AK165" s="41"/>
      <c r="AL165" s="41"/>
      <c r="AM165" s="41"/>
      <c r="AN165" s="41"/>
      <c r="AO165" s="36">
        <f>SUM(AJ165:AN165)</f>
        <v>0</v>
      </c>
      <c r="AP165" s="41"/>
      <c r="AQ165" s="41"/>
      <c r="AR165" s="41"/>
      <c r="AS165" s="41"/>
      <c r="AT165" s="41"/>
      <c r="AU165" s="36">
        <f>SUM(AP165:AT165)</f>
        <v>0</v>
      </c>
      <c r="AV165" s="41"/>
      <c r="AW165" s="41"/>
      <c r="AX165" s="41"/>
      <c r="AY165" s="41"/>
      <c r="AZ165" s="41"/>
      <c r="BA165" s="36">
        <f>SUM(AV165:AZ165)</f>
        <v>0</v>
      </c>
      <c r="BB165" s="36">
        <f>SUM(AI165,AO165,AU165,BA165)</f>
        <v>33</v>
      </c>
      <c r="BC165" s="67">
        <f t="shared" si="494"/>
        <v>4.7162549539847831E-3</v>
      </c>
      <c r="BD165" s="35"/>
      <c r="BE165" s="41"/>
      <c r="BF165" s="41">
        <v>5</v>
      </c>
      <c r="BG165" s="41"/>
      <c r="BH165" s="41"/>
      <c r="BI165" s="41"/>
      <c r="BJ165" s="41"/>
      <c r="BK165" s="36">
        <f>SUM(BE165:BJ165)</f>
        <v>5</v>
      </c>
      <c r="BL165" s="41"/>
      <c r="BM165" s="41"/>
      <c r="BN165" s="41"/>
      <c r="BO165" s="41"/>
      <c r="BP165" s="41"/>
      <c r="BQ165" s="36">
        <f>SUM(BL165:BP165)</f>
        <v>0</v>
      </c>
      <c r="BR165" s="41"/>
      <c r="BS165" s="41"/>
      <c r="BT165" s="41"/>
      <c r="BU165" s="41"/>
      <c r="BV165" s="41"/>
      <c r="BW165" s="36">
        <f>SUM(BR165:BV165)</f>
        <v>0</v>
      </c>
      <c r="BX165" s="41"/>
      <c r="BY165" s="36">
        <f t="shared" si="495"/>
        <v>0</v>
      </c>
      <c r="BZ165" s="41"/>
      <c r="CA165" s="41"/>
      <c r="CB165" s="41"/>
      <c r="CC165" s="41"/>
      <c r="CD165" s="41"/>
      <c r="CE165" s="36">
        <f>SUM(BZ165:CD165)</f>
        <v>0</v>
      </c>
      <c r="CF165" s="36">
        <f>SUM(BK165,BQ165,BW165,CE165,BY165)</f>
        <v>5</v>
      </c>
      <c r="CG165" s="67">
        <f t="shared" si="496"/>
        <v>5.2529942423939851E-4</v>
      </c>
      <c r="CH165" s="35"/>
      <c r="CI165" s="41"/>
      <c r="CJ165" s="41"/>
      <c r="CK165" s="41"/>
      <c r="CL165" s="41"/>
      <c r="CM165" s="41"/>
      <c r="CN165" s="41"/>
      <c r="CO165" s="36">
        <f>SUM(CI165:CN165)</f>
        <v>0</v>
      </c>
      <c r="CP165" s="41"/>
      <c r="CQ165" s="41"/>
      <c r="CR165" s="41"/>
      <c r="CS165" s="41"/>
      <c r="CT165" s="41"/>
      <c r="CU165" s="41"/>
      <c r="CV165" s="36">
        <f>SUM(CP165:CU165)</f>
        <v>0</v>
      </c>
      <c r="CW165" s="41"/>
      <c r="CX165" s="41"/>
      <c r="CY165" s="36">
        <f>SUM(CW165:CX165)</f>
        <v>0</v>
      </c>
      <c r="CZ165" s="41"/>
      <c r="DA165" s="41"/>
      <c r="DB165" s="41"/>
      <c r="DC165" s="41"/>
      <c r="DD165" s="41"/>
      <c r="DE165" s="36">
        <f t="shared" si="497"/>
        <v>0</v>
      </c>
      <c r="DF165" s="41"/>
      <c r="DG165" s="41"/>
      <c r="DH165" s="41"/>
      <c r="DI165" s="41"/>
      <c r="DJ165" s="41"/>
      <c r="DK165" s="36">
        <f>SUM(DF165:DJ165)</f>
        <v>0</v>
      </c>
      <c r="DL165" s="36">
        <f>SUM(CO165,CV165,CY165,DK165,DE165)</f>
        <v>0</v>
      </c>
      <c r="DM165" s="67" t="str">
        <f t="shared" si="498"/>
        <v/>
      </c>
      <c r="DN165" s="35"/>
      <c r="DO165" s="41"/>
      <c r="DP165" s="41"/>
      <c r="DQ165" s="41"/>
      <c r="DR165" s="41"/>
      <c r="DS165" s="41"/>
      <c r="DT165" s="36">
        <f>SUM(DO165:DS165)</f>
        <v>0</v>
      </c>
      <c r="DU165" s="41"/>
      <c r="DV165" s="41"/>
      <c r="DW165" s="41"/>
      <c r="DX165" s="41"/>
      <c r="DY165" s="41"/>
      <c r="DZ165" s="41"/>
      <c r="EA165" s="41"/>
      <c r="EB165" s="41"/>
      <c r="EC165" s="41"/>
      <c r="ED165" s="41"/>
      <c r="EE165" s="41"/>
      <c r="EF165" s="41"/>
      <c r="EG165" s="36">
        <f>SUM(DU165:EF165)</f>
        <v>0</v>
      </c>
      <c r="EH165" s="36">
        <f t="shared" si="499"/>
        <v>0</v>
      </c>
      <c r="EI165" s="67" t="str">
        <f t="shared" si="500"/>
        <v/>
      </c>
      <c r="EJ165" s="32"/>
      <c r="EK165" s="151"/>
    </row>
    <row r="166" spans="1:141" s="32" customFormat="1" ht="19.5" customHeight="1" x14ac:dyDescent="0.25">
      <c r="C166" s="62" t="s">
        <v>51</v>
      </c>
      <c r="D166" s="1"/>
      <c r="E166" s="55">
        <f t="shared" ref="E166:AA166" si="501">SUM(E163:E165)</f>
        <v>325</v>
      </c>
      <c r="F166" s="55">
        <f t="shared" si="501"/>
        <v>425</v>
      </c>
      <c r="G166" s="55">
        <f t="shared" si="501"/>
        <v>0</v>
      </c>
      <c r="H166" s="55">
        <f t="shared" si="501"/>
        <v>3.5</v>
      </c>
      <c r="I166" s="55">
        <f t="shared" si="501"/>
        <v>5</v>
      </c>
      <c r="J166" s="55">
        <f t="shared" si="501"/>
        <v>154.33799999999999</v>
      </c>
      <c r="K166" s="55">
        <f t="shared" si="501"/>
        <v>0</v>
      </c>
      <c r="L166" s="55">
        <f t="shared" si="501"/>
        <v>75</v>
      </c>
      <c r="M166" s="55">
        <f t="shared" si="501"/>
        <v>75</v>
      </c>
      <c r="N166" s="55">
        <f t="shared" si="501"/>
        <v>75</v>
      </c>
      <c r="O166" s="55">
        <f t="shared" si="501"/>
        <v>75</v>
      </c>
      <c r="P166" s="56">
        <f t="shared" si="501"/>
        <v>1212.838</v>
      </c>
      <c r="Q166" s="55">
        <f t="shared" si="501"/>
        <v>0</v>
      </c>
      <c r="R166" s="55">
        <f t="shared" si="501"/>
        <v>0</v>
      </c>
      <c r="S166" s="55">
        <f t="shared" si="501"/>
        <v>2.5568039604342649</v>
      </c>
      <c r="T166" s="56">
        <f t="shared" si="501"/>
        <v>2.5568039604342649</v>
      </c>
      <c r="U166" s="55">
        <f t="shared" si="501"/>
        <v>0</v>
      </c>
      <c r="V166" s="55">
        <f t="shared" si="501"/>
        <v>0</v>
      </c>
      <c r="W166" s="55">
        <f t="shared" si="501"/>
        <v>0</v>
      </c>
      <c r="X166" s="55">
        <f t="shared" si="501"/>
        <v>0</v>
      </c>
      <c r="Y166" s="55">
        <f t="shared" si="501"/>
        <v>0</v>
      </c>
      <c r="Z166" s="56">
        <f t="shared" si="501"/>
        <v>0</v>
      </c>
      <c r="AA166" s="56">
        <f t="shared" si="501"/>
        <v>1215.3948039604343</v>
      </c>
      <c r="AB166" s="70">
        <f t="shared" si="493"/>
        <v>0.23436790572148972</v>
      </c>
      <c r="AC166" s="35"/>
      <c r="AD166" s="55">
        <f t="shared" ref="AD166:BB166" si="502">SUM(AD163:AD165)</f>
        <v>228.17760749999999</v>
      </c>
      <c r="AE166" s="55">
        <f t="shared" si="502"/>
        <v>277.62548550000002</v>
      </c>
      <c r="AF166" s="55">
        <f t="shared" si="502"/>
        <v>293.19690700000001</v>
      </c>
      <c r="AG166" s="55">
        <f t="shared" si="502"/>
        <v>225.6</v>
      </c>
      <c r="AH166" s="55">
        <f t="shared" si="502"/>
        <v>245</v>
      </c>
      <c r="AI166" s="56">
        <f t="shared" si="502"/>
        <v>1269.5999999999999</v>
      </c>
      <c r="AJ166" s="55">
        <f t="shared" si="502"/>
        <v>49.999999899999992</v>
      </c>
      <c r="AK166" s="55">
        <f t="shared" si="502"/>
        <v>0</v>
      </c>
      <c r="AL166" s="55">
        <f t="shared" si="502"/>
        <v>0</v>
      </c>
      <c r="AM166" s="55">
        <f t="shared" si="502"/>
        <v>0</v>
      </c>
      <c r="AN166" s="55">
        <f t="shared" si="502"/>
        <v>0</v>
      </c>
      <c r="AO166" s="56">
        <f t="shared" si="502"/>
        <v>49.999999899999992</v>
      </c>
      <c r="AP166" s="55">
        <f t="shared" si="502"/>
        <v>7.5523020501137639</v>
      </c>
      <c r="AQ166" s="55">
        <f t="shared" si="502"/>
        <v>14.706663087101028</v>
      </c>
      <c r="AR166" s="55">
        <f t="shared" si="502"/>
        <v>13.380003007896082</v>
      </c>
      <c r="AS166" s="55">
        <f t="shared" si="502"/>
        <v>4.6343797279899874</v>
      </c>
      <c r="AT166" s="55">
        <f t="shared" si="502"/>
        <v>0.78726014876394146</v>
      </c>
      <c r="AU166" s="56">
        <f t="shared" si="502"/>
        <v>41.060608021864802</v>
      </c>
      <c r="AV166" s="55">
        <f t="shared" si="502"/>
        <v>0</v>
      </c>
      <c r="AW166" s="55">
        <f t="shared" si="502"/>
        <v>0</v>
      </c>
      <c r="AX166" s="55">
        <f t="shared" si="502"/>
        <v>0</v>
      </c>
      <c r="AY166" s="55">
        <f t="shared" si="502"/>
        <v>0</v>
      </c>
      <c r="AZ166" s="55">
        <f t="shared" si="502"/>
        <v>0</v>
      </c>
      <c r="BA166" s="56">
        <f t="shared" si="502"/>
        <v>0</v>
      </c>
      <c r="BB166" s="56">
        <f t="shared" si="502"/>
        <v>1360.6606079218645</v>
      </c>
      <c r="BC166" s="70">
        <f t="shared" si="494"/>
        <v>0.19446128281222547</v>
      </c>
      <c r="BD166" s="35"/>
      <c r="BE166" s="55">
        <f t="shared" ref="BE166:CF166" si="503">SUM(BE163:BE165)</f>
        <v>260.20119999999997</v>
      </c>
      <c r="BF166" s="55">
        <f t="shared" si="503"/>
        <v>305.20119999999997</v>
      </c>
      <c r="BG166" s="55">
        <f t="shared" si="503"/>
        <v>325.20119999999997</v>
      </c>
      <c r="BH166" s="55">
        <f t="shared" si="503"/>
        <v>301.74557199999998</v>
      </c>
      <c r="BI166" s="55">
        <f t="shared" si="503"/>
        <v>297.20119999999997</v>
      </c>
      <c r="BJ166" s="55">
        <f t="shared" si="503"/>
        <v>0</v>
      </c>
      <c r="BK166" s="56">
        <f t="shared" si="503"/>
        <v>1489.5503720000002</v>
      </c>
      <c r="BL166" s="55">
        <f t="shared" si="503"/>
        <v>20.000000000000004</v>
      </c>
      <c r="BM166" s="55">
        <f t="shared" si="503"/>
        <v>20.000000000000011</v>
      </c>
      <c r="BN166" s="55">
        <f t="shared" si="503"/>
        <v>14.999999999999996</v>
      </c>
      <c r="BO166" s="55">
        <f t="shared" si="503"/>
        <v>15</v>
      </c>
      <c r="BP166" s="55">
        <f t="shared" si="503"/>
        <v>0</v>
      </c>
      <c r="BQ166" s="56">
        <f t="shared" si="503"/>
        <v>70.000000000000014</v>
      </c>
      <c r="BR166" s="55">
        <f t="shared" si="503"/>
        <v>0.13258801770093309</v>
      </c>
      <c r="BS166" s="55">
        <f t="shared" si="503"/>
        <v>0</v>
      </c>
      <c r="BT166" s="55">
        <f t="shared" si="503"/>
        <v>0</v>
      </c>
      <c r="BU166" s="55">
        <f t="shared" si="503"/>
        <v>0</v>
      </c>
      <c r="BV166" s="55">
        <f t="shared" si="503"/>
        <v>0</v>
      </c>
      <c r="BW166" s="56">
        <f t="shared" si="503"/>
        <v>0.13258801770093309</v>
      </c>
      <c r="BX166" s="55">
        <f t="shared" ref="BX166:BY166" si="504">SUM(BX163:BX165)</f>
        <v>0</v>
      </c>
      <c r="BY166" s="56">
        <f t="shared" si="504"/>
        <v>0</v>
      </c>
      <c r="BZ166" s="55">
        <f t="shared" si="503"/>
        <v>0</v>
      </c>
      <c r="CA166" s="55">
        <f t="shared" si="503"/>
        <v>0</v>
      </c>
      <c r="CB166" s="55">
        <f t="shared" si="503"/>
        <v>0</v>
      </c>
      <c r="CC166" s="55">
        <f t="shared" si="503"/>
        <v>0</v>
      </c>
      <c r="CD166" s="55">
        <f t="shared" si="503"/>
        <v>0</v>
      </c>
      <c r="CE166" s="56">
        <f t="shared" si="503"/>
        <v>0</v>
      </c>
      <c r="CF166" s="56">
        <f t="shared" si="503"/>
        <v>1559.6829600177011</v>
      </c>
      <c r="CG166" s="129">
        <f t="shared" si="496"/>
        <v>0.16386011217865984</v>
      </c>
      <c r="CH166" s="35"/>
      <c r="CI166" s="55">
        <f t="shared" ref="CI166:DL166" si="505">SUM(CI163:CI165)</f>
        <v>1.9543779999999999</v>
      </c>
      <c r="CJ166" s="55">
        <f t="shared" si="505"/>
        <v>1</v>
      </c>
      <c r="CK166" s="55">
        <f t="shared" si="505"/>
        <v>1</v>
      </c>
      <c r="CL166" s="55">
        <f t="shared" si="505"/>
        <v>0</v>
      </c>
      <c r="CM166" s="55">
        <f t="shared" si="505"/>
        <v>0</v>
      </c>
      <c r="CN166" s="55">
        <f t="shared" si="505"/>
        <v>1525</v>
      </c>
      <c r="CO166" s="56">
        <f t="shared" si="505"/>
        <v>1528.9543779999999</v>
      </c>
      <c r="CP166" s="55">
        <f t="shared" si="505"/>
        <v>0</v>
      </c>
      <c r="CQ166" s="55">
        <f t="shared" si="505"/>
        <v>0</v>
      </c>
      <c r="CR166" s="55">
        <f t="shared" si="505"/>
        <v>0</v>
      </c>
      <c r="CS166" s="55">
        <f t="shared" si="505"/>
        <v>0</v>
      </c>
      <c r="CT166" s="55">
        <f t="shared" si="505"/>
        <v>0</v>
      </c>
      <c r="CU166" s="55">
        <f t="shared" ref="CU166:CV166" si="506">SUM(CU163:CU165)</f>
        <v>75</v>
      </c>
      <c r="CV166" s="56">
        <f t="shared" si="506"/>
        <v>75</v>
      </c>
      <c r="CW166" s="55">
        <f t="shared" si="505"/>
        <v>156.25</v>
      </c>
      <c r="CX166" s="55">
        <f t="shared" si="505"/>
        <v>0</v>
      </c>
      <c r="CY166" s="56">
        <f t="shared" si="505"/>
        <v>156.25</v>
      </c>
      <c r="CZ166" s="55">
        <f t="shared" ref="CZ166:DE166" si="507">SUM(CZ163:CZ165)</f>
        <v>0</v>
      </c>
      <c r="DA166" s="55">
        <f t="shared" si="507"/>
        <v>0</v>
      </c>
      <c r="DB166" s="55">
        <f t="shared" si="507"/>
        <v>0</v>
      </c>
      <c r="DC166" s="55">
        <f t="shared" si="507"/>
        <v>0</v>
      </c>
      <c r="DD166" s="55">
        <f t="shared" si="507"/>
        <v>0</v>
      </c>
      <c r="DE166" s="56">
        <f t="shared" si="507"/>
        <v>0</v>
      </c>
      <c r="DF166" s="55">
        <f t="shared" si="505"/>
        <v>0</v>
      </c>
      <c r="DG166" s="55">
        <f t="shared" si="505"/>
        <v>0</v>
      </c>
      <c r="DH166" s="55">
        <f t="shared" si="505"/>
        <v>0</v>
      </c>
      <c r="DI166" s="55">
        <f t="shared" si="505"/>
        <v>0</v>
      </c>
      <c r="DJ166" s="55">
        <f t="shared" si="505"/>
        <v>0</v>
      </c>
      <c r="DK166" s="56">
        <f t="shared" ref="DK166" si="508">SUM(DK163:DK165)</f>
        <v>0</v>
      </c>
      <c r="DL166" s="56">
        <f t="shared" si="505"/>
        <v>1760.2043779999999</v>
      </c>
      <c r="DM166" s="129">
        <f t="shared" si="498"/>
        <v>0.16629084705435207</v>
      </c>
      <c r="DN166" s="35"/>
      <c r="DO166" s="55">
        <f t="shared" ref="DO166:DT166" si="509">SUM(DO163:DO165)</f>
        <v>0</v>
      </c>
      <c r="DP166" s="55">
        <f t="shared" si="509"/>
        <v>0</v>
      </c>
      <c r="DQ166" s="55">
        <f t="shared" si="509"/>
        <v>0</v>
      </c>
      <c r="DR166" s="55">
        <f t="shared" si="509"/>
        <v>0</v>
      </c>
      <c r="DS166" s="55">
        <f t="shared" si="509"/>
        <v>0</v>
      </c>
      <c r="DT166" s="56">
        <f t="shared" si="509"/>
        <v>0</v>
      </c>
      <c r="DU166" s="55">
        <f t="shared" ref="DU166:EH166" si="510">SUM(DU163:DU165)</f>
        <v>0</v>
      </c>
      <c r="DV166" s="55">
        <f t="shared" si="510"/>
        <v>0</v>
      </c>
      <c r="DW166" s="55">
        <f t="shared" si="510"/>
        <v>0</v>
      </c>
      <c r="DX166" s="55">
        <f t="shared" si="510"/>
        <v>0</v>
      </c>
      <c r="DY166" s="55">
        <f t="shared" si="510"/>
        <v>0</v>
      </c>
      <c r="DZ166" s="55">
        <f t="shared" si="510"/>
        <v>0</v>
      </c>
      <c r="EA166" s="55">
        <f t="shared" si="510"/>
        <v>0</v>
      </c>
      <c r="EB166" s="55">
        <f t="shared" si="510"/>
        <v>0</v>
      </c>
      <c r="EC166" s="55">
        <f t="shared" si="510"/>
        <v>0</v>
      </c>
      <c r="ED166" s="55">
        <f t="shared" si="510"/>
        <v>0</v>
      </c>
      <c r="EE166" s="55">
        <f t="shared" si="510"/>
        <v>0</v>
      </c>
      <c r="EF166" s="55">
        <f t="shared" si="510"/>
        <v>0</v>
      </c>
      <c r="EG166" s="56">
        <f t="shared" si="510"/>
        <v>0</v>
      </c>
      <c r="EH166" s="56">
        <f t="shared" si="510"/>
        <v>0</v>
      </c>
      <c r="EI166" s="70" t="str">
        <f t="shared" si="500"/>
        <v/>
      </c>
    </row>
    <row r="167" spans="1:141" s="32" customFormat="1" ht="15.75" customHeight="1" x14ac:dyDescent="0.25">
      <c r="B167" s="42"/>
      <c r="C167" s="15" t="s">
        <v>122</v>
      </c>
      <c r="D167" s="1"/>
      <c r="E167" s="41"/>
      <c r="F167" s="41"/>
      <c r="G167" s="41"/>
      <c r="H167" s="41"/>
      <c r="I167" s="41"/>
      <c r="J167" s="41"/>
      <c r="K167" s="41"/>
      <c r="L167" s="41"/>
      <c r="M167" s="41"/>
      <c r="N167" s="41"/>
      <c r="O167" s="41"/>
      <c r="P167" s="34">
        <f>SUM(E167:O167)</f>
        <v>0</v>
      </c>
      <c r="Q167" s="41"/>
      <c r="R167" s="41"/>
      <c r="S167" s="41"/>
      <c r="T167" s="34">
        <f>SUM(Q167:S167)</f>
        <v>0</v>
      </c>
      <c r="U167" s="41"/>
      <c r="V167" s="41"/>
      <c r="W167" s="41"/>
      <c r="X167" s="41"/>
      <c r="Y167" s="41"/>
      <c r="Z167" s="34">
        <f>SUM(U167:Y167)</f>
        <v>0</v>
      </c>
      <c r="AA167" s="34">
        <f t="shared" ref="AA167:AA193" si="511">SUM(P167,T167,Z167)</f>
        <v>0</v>
      </c>
      <c r="AB167" s="69" t="str">
        <f t="shared" si="493"/>
        <v/>
      </c>
      <c r="AC167" s="35"/>
      <c r="AD167" s="41"/>
      <c r="AE167" s="41"/>
      <c r="AF167" s="41"/>
      <c r="AG167" s="41"/>
      <c r="AH167" s="41"/>
      <c r="AI167" s="34">
        <f>SUM(AD167:AH167)</f>
        <v>0</v>
      </c>
      <c r="AJ167" s="41"/>
      <c r="AK167" s="41"/>
      <c r="AL167" s="41"/>
      <c r="AM167" s="41"/>
      <c r="AN167" s="41"/>
      <c r="AO167" s="34">
        <f>SUM(AJ167:AN167)</f>
        <v>0</v>
      </c>
      <c r="AP167" s="41"/>
      <c r="AQ167" s="41"/>
      <c r="AR167" s="41"/>
      <c r="AS167" s="41"/>
      <c r="AT167" s="41"/>
      <c r="AU167" s="34">
        <f>SUM(AP167:AT167)</f>
        <v>0</v>
      </c>
      <c r="AV167" s="41"/>
      <c r="AW167" s="41"/>
      <c r="AX167" s="41"/>
      <c r="AY167" s="41"/>
      <c r="AZ167" s="41"/>
      <c r="BA167" s="34">
        <f>SUM(AV167:AZ167)</f>
        <v>0</v>
      </c>
      <c r="BB167" s="34">
        <f>SUM(AI167,AO167,AU167,BA167)</f>
        <v>0</v>
      </c>
      <c r="BC167" s="69" t="str">
        <f t="shared" si="494"/>
        <v/>
      </c>
      <c r="BD167" s="35"/>
      <c r="BE167" s="41"/>
      <c r="BF167" s="41"/>
      <c r="BG167" s="41"/>
      <c r="BH167" s="41"/>
      <c r="BI167" s="41"/>
      <c r="BJ167" s="41"/>
      <c r="BK167" s="34">
        <f>SUM(BE167:BJ167)</f>
        <v>0</v>
      </c>
      <c r="BL167" s="41"/>
      <c r="BM167" s="41"/>
      <c r="BN167" s="41"/>
      <c r="BO167" s="41"/>
      <c r="BP167" s="41"/>
      <c r="BQ167" s="34">
        <f t="shared" ref="BQ167" si="512">SUM(BL167:BP167)</f>
        <v>0</v>
      </c>
      <c r="BR167" s="41"/>
      <c r="BS167" s="41"/>
      <c r="BT167" s="41"/>
      <c r="BU167" s="41"/>
      <c r="BV167" s="41"/>
      <c r="BW167" s="34">
        <f>SUM(BR167:BV167)</f>
        <v>0</v>
      </c>
      <c r="BX167" s="41"/>
      <c r="BY167" s="34">
        <f t="shared" ref="BY167:BY193" si="513">SUM(BX167)</f>
        <v>0</v>
      </c>
      <c r="BZ167" s="41"/>
      <c r="CA167" s="41"/>
      <c r="CB167" s="41"/>
      <c r="CC167" s="41"/>
      <c r="CD167" s="41"/>
      <c r="CE167" s="34">
        <f>SUM(BZ167:CD167)</f>
        <v>0</v>
      </c>
      <c r="CF167" s="34">
        <f t="shared" ref="CF167:CF193" si="514">SUM(BK167,BQ167,BW167,CE167,BY167)</f>
        <v>0</v>
      </c>
      <c r="CG167" s="69" t="str">
        <f t="shared" si="496"/>
        <v/>
      </c>
      <c r="CH167" s="35"/>
      <c r="CI167" s="41"/>
      <c r="CJ167" s="41"/>
      <c r="CK167" s="41"/>
      <c r="CL167" s="41"/>
      <c r="CM167" s="41"/>
      <c r="CN167" s="41"/>
      <c r="CO167" s="34">
        <f>SUM(CI167:CN167)</f>
        <v>0</v>
      </c>
      <c r="CP167" s="41"/>
      <c r="CQ167" s="41"/>
      <c r="CR167" s="41"/>
      <c r="CS167" s="41"/>
      <c r="CT167" s="41"/>
      <c r="CU167" s="41">
        <v>1.5</v>
      </c>
      <c r="CV167" s="34">
        <f>SUM(CP167:CU167)</f>
        <v>1.5</v>
      </c>
      <c r="CW167" s="41"/>
      <c r="CX167" s="41"/>
      <c r="CY167" s="34">
        <f t="shared" ref="CY167:CY193" si="515">SUM(CW167:CX167)</f>
        <v>0</v>
      </c>
      <c r="CZ167" s="41"/>
      <c r="DA167" s="41"/>
      <c r="DB167" s="41"/>
      <c r="DC167" s="41"/>
      <c r="DD167" s="41"/>
      <c r="DE167" s="34">
        <f t="shared" ref="DE167:DE193" si="516">SUM(CZ167:DD167)</f>
        <v>0</v>
      </c>
      <c r="DF167" s="41"/>
      <c r="DG167" s="41"/>
      <c r="DH167" s="41"/>
      <c r="DI167" s="41"/>
      <c r="DJ167" s="41"/>
      <c r="DK167" s="34">
        <f t="shared" ref="DK167" si="517">SUM(DF167:DJ167)</f>
        <v>0</v>
      </c>
      <c r="DL167" s="34">
        <f t="shared" ref="DL167:DL193" si="518">SUM(CO167,CV167,CY167,DK167,DE167)</f>
        <v>1.5</v>
      </c>
      <c r="DM167" s="69">
        <f t="shared" si="498"/>
        <v>1.4170869797798454E-4</v>
      </c>
      <c r="DN167" s="35"/>
      <c r="DO167" s="41"/>
      <c r="DP167" s="41"/>
      <c r="DQ167" s="41"/>
      <c r="DR167" s="41"/>
      <c r="DS167" s="41"/>
      <c r="DT167" s="34">
        <f t="shared" ref="DT167:DT193" si="519">SUM(DO167:DS167)</f>
        <v>0</v>
      </c>
      <c r="DU167" s="41"/>
      <c r="DV167" s="41"/>
      <c r="DW167" s="41"/>
      <c r="DX167" s="41"/>
      <c r="DY167" s="41"/>
      <c r="DZ167" s="41"/>
      <c r="EA167" s="41"/>
      <c r="EB167" s="41"/>
      <c r="EC167" s="41"/>
      <c r="ED167" s="41"/>
      <c r="EE167" s="41"/>
      <c r="EF167" s="41"/>
      <c r="EG167" s="34">
        <f t="shared" ref="EG167" si="520">SUM(DU167:EF167)</f>
        <v>0</v>
      </c>
      <c r="EH167" s="36">
        <f t="shared" ref="EH167:EH193" si="521">SUM(EG167,DT167)</f>
        <v>0</v>
      </c>
      <c r="EI167" s="69" t="str">
        <f t="shared" si="500"/>
        <v/>
      </c>
    </row>
    <row r="168" spans="1:141" s="32" customFormat="1" ht="15.75" customHeight="1" x14ac:dyDescent="0.25">
      <c r="B168" s="42"/>
      <c r="C168" s="15" t="s">
        <v>112</v>
      </c>
      <c r="D168" s="1"/>
      <c r="E168" s="41"/>
      <c r="F168" s="41"/>
      <c r="G168" s="41"/>
      <c r="H168" s="41"/>
      <c r="I168" s="41"/>
      <c r="J168" s="41"/>
      <c r="K168" s="41"/>
      <c r="L168" s="41"/>
      <c r="M168" s="41"/>
      <c r="N168" s="41"/>
      <c r="O168" s="41"/>
      <c r="P168" s="36">
        <f>SUM(E168:O168)</f>
        <v>0</v>
      </c>
      <c r="Q168" s="41"/>
      <c r="R168" s="41"/>
      <c r="S168" s="41"/>
      <c r="T168" s="36">
        <f>SUM(Q168:S168)</f>
        <v>0</v>
      </c>
      <c r="U168" s="41"/>
      <c r="V168" s="41"/>
      <c r="W168" s="41"/>
      <c r="X168" s="41"/>
      <c r="Y168" s="41"/>
      <c r="Z168" s="36">
        <f>SUM(U168:Y168)</f>
        <v>0</v>
      </c>
      <c r="AA168" s="36">
        <f t="shared" si="511"/>
        <v>0</v>
      </c>
      <c r="AB168" s="69" t="str">
        <f t="shared" si="493"/>
        <v/>
      </c>
      <c r="AC168" s="35"/>
      <c r="AD168" s="41"/>
      <c r="AE168" s="41"/>
      <c r="AF168" s="41"/>
      <c r="AG168" s="41"/>
      <c r="AH168" s="41"/>
      <c r="AI168" s="36">
        <f>SUM(AD168:AH168)</f>
        <v>0</v>
      </c>
      <c r="AJ168" s="41"/>
      <c r="AK168" s="41"/>
      <c r="AL168" s="41"/>
      <c r="AM168" s="41"/>
      <c r="AN168" s="41"/>
      <c r="AO168" s="36">
        <f>SUM(AJ168:AN168)</f>
        <v>0</v>
      </c>
      <c r="AP168" s="41"/>
      <c r="AQ168" s="41"/>
      <c r="AR168" s="41"/>
      <c r="AS168" s="41"/>
      <c r="AT168" s="41"/>
      <c r="AU168" s="36">
        <f>SUM(AP168:AT168)</f>
        <v>0</v>
      </c>
      <c r="AV168" s="41"/>
      <c r="AW168" s="41"/>
      <c r="AX168" s="41"/>
      <c r="AY168" s="41"/>
      <c r="AZ168" s="41"/>
      <c r="BA168" s="36">
        <f>SUM(AV168:AZ168)</f>
        <v>0</v>
      </c>
      <c r="BB168" s="36">
        <f>SUM(AI168,AO168,AU168,BA168)</f>
        <v>0</v>
      </c>
      <c r="BC168" s="69" t="str">
        <f t="shared" si="494"/>
        <v/>
      </c>
      <c r="BD168" s="35"/>
      <c r="BE168" s="41"/>
      <c r="BF168" s="41"/>
      <c r="BG168" s="41"/>
      <c r="BH168" s="41">
        <v>0.7</v>
      </c>
      <c r="BI168" s="41">
        <v>0.3</v>
      </c>
      <c r="BJ168" s="41"/>
      <c r="BK168" s="36">
        <f>SUM(BE168:BJ168)</f>
        <v>1</v>
      </c>
      <c r="BL168" s="41"/>
      <c r="BM168" s="41"/>
      <c r="BN168" s="41"/>
      <c r="BO168" s="41"/>
      <c r="BP168" s="41"/>
      <c r="BQ168" s="36">
        <f t="shared" ref="BQ168:BQ169" si="522">SUM(BL168:BP168)</f>
        <v>0</v>
      </c>
      <c r="BR168" s="41"/>
      <c r="BS168" s="41"/>
      <c r="BT168" s="41"/>
      <c r="BU168" s="41"/>
      <c r="BV168" s="41"/>
      <c r="BW168" s="36">
        <f>SUM(BR168:BV168)</f>
        <v>0</v>
      </c>
      <c r="BX168" s="41"/>
      <c r="BY168" s="36">
        <f t="shared" si="513"/>
        <v>0</v>
      </c>
      <c r="BZ168" s="41"/>
      <c r="CA168" s="41"/>
      <c r="CB168" s="41"/>
      <c r="CC168" s="41"/>
      <c r="CD168" s="41"/>
      <c r="CE168" s="36">
        <f>SUM(BZ168:CD168)</f>
        <v>0</v>
      </c>
      <c r="CF168" s="36">
        <f t="shared" si="514"/>
        <v>1</v>
      </c>
      <c r="CG168" s="69">
        <f t="shared" si="496"/>
        <v>1.050598848478797E-4</v>
      </c>
      <c r="CH168" s="35"/>
      <c r="CI168" s="41">
        <v>0.05</v>
      </c>
      <c r="CJ168" s="41"/>
      <c r="CK168" s="41"/>
      <c r="CL168" s="41"/>
      <c r="CM168" s="41"/>
      <c r="CN168" s="41"/>
      <c r="CO168" s="36">
        <f>SUM(CI168:CN168)</f>
        <v>0.05</v>
      </c>
      <c r="CP168" s="41"/>
      <c r="CQ168" s="41"/>
      <c r="CR168" s="41"/>
      <c r="CS168" s="41"/>
      <c r="CT168" s="41"/>
      <c r="CU168" s="41"/>
      <c r="CV168" s="36">
        <f>SUM(CP168:CU168)</f>
        <v>0</v>
      </c>
      <c r="CW168" s="41"/>
      <c r="CX168" s="41"/>
      <c r="CY168" s="36">
        <f t="shared" si="515"/>
        <v>0</v>
      </c>
      <c r="CZ168" s="41"/>
      <c r="DA168" s="41"/>
      <c r="DB168" s="41"/>
      <c r="DC168" s="41"/>
      <c r="DD168" s="41"/>
      <c r="DE168" s="36">
        <f t="shared" si="516"/>
        <v>0</v>
      </c>
      <c r="DF168" s="41"/>
      <c r="DG168" s="41"/>
      <c r="DH168" s="41"/>
      <c r="DI168" s="41"/>
      <c r="DJ168" s="41"/>
      <c r="DK168" s="36">
        <f t="shared" ref="DK168:DK169" si="523">SUM(DF168:DJ168)</f>
        <v>0</v>
      </c>
      <c r="DL168" s="36">
        <f t="shared" si="518"/>
        <v>0.05</v>
      </c>
      <c r="DM168" s="69">
        <f t="shared" si="498"/>
        <v>4.7236232659328187E-6</v>
      </c>
      <c r="DN168" s="35"/>
      <c r="DO168" s="41"/>
      <c r="DP168" s="41"/>
      <c r="DQ168" s="41"/>
      <c r="DR168" s="41"/>
      <c r="DS168" s="41"/>
      <c r="DT168" s="36">
        <f t="shared" si="519"/>
        <v>0</v>
      </c>
      <c r="DU168" s="41"/>
      <c r="DV168" s="41"/>
      <c r="DW168" s="41"/>
      <c r="DX168" s="41"/>
      <c r="DY168" s="41"/>
      <c r="DZ168" s="41"/>
      <c r="EA168" s="41"/>
      <c r="EB168" s="41"/>
      <c r="EC168" s="41"/>
      <c r="ED168" s="41"/>
      <c r="EE168" s="41"/>
      <c r="EF168" s="41"/>
      <c r="EG168" s="36">
        <f t="shared" ref="EG168:EG169" si="524">SUM(DU168:EF168)</f>
        <v>0</v>
      </c>
      <c r="EH168" s="36">
        <f t="shared" si="521"/>
        <v>0</v>
      </c>
      <c r="EI168" s="69" t="str">
        <f t="shared" si="500"/>
        <v/>
      </c>
    </row>
    <row r="169" spans="1:141" s="32" customFormat="1" ht="15.75" customHeight="1" x14ac:dyDescent="0.25">
      <c r="B169" s="42"/>
      <c r="C169" s="15" t="s">
        <v>137</v>
      </c>
      <c r="D169" s="1"/>
      <c r="E169" s="41"/>
      <c r="F169" s="41"/>
      <c r="G169" s="41"/>
      <c r="H169" s="41"/>
      <c r="I169" s="41"/>
      <c r="J169" s="41"/>
      <c r="K169" s="41"/>
      <c r="L169" s="41"/>
      <c r="M169" s="41"/>
      <c r="N169" s="41"/>
      <c r="O169" s="41"/>
      <c r="P169" s="34">
        <f>SUM(E169:O169)</f>
        <v>0</v>
      </c>
      <c r="Q169" s="41"/>
      <c r="R169" s="41"/>
      <c r="S169" s="41"/>
      <c r="T169" s="34">
        <f>SUM(Q169:S169)</f>
        <v>0</v>
      </c>
      <c r="U169" s="41"/>
      <c r="V169" s="41"/>
      <c r="W169" s="41"/>
      <c r="X169" s="41"/>
      <c r="Y169" s="41"/>
      <c r="Z169" s="34">
        <f>SUM(U169:Y169)</f>
        <v>0</v>
      </c>
      <c r="AA169" s="34">
        <f t="shared" si="511"/>
        <v>0</v>
      </c>
      <c r="AB169" s="69" t="str">
        <f t="shared" si="493"/>
        <v/>
      </c>
      <c r="AC169" s="35"/>
      <c r="AD169" s="41"/>
      <c r="AE169" s="41"/>
      <c r="AF169" s="41"/>
      <c r="AG169" s="41"/>
      <c r="AH169" s="41"/>
      <c r="AI169" s="34">
        <f>SUM(AD169:AH169)</f>
        <v>0</v>
      </c>
      <c r="AJ169" s="41"/>
      <c r="AK169" s="41"/>
      <c r="AL169" s="41"/>
      <c r="AM169" s="41"/>
      <c r="AN169" s="41"/>
      <c r="AO169" s="34">
        <f>SUM(AJ169:AN169)</f>
        <v>0</v>
      </c>
      <c r="AP169" s="41"/>
      <c r="AQ169" s="41"/>
      <c r="AR169" s="41"/>
      <c r="AS169" s="41"/>
      <c r="AT169" s="41"/>
      <c r="AU169" s="34">
        <f>SUM(AP169:AT169)</f>
        <v>0</v>
      </c>
      <c r="AV169" s="41"/>
      <c r="AW169" s="41"/>
      <c r="AX169" s="41"/>
      <c r="AY169" s="41"/>
      <c r="AZ169" s="41"/>
      <c r="BA169" s="34">
        <f>SUM(AV169:AZ169)</f>
        <v>0</v>
      </c>
      <c r="BB169" s="34">
        <f>SUM(AI169,AO169,AU169,BA169)</f>
        <v>0</v>
      </c>
      <c r="BC169" s="69" t="str">
        <f t="shared" si="494"/>
        <v/>
      </c>
      <c r="BD169" s="35"/>
      <c r="BE169" s="41"/>
      <c r="BF169" s="41"/>
      <c r="BG169" s="41"/>
      <c r="BH169" s="41"/>
      <c r="BI169" s="41"/>
      <c r="BJ169" s="41"/>
      <c r="BK169" s="34">
        <f>SUM(BE169:BJ169)</f>
        <v>0</v>
      </c>
      <c r="BL169" s="41"/>
      <c r="BM169" s="41"/>
      <c r="BN169" s="41"/>
      <c r="BO169" s="41"/>
      <c r="BP169" s="41"/>
      <c r="BQ169" s="34">
        <f t="shared" si="522"/>
        <v>0</v>
      </c>
      <c r="BR169" s="41"/>
      <c r="BS169" s="41"/>
      <c r="BT169" s="41"/>
      <c r="BU169" s="41"/>
      <c r="BV169" s="41"/>
      <c r="BW169" s="34">
        <f>SUM(BR169:BV169)</f>
        <v>0</v>
      </c>
      <c r="BX169" s="41">
        <v>22</v>
      </c>
      <c r="BY169" s="34">
        <f t="shared" ref="BY169" si="525">SUM(BX169)</f>
        <v>22</v>
      </c>
      <c r="BZ169" s="41"/>
      <c r="CA169" s="41"/>
      <c r="CB169" s="41"/>
      <c r="CC169" s="41"/>
      <c r="CD169" s="41"/>
      <c r="CE169" s="34">
        <f>SUM(BZ169:CD169)</f>
        <v>0</v>
      </c>
      <c r="CF169" s="34">
        <f t="shared" si="514"/>
        <v>22</v>
      </c>
      <c r="CG169" s="69">
        <f t="shared" si="496"/>
        <v>2.3113174666533533E-3</v>
      </c>
      <c r="CH169" s="35"/>
      <c r="CI169" s="41"/>
      <c r="CJ169" s="41"/>
      <c r="CK169" s="41"/>
      <c r="CL169" s="41"/>
      <c r="CM169" s="41"/>
      <c r="CN169" s="41"/>
      <c r="CO169" s="34">
        <f>SUM(CI169:CN169)</f>
        <v>0</v>
      </c>
      <c r="CP169" s="41"/>
      <c r="CQ169" s="41"/>
      <c r="CR169" s="41"/>
      <c r="CS169" s="41"/>
      <c r="CT169" s="41"/>
      <c r="CU169" s="41"/>
      <c r="CV169" s="34">
        <f>SUM(CP169:CU169)</f>
        <v>0</v>
      </c>
      <c r="CW169" s="41"/>
      <c r="CX169" s="41"/>
      <c r="CY169" s="34">
        <f t="shared" si="515"/>
        <v>0</v>
      </c>
      <c r="CZ169" s="41"/>
      <c r="DA169" s="41"/>
      <c r="DB169" s="41"/>
      <c r="DC169" s="41"/>
      <c r="DD169" s="41"/>
      <c r="DE169" s="34">
        <f t="shared" si="516"/>
        <v>0</v>
      </c>
      <c r="DF169" s="41"/>
      <c r="DG169" s="41"/>
      <c r="DH169" s="41"/>
      <c r="DI169" s="41"/>
      <c r="DJ169" s="41"/>
      <c r="DK169" s="34">
        <f t="shared" si="523"/>
        <v>0</v>
      </c>
      <c r="DL169" s="34">
        <f t="shared" si="518"/>
        <v>0</v>
      </c>
      <c r="DM169" s="69" t="str">
        <f t="shared" si="498"/>
        <v/>
      </c>
      <c r="DN169" s="35"/>
      <c r="DO169" s="41"/>
      <c r="DP169" s="41"/>
      <c r="DQ169" s="41"/>
      <c r="DR169" s="41"/>
      <c r="DS169" s="41"/>
      <c r="DT169" s="34">
        <f t="shared" si="519"/>
        <v>0</v>
      </c>
      <c r="DU169" s="41"/>
      <c r="DV169" s="41"/>
      <c r="DW169" s="41"/>
      <c r="DX169" s="41"/>
      <c r="DY169" s="41"/>
      <c r="DZ169" s="41"/>
      <c r="EA169" s="41"/>
      <c r="EB169" s="41"/>
      <c r="EC169" s="41"/>
      <c r="ED169" s="41"/>
      <c r="EE169" s="41"/>
      <c r="EF169" s="41"/>
      <c r="EG169" s="34">
        <f t="shared" si="524"/>
        <v>0</v>
      </c>
      <c r="EH169" s="36">
        <f t="shared" si="521"/>
        <v>0</v>
      </c>
      <c r="EI169" s="69" t="str">
        <f t="shared" si="500"/>
        <v/>
      </c>
    </row>
    <row r="170" spans="1:141" s="32" customFormat="1" ht="15.75" customHeight="1" x14ac:dyDescent="0.25">
      <c r="B170" s="42">
        <v>11</v>
      </c>
      <c r="C170" s="15" t="s">
        <v>52</v>
      </c>
      <c r="D170" s="1"/>
      <c r="E170" s="41"/>
      <c r="F170" s="41"/>
      <c r="G170" s="41"/>
      <c r="H170" s="41"/>
      <c r="I170" s="41"/>
      <c r="J170" s="41"/>
      <c r="K170" s="41"/>
      <c r="L170" s="41"/>
      <c r="M170" s="41"/>
      <c r="N170" s="41"/>
      <c r="O170" s="41"/>
      <c r="P170" s="36">
        <f>SUM(E170:O170)</f>
        <v>0</v>
      </c>
      <c r="Q170" s="41"/>
      <c r="R170" s="41"/>
      <c r="S170" s="41"/>
      <c r="T170" s="36">
        <f>SUM(Q170:S170)</f>
        <v>0</v>
      </c>
      <c r="U170" s="41"/>
      <c r="V170" s="41"/>
      <c r="W170" s="41"/>
      <c r="X170" s="41"/>
      <c r="Y170" s="41"/>
      <c r="Z170" s="36">
        <f>SUM(U170:Y170)</f>
        <v>0</v>
      </c>
      <c r="AA170" s="36">
        <f t="shared" si="511"/>
        <v>0</v>
      </c>
      <c r="AB170" s="69" t="str">
        <f t="shared" si="493"/>
        <v/>
      </c>
      <c r="AC170" s="35"/>
      <c r="AD170" s="41"/>
      <c r="AE170" s="41"/>
      <c r="AF170" s="41"/>
      <c r="AG170" s="41"/>
      <c r="AH170" s="41"/>
      <c r="AI170" s="36">
        <f>SUM(AD170:AH170)</f>
        <v>0</v>
      </c>
      <c r="AJ170" s="41"/>
      <c r="AK170" s="41"/>
      <c r="AL170" s="41"/>
      <c r="AM170" s="41"/>
      <c r="AN170" s="41"/>
      <c r="AO170" s="36">
        <f>SUM(AJ170:AN170)</f>
        <v>0</v>
      </c>
      <c r="AP170" s="41"/>
      <c r="AQ170" s="41"/>
      <c r="AR170" s="41"/>
      <c r="AS170" s="41"/>
      <c r="AT170" s="41"/>
      <c r="AU170" s="36">
        <f>SUM(AP170:AT170)</f>
        <v>0</v>
      </c>
      <c r="AV170" s="41"/>
      <c r="AW170" s="41"/>
      <c r="AX170" s="41"/>
      <c r="AY170" s="41"/>
      <c r="AZ170" s="41"/>
      <c r="BA170" s="36">
        <f>SUM(AV170:AZ170)</f>
        <v>0</v>
      </c>
      <c r="BB170" s="36">
        <f>SUM(AI170,AO170,AU170,BA170)</f>
        <v>0</v>
      </c>
      <c r="BC170" s="69" t="str">
        <f t="shared" si="494"/>
        <v/>
      </c>
      <c r="BD170" s="35"/>
      <c r="BE170" s="41"/>
      <c r="BF170" s="41"/>
      <c r="BG170" s="41"/>
      <c r="BH170" s="41"/>
      <c r="BI170" s="41"/>
      <c r="BJ170" s="41"/>
      <c r="BK170" s="36">
        <f>SUM(BE170:BJ170)</f>
        <v>0</v>
      </c>
      <c r="BL170" s="41"/>
      <c r="BM170" s="41"/>
      <c r="BN170" s="41">
        <v>1.5824719999999999</v>
      </c>
      <c r="BO170" s="41">
        <v>4.8236299999999996</v>
      </c>
      <c r="BP170" s="41"/>
      <c r="BQ170" s="36">
        <f t="shared" ref="BQ170:BQ193" si="526">SUM(BL170:BP170)</f>
        <v>6.4061019999999997</v>
      </c>
      <c r="BR170" s="41"/>
      <c r="BS170" s="41"/>
      <c r="BT170" s="41"/>
      <c r="BU170" s="41"/>
      <c r="BV170" s="41"/>
      <c r="BW170" s="36">
        <f>SUM(BR170:BV170)</f>
        <v>0</v>
      </c>
      <c r="BX170" s="41"/>
      <c r="BY170" s="36">
        <f t="shared" si="513"/>
        <v>0</v>
      </c>
      <c r="BZ170" s="41"/>
      <c r="CA170" s="41"/>
      <c r="CB170" s="41"/>
      <c r="CC170" s="41"/>
      <c r="CD170" s="41"/>
      <c r="CE170" s="36">
        <f>SUM(BZ170:CD170)</f>
        <v>0</v>
      </c>
      <c r="CF170" s="36">
        <f t="shared" si="514"/>
        <v>6.4061019999999997</v>
      </c>
      <c r="CG170" s="69">
        <f t="shared" si="496"/>
        <v>6.7302433844377175E-4</v>
      </c>
      <c r="CH170" s="35"/>
      <c r="CI170" s="41"/>
      <c r="CJ170" s="41"/>
      <c r="CK170" s="41"/>
      <c r="CL170" s="41"/>
      <c r="CM170" s="41"/>
      <c r="CN170" s="41"/>
      <c r="CO170" s="36">
        <f>SUM(CI170:CN170)</f>
        <v>0</v>
      </c>
      <c r="CP170" s="41">
        <v>2.5938980000000003</v>
      </c>
      <c r="CQ170" s="41"/>
      <c r="CR170" s="41"/>
      <c r="CS170" s="41"/>
      <c r="CT170" s="41"/>
      <c r="CU170" s="41"/>
      <c r="CV170" s="36">
        <f>SUM(CP170:CU170)</f>
        <v>2.5938980000000003</v>
      </c>
      <c r="CW170" s="41"/>
      <c r="CX170" s="41"/>
      <c r="CY170" s="36">
        <f t="shared" si="515"/>
        <v>0</v>
      </c>
      <c r="CZ170" s="41"/>
      <c r="DA170" s="41"/>
      <c r="DB170" s="41"/>
      <c r="DC170" s="41"/>
      <c r="DD170" s="41"/>
      <c r="DE170" s="36">
        <f t="shared" si="516"/>
        <v>0</v>
      </c>
      <c r="DF170" s="41"/>
      <c r="DG170" s="41"/>
      <c r="DH170" s="41"/>
      <c r="DI170" s="41"/>
      <c r="DJ170" s="41"/>
      <c r="DK170" s="36">
        <f t="shared" ref="DK170:DK193" si="527">SUM(DF170:DJ170)</f>
        <v>0</v>
      </c>
      <c r="DL170" s="36">
        <f t="shared" si="518"/>
        <v>2.5938980000000003</v>
      </c>
      <c r="DM170" s="69">
        <f t="shared" si="498"/>
        <v>2.450519388451321E-4</v>
      </c>
      <c r="DN170" s="35"/>
      <c r="DO170" s="41"/>
      <c r="DP170" s="41"/>
      <c r="DQ170" s="41"/>
      <c r="DR170" s="41"/>
      <c r="DS170" s="41"/>
      <c r="DT170" s="36">
        <f t="shared" si="519"/>
        <v>0</v>
      </c>
      <c r="DU170" s="41"/>
      <c r="DV170" s="41"/>
      <c r="DW170" s="41"/>
      <c r="DX170" s="41"/>
      <c r="DY170" s="41"/>
      <c r="DZ170" s="41"/>
      <c r="EA170" s="41"/>
      <c r="EB170" s="41"/>
      <c r="EC170" s="41"/>
      <c r="ED170" s="41"/>
      <c r="EE170" s="41"/>
      <c r="EF170" s="41"/>
      <c r="EG170" s="36">
        <f t="shared" ref="EG170:EG193" si="528">SUM(DU170:EF170)</f>
        <v>0</v>
      </c>
      <c r="EH170" s="36">
        <f t="shared" si="521"/>
        <v>0</v>
      </c>
      <c r="EI170" s="69" t="str">
        <f t="shared" si="500"/>
        <v/>
      </c>
    </row>
    <row r="171" spans="1:141" s="10" customFormat="1" ht="15.75" customHeight="1" x14ac:dyDescent="0.25">
      <c r="A171" s="32"/>
      <c r="B171" s="42"/>
      <c r="C171" s="15" t="s">
        <v>53</v>
      </c>
      <c r="D171" s="1"/>
      <c r="E171" s="41"/>
      <c r="F171" s="41"/>
      <c r="G171" s="41"/>
      <c r="H171" s="41"/>
      <c r="I171" s="41"/>
      <c r="J171" s="41"/>
      <c r="K171" s="41"/>
      <c r="L171" s="41"/>
      <c r="M171" s="41"/>
      <c r="N171" s="41"/>
      <c r="O171" s="41"/>
      <c r="P171" s="36">
        <f t="shared" ref="P171:P193" si="529">SUM(E171:O171)</f>
        <v>0</v>
      </c>
      <c r="Q171" s="41"/>
      <c r="R171" s="41"/>
      <c r="S171" s="41"/>
      <c r="T171" s="36">
        <f t="shared" ref="T171:T193" si="530">SUM(Q171:S171)</f>
        <v>0</v>
      </c>
      <c r="U171" s="41"/>
      <c r="V171" s="41"/>
      <c r="W171" s="41"/>
      <c r="X171" s="41"/>
      <c r="Y171" s="41"/>
      <c r="Z171" s="36">
        <f t="shared" ref="Z171:Z193" si="531">SUM(U171:Y171)</f>
        <v>0</v>
      </c>
      <c r="AA171" s="36">
        <f t="shared" si="511"/>
        <v>0</v>
      </c>
      <c r="AB171" s="69" t="str">
        <f t="shared" si="493"/>
        <v/>
      </c>
      <c r="AC171" s="35"/>
      <c r="AD171" s="41"/>
      <c r="AE171" s="41"/>
      <c r="AF171" s="41"/>
      <c r="AG171" s="41"/>
      <c r="AH171" s="41"/>
      <c r="AI171" s="36">
        <f t="shared" ref="AI171:AI193" si="532">SUM(AD171:AH171)</f>
        <v>0</v>
      </c>
      <c r="AJ171" s="41"/>
      <c r="AK171" s="41">
        <v>4.3</v>
      </c>
      <c r="AL171" s="41">
        <v>2.2000000000000002</v>
      </c>
      <c r="AM171" s="41">
        <v>12.775399999999999</v>
      </c>
      <c r="AN171" s="41">
        <v>12.5</v>
      </c>
      <c r="AO171" s="36">
        <f t="shared" ref="AO171:AO193" si="533">SUM(AJ171:AN171)</f>
        <v>31.775399999999998</v>
      </c>
      <c r="AP171" s="41"/>
      <c r="AQ171" s="41"/>
      <c r="AR171" s="41"/>
      <c r="AS171" s="41"/>
      <c r="AT171" s="41"/>
      <c r="AU171" s="36">
        <f t="shared" ref="AU171:AU193" si="534">SUM(AP171:AT171)</f>
        <v>0</v>
      </c>
      <c r="AV171" s="41"/>
      <c r="AW171" s="41"/>
      <c r="AX171" s="41"/>
      <c r="AY171" s="41"/>
      <c r="AZ171" s="41"/>
      <c r="BA171" s="36">
        <f t="shared" ref="BA171:BA193" si="535">SUM(AV171:AZ171)</f>
        <v>0</v>
      </c>
      <c r="BB171" s="36">
        <f t="shared" ref="BB171:BB193" si="536">SUM(AI171,AO171,AU171,BA171)</f>
        <v>31.775399999999998</v>
      </c>
      <c r="BC171" s="69">
        <f t="shared" si="494"/>
        <v>4.5412390201469118E-3</v>
      </c>
      <c r="BD171" s="35"/>
      <c r="BE171" s="41"/>
      <c r="BF171" s="41"/>
      <c r="BG171" s="41"/>
      <c r="BH171" s="41"/>
      <c r="BI171" s="41"/>
      <c r="BJ171" s="41"/>
      <c r="BK171" s="36">
        <f t="shared" ref="BK171:BK193" si="537">SUM(BE171:BJ171)</f>
        <v>0</v>
      </c>
      <c r="BL171" s="41"/>
      <c r="BM171" s="41"/>
      <c r="BN171" s="41"/>
      <c r="BO171" s="41"/>
      <c r="BP171" s="41"/>
      <c r="BQ171" s="36">
        <f t="shared" si="526"/>
        <v>0</v>
      </c>
      <c r="BR171" s="41"/>
      <c r="BS171" s="41"/>
      <c r="BT171" s="41"/>
      <c r="BU171" s="41"/>
      <c r="BV171" s="41"/>
      <c r="BW171" s="36">
        <f t="shared" ref="BW171:BW193" si="538">SUM(BR171:BV171)</f>
        <v>0</v>
      </c>
      <c r="BX171" s="41"/>
      <c r="BY171" s="36">
        <f t="shared" si="513"/>
        <v>0</v>
      </c>
      <c r="BZ171" s="41"/>
      <c r="CA171" s="41"/>
      <c r="CB171" s="41"/>
      <c r="CC171" s="41"/>
      <c r="CD171" s="41"/>
      <c r="CE171" s="36">
        <f t="shared" ref="CE171:CE193" si="539">SUM(BZ171:CD171)</f>
        <v>0</v>
      </c>
      <c r="CF171" s="36">
        <f t="shared" si="514"/>
        <v>0</v>
      </c>
      <c r="CG171" s="69" t="str">
        <f t="shared" si="496"/>
        <v/>
      </c>
      <c r="CH171" s="35"/>
      <c r="CI171" s="41"/>
      <c r="CJ171" s="41"/>
      <c r="CK171" s="41"/>
      <c r="CL171" s="41"/>
      <c r="CM171" s="41"/>
      <c r="CN171" s="41"/>
      <c r="CO171" s="36">
        <f t="shared" ref="CO171" si="540">SUM(CI171:CN171)</f>
        <v>0</v>
      </c>
      <c r="CP171" s="41"/>
      <c r="CQ171" s="41"/>
      <c r="CR171" s="41"/>
      <c r="CS171" s="41"/>
      <c r="CT171" s="41"/>
      <c r="CU171" s="41"/>
      <c r="CV171" s="36">
        <f t="shared" ref="CV171" si="541">SUM(CP171:CU171)</f>
        <v>0</v>
      </c>
      <c r="CW171" s="41"/>
      <c r="CX171" s="41"/>
      <c r="CY171" s="36">
        <f t="shared" si="515"/>
        <v>0</v>
      </c>
      <c r="CZ171" s="41"/>
      <c r="DA171" s="41"/>
      <c r="DB171" s="41"/>
      <c r="DC171" s="41"/>
      <c r="DD171" s="41"/>
      <c r="DE171" s="36">
        <f t="shared" si="516"/>
        <v>0</v>
      </c>
      <c r="DF171" s="41"/>
      <c r="DG171" s="41"/>
      <c r="DH171" s="41"/>
      <c r="DI171" s="41"/>
      <c r="DJ171" s="41"/>
      <c r="DK171" s="36">
        <f t="shared" si="527"/>
        <v>0</v>
      </c>
      <c r="DL171" s="36">
        <f t="shared" si="518"/>
        <v>0</v>
      </c>
      <c r="DM171" s="69" t="str">
        <f t="shared" si="498"/>
        <v/>
      </c>
      <c r="DN171" s="35"/>
      <c r="DO171" s="41"/>
      <c r="DP171" s="41"/>
      <c r="DQ171" s="41"/>
      <c r="DR171" s="41"/>
      <c r="DS171" s="41"/>
      <c r="DT171" s="36">
        <f t="shared" si="519"/>
        <v>0</v>
      </c>
      <c r="DU171" s="41"/>
      <c r="DV171" s="41"/>
      <c r="DW171" s="41"/>
      <c r="DX171" s="41"/>
      <c r="DY171" s="41"/>
      <c r="DZ171" s="41"/>
      <c r="EA171" s="41"/>
      <c r="EB171" s="41"/>
      <c r="EC171" s="41"/>
      <c r="ED171" s="41"/>
      <c r="EE171" s="41"/>
      <c r="EF171" s="41"/>
      <c r="EG171" s="36">
        <f t="shared" si="528"/>
        <v>0</v>
      </c>
      <c r="EH171" s="36">
        <f t="shared" si="521"/>
        <v>0</v>
      </c>
      <c r="EI171" s="69" t="str">
        <f t="shared" si="500"/>
        <v/>
      </c>
      <c r="EJ171" s="32"/>
    </row>
    <row r="172" spans="1:141" s="32" customFormat="1" ht="15.75" customHeight="1" x14ac:dyDescent="0.25">
      <c r="B172" s="42"/>
      <c r="C172" s="15" t="s">
        <v>54</v>
      </c>
      <c r="D172" s="1"/>
      <c r="E172" s="41"/>
      <c r="F172" s="41"/>
      <c r="G172" s="41"/>
      <c r="H172" s="41"/>
      <c r="I172" s="41"/>
      <c r="J172" s="41"/>
      <c r="K172" s="41"/>
      <c r="L172" s="41"/>
      <c r="M172" s="41"/>
      <c r="N172" s="41"/>
      <c r="O172" s="41"/>
      <c r="P172" s="36">
        <f>SUM(E172:O172)</f>
        <v>0</v>
      </c>
      <c r="Q172" s="41"/>
      <c r="R172" s="41"/>
      <c r="S172" s="41"/>
      <c r="T172" s="36">
        <f>SUM(Q172:S172)</f>
        <v>0</v>
      </c>
      <c r="U172" s="41"/>
      <c r="V172" s="41"/>
      <c r="W172" s="41"/>
      <c r="X172" s="41"/>
      <c r="Y172" s="41"/>
      <c r="Z172" s="36">
        <f>SUM(U172:Y172)</f>
        <v>0</v>
      </c>
      <c r="AA172" s="36">
        <f t="shared" si="511"/>
        <v>0</v>
      </c>
      <c r="AB172" s="67" t="str">
        <f t="shared" si="493"/>
        <v/>
      </c>
      <c r="AC172" s="35"/>
      <c r="AD172" s="41"/>
      <c r="AE172" s="41"/>
      <c r="AF172" s="41"/>
      <c r="AG172" s="41"/>
      <c r="AH172" s="41"/>
      <c r="AI172" s="36">
        <f>SUM(AD172:AH172)</f>
        <v>0</v>
      </c>
      <c r="AJ172" s="41"/>
      <c r="AK172" s="41"/>
      <c r="AL172" s="41"/>
      <c r="AM172" s="41"/>
      <c r="AN172" s="41"/>
      <c r="AO172" s="36">
        <f>SUM(AJ172:AN172)</f>
        <v>0</v>
      </c>
      <c r="AP172" s="41"/>
      <c r="AQ172" s="41"/>
      <c r="AR172" s="41"/>
      <c r="AS172" s="41"/>
      <c r="AT172" s="41"/>
      <c r="AU172" s="36">
        <f>SUM(AP172:AT172)</f>
        <v>0</v>
      </c>
      <c r="AV172" s="41"/>
      <c r="AW172" s="41"/>
      <c r="AX172" s="41"/>
      <c r="AY172" s="41"/>
      <c r="AZ172" s="41"/>
      <c r="BA172" s="36">
        <f>SUM(AV172:AZ172)</f>
        <v>0</v>
      </c>
      <c r="BB172" s="36">
        <f>SUM(AI172,AO172,AU172,BA172)</f>
        <v>0</v>
      </c>
      <c r="BC172" s="67" t="str">
        <f t="shared" si="494"/>
        <v/>
      </c>
      <c r="BD172" s="35"/>
      <c r="BE172" s="41"/>
      <c r="BF172" s="41"/>
      <c r="BG172" s="41"/>
      <c r="BH172" s="41"/>
      <c r="BI172" s="41"/>
      <c r="BJ172" s="41"/>
      <c r="BK172" s="36">
        <f>SUM(BE172:BJ172)</f>
        <v>0</v>
      </c>
      <c r="BL172" s="41"/>
      <c r="BM172" s="41">
        <v>0.5</v>
      </c>
      <c r="BN172" s="41">
        <v>0.5</v>
      </c>
      <c r="BO172" s="41">
        <v>0.5</v>
      </c>
      <c r="BP172" s="41"/>
      <c r="BQ172" s="36">
        <f t="shared" si="526"/>
        <v>1.5</v>
      </c>
      <c r="BR172" s="41"/>
      <c r="BS172" s="41"/>
      <c r="BT172" s="41"/>
      <c r="BU172" s="41"/>
      <c r="BV172" s="41"/>
      <c r="BW172" s="36">
        <f>SUM(BR172:BV172)</f>
        <v>0</v>
      </c>
      <c r="BX172" s="41"/>
      <c r="BY172" s="36">
        <f t="shared" si="513"/>
        <v>0</v>
      </c>
      <c r="BZ172" s="41"/>
      <c r="CA172" s="41"/>
      <c r="CB172" s="41"/>
      <c r="CC172" s="41"/>
      <c r="CD172" s="41"/>
      <c r="CE172" s="36">
        <f t="shared" si="539"/>
        <v>0</v>
      </c>
      <c r="CF172" s="36">
        <f t="shared" si="514"/>
        <v>1.5</v>
      </c>
      <c r="CG172" s="67">
        <f t="shared" si="496"/>
        <v>1.5758982727181954E-4</v>
      </c>
      <c r="CH172" s="35"/>
      <c r="CI172" s="41"/>
      <c r="CJ172" s="41"/>
      <c r="CK172" s="41"/>
      <c r="CL172" s="41"/>
      <c r="CM172" s="41"/>
      <c r="CN172" s="41"/>
      <c r="CO172" s="36">
        <f>SUM(CI172:CN172)</f>
        <v>0</v>
      </c>
      <c r="CP172" s="41"/>
      <c r="CQ172" s="41"/>
      <c r="CR172" s="41"/>
      <c r="CS172" s="41"/>
      <c r="CT172" s="41"/>
      <c r="CU172" s="41"/>
      <c r="CV172" s="36">
        <f>SUM(CP172:CU172)</f>
        <v>0</v>
      </c>
      <c r="CW172" s="41"/>
      <c r="CX172" s="41"/>
      <c r="CY172" s="36">
        <f t="shared" si="515"/>
        <v>0</v>
      </c>
      <c r="CZ172" s="41"/>
      <c r="DA172" s="41"/>
      <c r="DB172" s="41"/>
      <c r="DC172" s="41"/>
      <c r="DD172" s="41"/>
      <c r="DE172" s="36">
        <f t="shared" si="516"/>
        <v>0</v>
      </c>
      <c r="DF172" s="41"/>
      <c r="DG172" s="41"/>
      <c r="DH172" s="41"/>
      <c r="DI172" s="41"/>
      <c r="DJ172" s="41"/>
      <c r="DK172" s="36">
        <f t="shared" si="527"/>
        <v>0</v>
      </c>
      <c r="DL172" s="36">
        <f t="shared" si="518"/>
        <v>0</v>
      </c>
      <c r="DM172" s="67" t="str">
        <f t="shared" si="498"/>
        <v/>
      </c>
      <c r="DN172" s="35"/>
      <c r="DO172" s="41"/>
      <c r="DP172" s="41"/>
      <c r="DQ172" s="41"/>
      <c r="DR172" s="41"/>
      <c r="DS172" s="41"/>
      <c r="DT172" s="36">
        <f t="shared" si="519"/>
        <v>0</v>
      </c>
      <c r="DU172" s="41"/>
      <c r="DV172" s="41"/>
      <c r="DW172" s="41"/>
      <c r="DX172" s="41"/>
      <c r="DY172" s="41"/>
      <c r="DZ172" s="41"/>
      <c r="EA172" s="41"/>
      <c r="EB172" s="41"/>
      <c r="EC172" s="41"/>
      <c r="ED172" s="41"/>
      <c r="EE172" s="41"/>
      <c r="EF172" s="41"/>
      <c r="EG172" s="36">
        <f t="shared" si="528"/>
        <v>0</v>
      </c>
      <c r="EH172" s="36">
        <f t="shared" si="521"/>
        <v>0</v>
      </c>
      <c r="EI172" s="67" t="str">
        <f t="shared" si="500"/>
        <v/>
      </c>
    </row>
    <row r="173" spans="1:141" s="10" customFormat="1" ht="15.75" customHeight="1" x14ac:dyDescent="0.25">
      <c r="A173" s="32"/>
      <c r="B173" s="42"/>
      <c r="C173" s="15" t="s">
        <v>55</v>
      </c>
      <c r="D173" s="1"/>
      <c r="E173" s="41"/>
      <c r="F173" s="41"/>
      <c r="G173" s="41"/>
      <c r="H173" s="41"/>
      <c r="I173" s="41"/>
      <c r="J173" s="41"/>
      <c r="K173" s="41"/>
      <c r="L173" s="41"/>
      <c r="M173" s="41"/>
      <c r="N173" s="41"/>
      <c r="O173" s="41"/>
      <c r="P173" s="36">
        <f t="shared" si="529"/>
        <v>0</v>
      </c>
      <c r="Q173" s="41"/>
      <c r="R173" s="41"/>
      <c r="S173" s="41"/>
      <c r="T173" s="36">
        <f t="shared" si="530"/>
        <v>0</v>
      </c>
      <c r="U173" s="41"/>
      <c r="V173" s="41"/>
      <c r="W173" s="41"/>
      <c r="X173" s="41"/>
      <c r="Y173" s="41"/>
      <c r="Z173" s="36">
        <f t="shared" si="531"/>
        <v>0</v>
      </c>
      <c r="AA173" s="36">
        <f t="shared" si="511"/>
        <v>0</v>
      </c>
      <c r="AB173" s="69" t="str">
        <f t="shared" si="493"/>
        <v/>
      </c>
      <c r="AC173" s="35"/>
      <c r="AD173" s="41"/>
      <c r="AE173" s="41"/>
      <c r="AF173" s="41"/>
      <c r="AG173" s="41"/>
      <c r="AH173" s="41"/>
      <c r="AI173" s="36">
        <f t="shared" si="532"/>
        <v>0</v>
      </c>
      <c r="AJ173" s="41"/>
      <c r="AK173" s="41">
        <v>3.2</v>
      </c>
      <c r="AL173" s="41">
        <v>6.8552952600000001</v>
      </c>
      <c r="AM173" s="41">
        <v>5.83725</v>
      </c>
      <c r="AN173" s="41">
        <v>3.8963000000000001</v>
      </c>
      <c r="AO173" s="36">
        <f t="shared" si="533"/>
        <v>19.788845260000002</v>
      </c>
      <c r="AP173" s="41"/>
      <c r="AQ173" s="41"/>
      <c r="AR173" s="41"/>
      <c r="AS173" s="41"/>
      <c r="AT173" s="41"/>
      <c r="AU173" s="36">
        <f t="shared" si="534"/>
        <v>0</v>
      </c>
      <c r="AV173" s="41"/>
      <c r="AW173" s="41"/>
      <c r="AX173" s="41"/>
      <c r="AY173" s="41"/>
      <c r="AZ173" s="41"/>
      <c r="BA173" s="36">
        <f t="shared" si="535"/>
        <v>0</v>
      </c>
      <c r="BB173" s="36">
        <f t="shared" si="536"/>
        <v>19.788845260000002</v>
      </c>
      <c r="BC173" s="69">
        <f t="shared" si="494"/>
        <v>2.828158772457979E-3</v>
      </c>
      <c r="BD173" s="35"/>
      <c r="BE173" s="41"/>
      <c r="BF173" s="41"/>
      <c r="BG173" s="41"/>
      <c r="BH173" s="41"/>
      <c r="BI173" s="41"/>
      <c r="BJ173" s="41"/>
      <c r="BK173" s="36">
        <f t="shared" si="537"/>
        <v>0</v>
      </c>
      <c r="BL173" s="41">
        <v>2.5910250000000001</v>
      </c>
      <c r="BM173" s="41">
        <v>2.6884957900000002</v>
      </c>
      <c r="BN173" s="41">
        <v>1.89882</v>
      </c>
      <c r="BO173" s="41">
        <v>0.63432999999999995</v>
      </c>
      <c r="BP173" s="41"/>
      <c r="BQ173" s="36">
        <f t="shared" si="526"/>
        <v>7.8126707900000003</v>
      </c>
      <c r="BR173" s="41"/>
      <c r="BS173" s="41"/>
      <c r="BT173" s="41"/>
      <c r="BU173" s="41"/>
      <c r="BV173" s="41"/>
      <c r="BW173" s="36">
        <f t="shared" si="538"/>
        <v>0</v>
      </c>
      <c r="BX173" s="41"/>
      <c r="BY173" s="36">
        <f t="shared" si="513"/>
        <v>0</v>
      </c>
      <c r="BZ173" s="41"/>
      <c r="CA173" s="41"/>
      <c r="CB173" s="41"/>
      <c r="CC173" s="41"/>
      <c r="CD173" s="41"/>
      <c r="CE173" s="36">
        <f t="shared" si="539"/>
        <v>0</v>
      </c>
      <c r="CF173" s="36">
        <f t="shared" si="514"/>
        <v>7.8126707900000003</v>
      </c>
      <c r="CG173" s="69">
        <f t="shared" si="496"/>
        <v>8.207982935517933E-4</v>
      </c>
      <c r="CH173" s="35"/>
      <c r="CI173" s="41"/>
      <c r="CJ173" s="41"/>
      <c r="CK173" s="41"/>
      <c r="CL173" s="41"/>
      <c r="CM173" s="41"/>
      <c r="CN173" s="41"/>
      <c r="CO173" s="36">
        <f t="shared" ref="CO173:CO181" si="542">SUM(CI173:CN173)</f>
        <v>0</v>
      </c>
      <c r="CP173" s="41"/>
      <c r="CQ173" s="41"/>
      <c r="CR173" s="41"/>
      <c r="CS173" s="41"/>
      <c r="CT173" s="41"/>
      <c r="CU173" s="41"/>
      <c r="CV173" s="36">
        <f t="shared" ref="CV173:CV181" si="543">SUM(CP173:CU173)</f>
        <v>0</v>
      </c>
      <c r="CW173" s="41"/>
      <c r="CX173" s="41"/>
      <c r="CY173" s="36">
        <f t="shared" si="515"/>
        <v>0</v>
      </c>
      <c r="CZ173" s="41"/>
      <c r="DA173" s="41"/>
      <c r="DB173" s="41"/>
      <c r="DC173" s="41"/>
      <c r="DD173" s="41"/>
      <c r="DE173" s="36">
        <f t="shared" si="516"/>
        <v>0</v>
      </c>
      <c r="DF173" s="41"/>
      <c r="DG173" s="41"/>
      <c r="DH173" s="41"/>
      <c r="DI173" s="41"/>
      <c r="DJ173" s="41"/>
      <c r="DK173" s="36">
        <f t="shared" si="527"/>
        <v>0</v>
      </c>
      <c r="DL173" s="36">
        <f t="shared" si="518"/>
        <v>0</v>
      </c>
      <c r="DM173" s="69" t="str">
        <f t="shared" si="498"/>
        <v/>
      </c>
      <c r="DN173" s="35"/>
      <c r="DO173" s="41"/>
      <c r="DP173" s="41"/>
      <c r="DQ173" s="41"/>
      <c r="DR173" s="41"/>
      <c r="DS173" s="41"/>
      <c r="DT173" s="36">
        <f t="shared" si="519"/>
        <v>0</v>
      </c>
      <c r="DU173" s="41"/>
      <c r="DV173" s="41"/>
      <c r="DW173" s="41"/>
      <c r="DX173" s="41"/>
      <c r="DY173" s="41"/>
      <c r="DZ173" s="41"/>
      <c r="EA173" s="41"/>
      <c r="EB173" s="41"/>
      <c r="EC173" s="41"/>
      <c r="ED173" s="41"/>
      <c r="EE173" s="41"/>
      <c r="EF173" s="41"/>
      <c r="EG173" s="36">
        <f t="shared" si="528"/>
        <v>0</v>
      </c>
      <c r="EH173" s="36">
        <f t="shared" si="521"/>
        <v>0</v>
      </c>
      <c r="EI173" s="69" t="str">
        <f t="shared" si="500"/>
        <v/>
      </c>
      <c r="EJ173" s="32"/>
    </row>
    <row r="174" spans="1:141" s="10" customFormat="1" ht="30" customHeight="1" x14ac:dyDescent="0.25">
      <c r="A174" s="32"/>
      <c r="B174" s="42"/>
      <c r="C174" s="15" t="s">
        <v>56</v>
      </c>
      <c r="D174" s="1"/>
      <c r="E174" s="41"/>
      <c r="F174" s="41"/>
      <c r="G174" s="41"/>
      <c r="H174" s="41"/>
      <c r="I174" s="41"/>
      <c r="J174" s="41"/>
      <c r="K174" s="41"/>
      <c r="L174" s="41"/>
      <c r="M174" s="41"/>
      <c r="N174" s="41"/>
      <c r="O174" s="41"/>
      <c r="P174" s="36">
        <f t="shared" si="529"/>
        <v>0</v>
      </c>
      <c r="Q174" s="41"/>
      <c r="R174" s="41"/>
      <c r="S174" s="41"/>
      <c r="T174" s="36">
        <f t="shared" si="530"/>
        <v>0</v>
      </c>
      <c r="U174" s="41"/>
      <c r="V174" s="41"/>
      <c r="W174" s="41"/>
      <c r="X174" s="41"/>
      <c r="Y174" s="41"/>
      <c r="Z174" s="36">
        <f t="shared" si="531"/>
        <v>0</v>
      </c>
      <c r="AA174" s="36">
        <f t="shared" si="511"/>
        <v>0</v>
      </c>
      <c r="AB174" s="69" t="str">
        <f t="shared" si="493"/>
        <v/>
      </c>
      <c r="AC174" s="35"/>
      <c r="AD174" s="41"/>
      <c r="AE174" s="41"/>
      <c r="AF174" s="41"/>
      <c r="AG174" s="41"/>
      <c r="AH174" s="41"/>
      <c r="AI174" s="36">
        <f t="shared" si="532"/>
        <v>0</v>
      </c>
      <c r="AJ174" s="41"/>
      <c r="AK174" s="41"/>
      <c r="AL174" s="41"/>
      <c r="AM174" s="41">
        <v>2</v>
      </c>
      <c r="AN174" s="41"/>
      <c r="AO174" s="36">
        <f t="shared" si="533"/>
        <v>2</v>
      </c>
      <c r="AP174" s="41"/>
      <c r="AQ174" s="41"/>
      <c r="AR174" s="41"/>
      <c r="AS174" s="41"/>
      <c r="AT174" s="41"/>
      <c r="AU174" s="36">
        <f t="shared" si="534"/>
        <v>0</v>
      </c>
      <c r="AV174" s="41"/>
      <c r="AW174" s="41"/>
      <c r="AX174" s="41"/>
      <c r="AY174" s="41"/>
      <c r="AZ174" s="41"/>
      <c r="BA174" s="36">
        <f t="shared" si="535"/>
        <v>0</v>
      </c>
      <c r="BB174" s="36">
        <f t="shared" si="536"/>
        <v>2</v>
      </c>
      <c r="BC174" s="69">
        <f t="shared" si="494"/>
        <v>2.8583363357483538E-4</v>
      </c>
      <c r="BD174" s="35"/>
      <c r="BE174" s="41"/>
      <c r="BF174" s="41"/>
      <c r="BG174" s="41"/>
      <c r="BH174" s="41"/>
      <c r="BI174" s="41"/>
      <c r="BJ174" s="41"/>
      <c r="BK174" s="36">
        <f t="shared" si="537"/>
        <v>0</v>
      </c>
      <c r="BL174" s="41"/>
      <c r="BM174" s="41"/>
      <c r="BN174" s="41">
        <v>0.855078</v>
      </c>
      <c r="BO174" s="41"/>
      <c r="BP174" s="41">
        <v>0.31638899999999998</v>
      </c>
      <c r="BQ174" s="36">
        <f t="shared" si="526"/>
        <v>1.171467</v>
      </c>
      <c r="BR174" s="41"/>
      <c r="BS174" s="41"/>
      <c r="BT174" s="41"/>
      <c r="BU174" s="41"/>
      <c r="BV174" s="41"/>
      <c r="BW174" s="36">
        <f t="shared" si="538"/>
        <v>0</v>
      </c>
      <c r="BX174" s="41"/>
      <c r="BY174" s="36">
        <f t="shared" si="513"/>
        <v>0</v>
      </c>
      <c r="BZ174" s="41"/>
      <c r="CA174" s="41"/>
      <c r="CB174" s="41"/>
      <c r="CC174" s="41"/>
      <c r="CD174" s="41"/>
      <c r="CE174" s="36">
        <f t="shared" si="539"/>
        <v>0</v>
      </c>
      <c r="CF174" s="36">
        <f t="shared" si="514"/>
        <v>1.171467</v>
      </c>
      <c r="CG174" s="69">
        <f t="shared" si="496"/>
        <v>1.2307418812309109E-4</v>
      </c>
      <c r="CH174" s="35"/>
      <c r="CI174" s="41"/>
      <c r="CJ174" s="41"/>
      <c r="CK174" s="41"/>
      <c r="CL174" s="41"/>
      <c r="CM174" s="41"/>
      <c r="CN174" s="41">
        <v>1.5</v>
      </c>
      <c r="CO174" s="36">
        <f t="shared" si="542"/>
        <v>1.5</v>
      </c>
      <c r="CP174" s="41">
        <v>0.60479499999999997</v>
      </c>
      <c r="CQ174" s="41"/>
      <c r="CR174" s="41"/>
      <c r="CS174" s="41"/>
      <c r="CT174" s="41"/>
      <c r="CU174" s="41"/>
      <c r="CV174" s="36">
        <f t="shared" si="543"/>
        <v>0.60479499999999997</v>
      </c>
      <c r="CW174" s="41"/>
      <c r="CX174" s="41"/>
      <c r="CY174" s="36">
        <f t="shared" si="515"/>
        <v>0</v>
      </c>
      <c r="CZ174" s="41"/>
      <c r="DA174" s="41"/>
      <c r="DB174" s="41"/>
      <c r="DC174" s="41"/>
      <c r="DD174" s="41"/>
      <c r="DE174" s="36">
        <f t="shared" si="516"/>
        <v>0</v>
      </c>
      <c r="DF174" s="41"/>
      <c r="DG174" s="41"/>
      <c r="DH174" s="41"/>
      <c r="DI174" s="41"/>
      <c r="DJ174" s="41"/>
      <c r="DK174" s="36">
        <f t="shared" si="527"/>
        <v>0</v>
      </c>
      <c r="DL174" s="36">
        <f t="shared" si="518"/>
        <v>2.1047950000000002</v>
      </c>
      <c r="DM174" s="69">
        <f t="shared" si="498"/>
        <v>1.9884517264038133E-4</v>
      </c>
      <c r="DN174" s="35"/>
      <c r="DO174" s="41"/>
      <c r="DP174" s="41"/>
      <c r="DQ174" s="41"/>
      <c r="DR174" s="41"/>
      <c r="DS174" s="41"/>
      <c r="DT174" s="36">
        <f t="shared" si="519"/>
        <v>0</v>
      </c>
      <c r="DU174" s="41"/>
      <c r="DV174" s="41"/>
      <c r="DW174" s="41"/>
      <c r="DX174" s="41"/>
      <c r="DY174" s="41"/>
      <c r="DZ174" s="41"/>
      <c r="EA174" s="41"/>
      <c r="EB174" s="41"/>
      <c r="EC174" s="41"/>
      <c r="ED174" s="41"/>
      <c r="EE174" s="41"/>
      <c r="EF174" s="41"/>
      <c r="EG174" s="36">
        <f t="shared" si="528"/>
        <v>0</v>
      </c>
      <c r="EH174" s="36">
        <f t="shared" si="521"/>
        <v>0</v>
      </c>
      <c r="EI174" s="69" t="str">
        <f t="shared" si="500"/>
        <v/>
      </c>
      <c r="EJ174" s="32"/>
    </row>
    <row r="175" spans="1:141" s="32" customFormat="1" ht="15.75" customHeight="1" x14ac:dyDescent="0.25">
      <c r="B175" s="42">
        <v>12</v>
      </c>
      <c r="C175" s="15" t="s">
        <v>57</v>
      </c>
      <c r="D175" s="1"/>
      <c r="E175" s="41"/>
      <c r="F175" s="41"/>
      <c r="G175" s="41"/>
      <c r="H175" s="41"/>
      <c r="I175" s="41"/>
      <c r="J175" s="41"/>
      <c r="K175" s="41"/>
      <c r="L175" s="41"/>
      <c r="M175" s="41"/>
      <c r="N175" s="41"/>
      <c r="O175" s="41"/>
      <c r="P175" s="34">
        <f t="shared" si="529"/>
        <v>0</v>
      </c>
      <c r="Q175" s="41"/>
      <c r="R175" s="41"/>
      <c r="S175" s="41"/>
      <c r="T175" s="34">
        <f t="shared" si="530"/>
        <v>0</v>
      </c>
      <c r="U175" s="41"/>
      <c r="V175" s="41"/>
      <c r="W175" s="41"/>
      <c r="X175" s="41"/>
      <c r="Y175" s="41"/>
      <c r="Z175" s="34">
        <f t="shared" si="531"/>
        <v>0</v>
      </c>
      <c r="AA175" s="34">
        <f t="shared" si="511"/>
        <v>0</v>
      </c>
      <c r="AB175" s="69" t="str">
        <f t="shared" si="493"/>
        <v/>
      </c>
      <c r="AC175" s="35"/>
      <c r="AD175" s="41"/>
      <c r="AE175" s="41"/>
      <c r="AF175" s="41"/>
      <c r="AG175" s="41"/>
      <c r="AH175" s="41"/>
      <c r="AI175" s="34">
        <f t="shared" si="532"/>
        <v>0</v>
      </c>
      <c r="AJ175" s="41"/>
      <c r="AK175" s="41"/>
      <c r="AL175" s="41"/>
      <c r="AM175" s="41"/>
      <c r="AN175" s="41"/>
      <c r="AO175" s="34">
        <f t="shared" si="533"/>
        <v>0</v>
      </c>
      <c r="AP175" s="41"/>
      <c r="AQ175" s="41"/>
      <c r="AR175" s="41"/>
      <c r="AS175" s="41"/>
      <c r="AT175" s="41"/>
      <c r="AU175" s="34">
        <f t="shared" si="534"/>
        <v>0</v>
      </c>
      <c r="AV175" s="41"/>
      <c r="AW175" s="41"/>
      <c r="AX175" s="41"/>
      <c r="AY175" s="41"/>
      <c r="AZ175" s="41"/>
      <c r="BA175" s="34">
        <f t="shared" si="535"/>
        <v>0</v>
      </c>
      <c r="BB175" s="34">
        <f t="shared" si="536"/>
        <v>0</v>
      </c>
      <c r="BC175" s="69" t="str">
        <f t="shared" si="494"/>
        <v/>
      </c>
      <c r="BD175" s="35"/>
      <c r="BE175" s="41"/>
      <c r="BF175" s="41"/>
      <c r="BG175" s="41"/>
      <c r="BH175" s="41"/>
      <c r="BI175" s="41"/>
      <c r="BJ175" s="41"/>
      <c r="BK175" s="34">
        <f t="shared" si="537"/>
        <v>0</v>
      </c>
      <c r="BL175" s="41"/>
      <c r="BM175" s="41">
        <v>0.39018643268000003</v>
      </c>
      <c r="BN175" s="41">
        <v>0.86563832288888898</v>
      </c>
      <c r="BO175" s="41">
        <v>1.224194</v>
      </c>
      <c r="BP175" s="41"/>
      <c r="BQ175" s="34">
        <f t="shared" si="526"/>
        <v>2.4800187555688891</v>
      </c>
      <c r="BR175" s="41"/>
      <c r="BS175" s="41"/>
      <c r="BT175" s="41"/>
      <c r="BU175" s="41"/>
      <c r="BV175" s="41"/>
      <c r="BW175" s="34">
        <f t="shared" si="538"/>
        <v>0</v>
      </c>
      <c r="BX175" s="41"/>
      <c r="BY175" s="34">
        <f t="shared" si="513"/>
        <v>0</v>
      </c>
      <c r="BZ175" s="41"/>
      <c r="CA175" s="41"/>
      <c r="CB175" s="41"/>
      <c r="CC175" s="41"/>
      <c r="CD175" s="41"/>
      <c r="CE175" s="34">
        <f t="shared" si="539"/>
        <v>0</v>
      </c>
      <c r="CF175" s="34">
        <f t="shared" si="514"/>
        <v>2.4800187555688891</v>
      </c>
      <c r="CG175" s="69">
        <f t="shared" si="496"/>
        <v>2.6055048488064938E-4</v>
      </c>
      <c r="CH175" s="35"/>
      <c r="CI175" s="41"/>
      <c r="CJ175" s="41"/>
      <c r="CK175" s="41"/>
      <c r="CL175" s="41"/>
      <c r="CM175" s="41"/>
      <c r="CN175" s="41"/>
      <c r="CO175" s="34">
        <f t="shared" si="542"/>
        <v>0</v>
      </c>
      <c r="CP175" s="41">
        <v>1.51998124443111</v>
      </c>
      <c r="CQ175" s="41"/>
      <c r="CR175" s="41"/>
      <c r="CS175" s="41"/>
      <c r="CT175" s="41"/>
      <c r="CU175" s="41"/>
      <c r="CV175" s="34">
        <f t="shared" si="543"/>
        <v>1.51998124443111</v>
      </c>
      <c r="CW175" s="41"/>
      <c r="CX175" s="41"/>
      <c r="CY175" s="34">
        <f t="shared" si="515"/>
        <v>0</v>
      </c>
      <c r="CZ175" s="41"/>
      <c r="DA175" s="41"/>
      <c r="DB175" s="41"/>
      <c r="DC175" s="41"/>
      <c r="DD175" s="41"/>
      <c r="DE175" s="34">
        <f t="shared" si="516"/>
        <v>0</v>
      </c>
      <c r="DF175" s="41"/>
      <c r="DG175" s="41"/>
      <c r="DH175" s="41"/>
      <c r="DI175" s="41"/>
      <c r="DJ175" s="41"/>
      <c r="DK175" s="34">
        <f t="shared" si="527"/>
        <v>0</v>
      </c>
      <c r="DL175" s="34">
        <f t="shared" si="518"/>
        <v>1.51998124443111</v>
      </c>
      <c r="DM175" s="69">
        <f t="shared" si="498"/>
        <v>1.4359637539952617E-4</v>
      </c>
      <c r="DN175" s="35"/>
      <c r="DO175" s="41"/>
      <c r="DP175" s="41"/>
      <c r="DQ175" s="41"/>
      <c r="DR175" s="41"/>
      <c r="DS175" s="41"/>
      <c r="DT175" s="34">
        <f t="shared" si="519"/>
        <v>0</v>
      </c>
      <c r="DU175" s="41"/>
      <c r="DV175" s="41"/>
      <c r="DW175" s="41"/>
      <c r="DX175" s="41"/>
      <c r="DY175" s="41"/>
      <c r="DZ175" s="41"/>
      <c r="EA175" s="41"/>
      <c r="EB175" s="41"/>
      <c r="EC175" s="41"/>
      <c r="ED175" s="41"/>
      <c r="EE175" s="41"/>
      <c r="EF175" s="41"/>
      <c r="EG175" s="34">
        <f t="shared" si="528"/>
        <v>0</v>
      </c>
      <c r="EH175" s="36">
        <f t="shared" si="521"/>
        <v>0</v>
      </c>
      <c r="EI175" s="69" t="str">
        <f t="shared" si="500"/>
        <v/>
      </c>
    </row>
    <row r="176" spans="1:141" s="32" customFormat="1" ht="15.75" customHeight="1" x14ac:dyDescent="0.25">
      <c r="B176" s="42"/>
      <c r="C176" s="15" t="s">
        <v>58</v>
      </c>
      <c r="D176" s="1"/>
      <c r="E176" s="41"/>
      <c r="F176" s="41"/>
      <c r="G176" s="41"/>
      <c r="H176" s="41"/>
      <c r="I176" s="41"/>
      <c r="J176" s="41"/>
      <c r="K176" s="41"/>
      <c r="L176" s="41"/>
      <c r="M176" s="41"/>
      <c r="N176" s="41"/>
      <c r="O176" s="41"/>
      <c r="P176" s="36">
        <f t="shared" si="529"/>
        <v>0</v>
      </c>
      <c r="Q176" s="41"/>
      <c r="R176" s="41"/>
      <c r="S176" s="41"/>
      <c r="T176" s="36">
        <f t="shared" si="530"/>
        <v>0</v>
      </c>
      <c r="U176" s="41"/>
      <c r="V176" s="41"/>
      <c r="W176" s="41"/>
      <c r="X176" s="41"/>
      <c r="Y176" s="41"/>
      <c r="Z176" s="36">
        <f t="shared" si="531"/>
        <v>0</v>
      </c>
      <c r="AA176" s="36">
        <f t="shared" si="511"/>
        <v>0</v>
      </c>
      <c r="AB176" s="67" t="str">
        <f t="shared" si="493"/>
        <v/>
      </c>
      <c r="AC176" s="35"/>
      <c r="AD176" s="41"/>
      <c r="AE176" s="41"/>
      <c r="AF176" s="41"/>
      <c r="AG176" s="41"/>
      <c r="AH176" s="41"/>
      <c r="AI176" s="36">
        <f t="shared" si="532"/>
        <v>0</v>
      </c>
      <c r="AJ176" s="41"/>
      <c r="AK176" s="41"/>
      <c r="AL176" s="41"/>
      <c r="AM176" s="41"/>
      <c r="AN176" s="41"/>
      <c r="AO176" s="36">
        <f t="shared" si="533"/>
        <v>0</v>
      </c>
      <c r="AP176" s="41"/>
      <c r="AQ176" s="41"/>
      <c r="AR176" s="41"/>
      <c r="AS176" s="41"/>
      <c r="AT176" s="41"/>
      <c r="AU176" s="36">
        <f t="shared" si="534"/>
        <v>0</v>
      </c>
      <c r="AV176" s="41"/>
      <c r="AW176" s="41"/>
      <c r="AX176" s="41"/>
      <c r="AY176" s="41"/>
      <c r="AZ176" s="41"/>
      <c r="BA176" s="36">
        <f t="shared" si="535"/>
        <v>0</v>
      </c>
      <c r="BB176" s="36">
        <f t="shared" si="536"/>
        <v>0</v>
      </c>
      <c r="BC176" s="67" t="str">
        <f t="shared" si="494"/>
        <v/>
      </c>
      <c r="BD176" s="35"/>
      <c r="BE176" s="41"/>
      <c r="BF176" s="41"/>
      <c r="BG176" s="41">
        <v>0.5</v>
      </c>
      <c r="BH176" s="41">
        <v>0.3</v>
      </c>
      <c r="BI176" s="41"/>
      <c r="BJ176" s="41"/>
      <c r="BK176" s="36">
        <f t="shared" si="537"/>
        <v>0.8</v>
      </c>
      <c r="BL176" s="41">
        <v>0.14300000000000002</v>
      </c>
      <c r="BM176" s="41">
        <v>0.21799999999999997</v>
      </c>
      <c r="BN176" s="41">
        <v>0.35399999999999998</v>
      </c>
      <c r="BO176" s="41">
        <v>0.14299999999999999</v>
      </c>
      <c r="BP176" s="41"/>
      <c r="BQ176" s="36">
        <f t="shared" si="526"/>
        <v>0.85799999999999998</v>
      </c>
      <c r="BR176" s="41"/>
      <c r="BS176" s="41"/>
      <c r="BT176" s="41"/>
      <c r="BU176" s="41"/>
      <c r="BV176" s="41"/>
      <c r="BW176" s="36">
        <f t="shared" si="538"/>
        <v>0</v>
      </c>
      <c r="BX176" s="41"/>
      <c r="BY176" s="36">
        <f t="shared" si="513"/>
        <v>0</v>
      </c>
      <c r="BZ176" s="41"/>
      <c r="CA176" s="41"/>
      <c r="CB176" s="41"/>
      <c r="CC176" s="41"/>
      <c r="CD176" s="41"/>
      <c r="CE176" s="36">
        <f t="shared" si="539"/>
        <v>0</v>
      </c>
      <c r="CF176" s="36">
        <f t="shared" si="514"/>
        <v>1.6579999999999999</v>
      </c>
      <c r="CG176" s="67">
        <f t="shared" si="496"/>
        <v>1.7418928907778452E-4</v>
      </c>
      <c r="CH176" s="35"/>
      <c r="CI176" s="41">
        <v>0.215169</v>
      </c>
      <c r="CJ176" s="41"/>
      <c r="CK176" s="41"/>
      <c r="CL176" s="41"/>
      <c r="CM176" s="41"/>
      <c r="CN176" s="41"/>
      <c r="CO176" s="36">
        <f t="shared" si="542"/>
        <v>0.215169</v>
      </c>
      <c r="CP176" s="41"/>
      <c r="CQ176" s="41"/>
      <c r="CR176" s="41"/>
      <c r="CS176" s="41"/>
      <c r="CT176" s="41"/>
      <c r="CU176" s="41"/>
      <c r="CV176" s="36">
        <f t="shared" si="543"/>
        <v>0</v>
      </c>
      <c r="CW176" s="41"/>
      <c r="CX176" s="41"/>
      <c r="CY176" s="36">
        <f t="shared" si="515"/>
        <v>0</v>
      </c>
      <c r="CZ176" s="41"/>
      <c r="DA176" s="41"/>
      <c r="DB176" s="41"/>
      <c r="DC176" s="41"/>
      <c r="DD176" s="41"/>
      <c r="DE176" s="36">
        <f t="shared" si="516"/>
        <v>0</v>
      </c>
      <c r="DF176" s="41"/>
      <c r="DG176" s="41"/>
      <c r="DH176" s="41"/>
      <c r="DI176" s="41"/>
      <c r="DJ176" s="41"/>
      <c r="DK176" s="36">
        <f t="shared" si="527"/>
        <v>0</v>
      </c>
      <c r="DL176" s="36">
        <f t="shared" si="518"/>
        <v>0.215169</v>
      </c>
      <c r="DM176" s="67">
        <f t="shared" si="498"/>
        <v>2.0327545890149971E-5</v>
      </c>
      <c r="DN176" s="35"/>
      <c r="DO176" s="41"/>
      <c r="DP176" s="41"/>
      <c r="DQ176" s="41"/>
      <c r="DR176" s="41"/>
      <c r="DS176" s="41"/>
      <c r="DT176" s="36">
        <f t="shared" si="519"/>
        <v>0</v>
      </c>
      <c r="DU176" s="41"/>
      <c r="DV176" s="41"/>
      <c r="DW176" s="41"/>
      <c r="DX176" s="41"/>
      <c r="DY176" s="41"/>
      <c r="DZ176" s="41"/>
      <c r="EA176" s="41"/>
      <c r="EB176" s="41"/>
      <c r="EC176" s="41"/>
      <c r="ED176" s="41"/>
      <c r="EE176" s="41"/>
      <c r="EF176" s="41"/>
      <c r="EG176" s="36">
        <f t="shared" si="528"/>
        <v>0</v>
      </c>
      <c r="EH176" s="36">
        <f t="shared" si="521"/>
        <v>0</v>
      </c>
      <c r="EI176" s="67" t="str">
        <f t="shared" si="500"/>
        <v/>
      </c>
    </row>
    <row r="177" spans="1:140" s="32" customFormat="1" ht="31.5" customHeight="1" x14ac:dyDescent="0.25">
      <c r="B177" s="42"/>
      <c r="C177" s="15" t="s">
        <v>158</v>
      </c>
      <c r="D177" s="1"/>
      <c r="E177" s="41"/>
      <c r="F177" s="41"/>
      <c r="G177" s="41"/>
      <c r="H177" s="41"/>
      <c r="I177" s="41"/>
      <c r="J177" s="41"/>
      <c r="K177" s="41"/>
      <c r="L177" s="41"/>
      <c r="M177" s="41"/>
      <c r="N177" s="41"/>
      <c r="O177" s="41"/>
      <c r="P177" s="34">
        <f>SUM(E177:O177)</f>
        <v>0</v>
      </c>
      <c r="Q177" s="41"/>
      <c r="R177" s="41"/>
      <c r="S177" s="41"/>
      <c r="T177" s="34">
        <f>SUM(Q177:S177)</f>
        <v>0</v>
      </c>
      <c r="U177" s="41"/>
      <c r="V177" s="41"/>
      <c r="W177" s="41"/>
      <c r="X177" s="41"/>
      <c r="Y177" s="41"/>
      <c r="Z177" s="34">
        <f>SUM(U177:Y177)</f>
        <v>0</v>
      </c>
      <c r="AA177" s="34">
        <f>SUM(P177,T177,Z177)</f>
        <v>0</v>
      </c>
      <c r="AB177" s="69" t="str">
        <f t="shared" si="493"/>
        <v/>
      </c>
      <c r="AC177" s="35"/>
      <c r="AD177" s="41"/>
      <c r="AE177" s="41"/>
      <c r="AF177" s="41"/>
      <c r="AG177" s="41"/>
      <c r="AH177" s="41"/>
      <c r="AI177" s="34">
        <f>SUM(AD177:AH177)</f>
        <v>0</v>
      </c>
      <c r="AJ177" s="41"/>
      <c r="AK177" s="41"/>
      <c r="AL177" s="41"/>
      <c r="AM177" s="41"/>
      <c r="AN177" s="41"/>
      <c r="AO177" s="34">
        <f>SUM(AJ177:AN177)</f>
        <v>0</v>
      </c>
      <c r="AP177" s="41"/>
      <c r="AQ177" s="41"/>
      <c r="AR177" s="41"/>
      <c r="AS177" s="41"/>
      <c r="AT177" s="41"/>
      <c r="AU177" s="34">
        <f>SUM(AP177:AT177)</f>
        <v>0</v>
      </c>
      <c r="AV177" s="41"/>
      <c r="AW177" s="41"/>
      <c r="AX177" s="41"/>
      <c r="AY177" s="41"/>
      <c r="AZ177" s="41"/>
      <c r="BA177" s="34">
        <f>SUM(AV177:AZ177)</f>
        <v>0</v>
      </c>
      <c r="BB177" s="34">
        <f>SUM(AI177,AO177,AU177,BA177)</f>
        <v>0</v>
      </c>
      <c r="BC177" s="69" t="str">
        <f t="shared" si="494"/>
        <v/>
      </c>
      <c r="BD177" s="35"/>
      <c r="BE177" s="41"/>
      <c r="BF177" s="41"/>
      <c r="BG177" s="41"/>
      <c r="BH177" s="41"/>
      <c r="BI177" s="41"/>
      <c r="BJ177" s="41"/>
      <c r="BK177" s="34">
        <f>SUM(BE177:BJ177)</f>
        <v>0</v>
      </c>
      <c r="BL177" s="41"/>
      <c r="BM177" s="41"/>
      <c r="BN177" s="41"/>
      <c r="BO177" s="41"/>
      <c r="BP177" s="41"/>
      <c r="BQ177" s="34">
        <f t="shared" ref="BQ177" si="544">SUM(BL177:BP177)</f>
        <v>0</v>
      </c>
      <c r="BR177" s="41"/>
      <c r="BS177" s="41"/>
      <c r="BT177" s="41"/>
      <c r="BU177" s="41"/>
      <c r="BV177" s="41"/>
      <c r="BW177" s="34">
        <f>SUM(BR177:BV177)</f>
        <v>0</v>
      </c>
      <c r="BX177" s="41"/>
      <c r="BY177" s="34">
        <f t="shared" ref="BY177" si="545">SUM(BX177)</f>
        <v>0</v>
      </c>
      <c r="BZ177" s="41"/>
      <c r="CA177" s="41"/>
      <c r="CB177" s="41"/>
      <c r="CC177" s="41"/>
      <c r="CD177" s="41"/>
      <c r="CE177" s="34">
        <f>SUM(BZ177:CD177)</f>
        <v>0</v>
      </c>
      <c r="CF177" s="34">
        <f>SUM(BK177,BQ177,BW177,CE177,BY177)</f>
        <v>0</v>
      </c>
      <c r="CG177" s="69" t="str">
        <f t="shared" si="496"/>
        <v/>
      </c>
      <c r="CH177" s="35"/>
      <c r="CI177" s="41"/>
      <c r="CJ177" s="41"/>
      <c r="CK177" s="41"/>
      <c r="CL177" s="41"/>
      <c r="CM177" s="41"/>
      <c r="CN177" s="41"/>
      <c r="CO177" s="34">
        <f>SUM(CI177:CN177)</f>
        <v>0</v>
      </c>
      <c r="CP177" s="41"/>
      <c r="CQ177" s="41"/>
      <c r="CR177" s="41"/>
      <c r="CS177" s="41"/>
      <c r="CT177" s="41"/>
      <c r="CU177" s="41"/>
      <c r="CV177" s="34">
        <f>SUM(CP177:CU177)</f>
        <v>0</v>
      </c>
      <c r="CW177" s="41">
        <v>1.3394999999999999</v>
      </c>
      <c r="CX177" s="41"/>
      <c r="CY177" s="34">
        <f>SUM(CW177:CX177)</f>
        <v>1.3394999999999999</v>
      </c>
      <c r="CZ177" s="41"/>
      <c r="DA177" s="41"/>
      <c r="DB177" s="41"/>
      <c r="DC177" s="41"/>
      <c r="DD177" s="41"/>
      <c r="DE177" s="34">
        <f t="shared" si="516"/>
        <v>0</v>
      </c>
      <c r="DF177" s="41"/>
      <c r="DG177" s="41"/>
      <c r="DH177" s="41"/>
      <c r="DI177" s="41"/>
      <c r="DJ177" s="41"/>
      <c r="DK177" s="34">
        <f t="shared" ref="DK177" si="546">SUM(DF177:DJ177)</f>
        <v>0</v>
      </c>
      <c r="DL177" s="34">
        <f>SUM(CO177,CV177,CY177,DK177,DE177)</f>
        <v>1.3394999999999999</v>
      </c>
      <c r="DM177" s="69">
        <f t="shared" si="498"/>
        <v>1.2654586729434018E-4</v>
      </c>
      <c r="DN177" s="35"/>
      <c r="DO177" s="41"/>
      <c r="DP177" s="41"/>
      <c r="DQ177" s="41"/>
      <c r="DR177" s="41"/>
      <c r="DS177" s="41"/>
      <c r="DT177" s="34">
        <f>SUM(DO177:DS177)</f>
        <v>0</v>
      </c>
      <c r="DU177" s="41"/>
      <c r="DV177" s="41"/>
      <c r="DW177" s="41"/>
      <c r="DX177" s="41"/>
      <c r="DY177" s="41"/>
      <c r="DZ177" s="41"/>
      <c r="EA177" s="41"/>
      <c r="EB177" s="41"/>
      <c r="EC177" s="41"/>
      <c r="ED177" s="41"/>
      <c r="EE177" s="41"/>
      <c r="EF177" s="41"/>
      <c r="EG177" s="34">
        <f t="shared" ref="EG177" si="547">SUM(DU177:EF177)</f>
        <v>0</v>
      </c>
      <c r="EH177" s="36">
        <f>SUM(EG177,DT177)</f>
        <v>0</v>
      </c>
      <c r="EI177" s="69" t="str">
        <f t="shared" si="500"/>
        <v/>
      </c>
    </row>
    <row r="178" spans="1:140" s="10" customFormat="1" ht="15.75" customHeight="1" x14ac:dyDescent="0.25">
      <c r="A178" s="32"/>
      <c r="B178" s="42"/>
      <c r="C178" s="15" t="s">
        <v>126</v>
      </c>
      <c r="D178" s="1"/>
      <c r="E178" s="41"/>
      <c r="F178" s="41"/>
      <c r="G178" s="41"/>
      <c r="H178" s="41"/>
      <c r="I178" s="41"/>
      <c r="J178" s="41"/>
      <c r="K178" s="41"/>
      <c r="L178" s="41"/>
      <c r="M178" s="41">
        <v>5.8</v>
      </c>
      <c r="N178" s="41">
        <v>5.9</v>
      </c>
      <c r="O178" s="41">
        <v>4</v>
      </c>
      <c r="P178" s="36">
        <f t="shared" si="529"/>
        <v>15.7</v>
      </c>
      <c r="Q178" s="41"/>
      <c r="R178" s="41"/>
      <c r="S178" s="41"/>
      <c r="T178" s="36">
        <f t="shared" si="530"/>
        <v>0</v>
      </c>
      <c r="U178" s="41"/>
      <c r="V178" s="41"/>
      <c r="W178" s="41"/>
      <c r="X178" s="41"/>
      <c r="Y178" s="41"/>
      <c r="Z178" s="36">
        <f t="shared" si="531"/>
        <v>0</v>
      </c>
      <c r="AA178" s="36">
        <f t="shared" si="511"/>
        <v>15.7</v>
      </c>
      <c r="AB178" s="69">
        <f t="shared" si="493"/>
        <v>3.0274739597678686E-3</v>
      </c>
      <c r="AC178" s="35"/>
      <c r="AD178" s="41"/>
      <c r="AE178" s="41"/>
      <c r="AF178" s="41"/>
      <c r="AG178" s="41"/>
      <c r="AH178" s="41"/>
      <c r="AI178" s="36">
        <f t="shared" si="532"/>
        <v>0</v>
      </c>
      <c r="AJ178" s="41">
        <v>3.1380309999999998</v>
      </c>
      <c r="AK178" s="41">
        <v>3.0193621286500001</v>
      </c>
      <c r="AL178" s="41">
        <v>1.8489738500000001</v>
      </c>
      <c r="AM178" s="41">
        <v>1.8067296900000001</v>
      </c>
      <c r="AN178" s="41">
        <v>1.32300935</v>
      </c>
      <c r="AO178" s="36">
        <f t="shared" si="533"/>
        <v>11.13610601865</v>
      </c>
      <c r="AP178" s="41"/>
      <c r="AQ178" s="41"/>
      <c r="AR178" s="41"/>
      <c r="AS178" s="41"/>
      <c r="AT178" s="41"/>
      <c r="AU178" s="36">
        <f t="shared" si="534"/>
        <v>0</v>
      </c>
      <c r="AV178" s="41"/>
      <c r="AW178" s="41"/>
      <c r="AX178" s="41"/>
      <c r="AY178" s="41"/>
      <c r="AZ178" s="41"/>
      <c r="BA178" s="36">
        <f t="shared" si="535"/>
        <v>0</v>
      </c>
      <c r="BB178" s="36">
        <f t="shared" si="536"/>
        <v>11.13610601865</v>
      </c>
      <c r="BC178" s="69">
        <f t="shared" si="494"/>
        <v>1.5915368235926615E-3</v>
      </c>
      <c r="BD178" s="35"/>
      <c r="BE178" s="41"/>
      <c r="BF178" s="41"/>
      <c r="BG178" s="41"/>
      <c r="BH178" s="41"/>
      <c r="BI178" s="41"/>
      <c r="BJ178" s="41"/>
      <c r="BK178" s="36">
        <f t="shared" si="537"/>
        <v>0</v>
      </c>
      <c r="BL178" s="41">
        <v>2.3375763500000004</v>
      </c>
      <c r="BM178" s="41">
        <v>2.5629882899999998</v>
      </c>
      <c r="BN178" s="41">
        <v>1.64658718</v>
      </c>
      <c r="BO178" s="41">
        <v>4.5121236999999992</v>
      </c>
      <c r="BP178" s="41">
        <v>6.160163690000001</v>
      </c>
      <c r="BQ178" s="36">
        <f t="shared" si="526"/>
        <v>17.219439210000001</v>
      </c>
      <c r="BR178" s="41"/>
      <c r="BS178" s="41"/>
      <c r="BT178" s="41"/>
      <c r="BU178" s="41"/>
      <c r="BV178" s="41"/>
      <c r="BW178" s="36">
        <f t="shared" si="538"/>
        <v>0</v>
      </c>
      <c r="BX178" s="41"/>
      <c r="BY178" s="36">
        <f t="shared" si="513"/>
        <v>0</v>
      </c>
      <c r="BZ178" s="41"/>
      <c r="CA178" s="41"/>
      <c r="CB178" s="41"/>
      <c r="CC178" s="41"/>
      <c r="CD178" s="41"/>
      <c r="CE178" s="36">
        <f t="shared" si="539"/>
        <v>0</v>
      </c>
      <c r="CF178" s="36">
        <f t="shared" si="514"/>
        <v>17.219439210000001</v>
      </c>
      <c r="CG178" s="69">
        <f t="shared" si="496"/>
        <v>1.8090723005476646E-3</v>
      </c>
      <c r="CH178" s="35"/>
      <c r="CI178" s="41"/>
      <c r="CJ178" s="41"/>
      <c r="CK178" s="41"/>
      <c r="CL178" s="41"/>
      <c r="CM178" s="41"/>
      <c r="CN178" s="41"/>
      <c r="CO178" s="36">
        <f t="shared" si="542"/>
        <v>0</v>
      </c>
      <c r="CP178" s="41"/>
      <c r="CQ178" s="41"/>
      <c r="CR178" s="41"/>
      <c r="CS178" s="41"/>
      <c r="CT178" s="41"/>
      <c r="CU178" s="41"/>
      <c r="CV178" s="36">
        <f t="shared" si="543"/>
        <v>0</v>
      </c>
      <c r="CW178" s="41"/>
      <c r="CX178" s="41"/>
      <c r="CY178" s="36">
        <f t="shared" si="515"/>
        <v>0</v>
      </c>
      <c r="CZ178" s="41"/>
      <c r="DA178" s="41"/>
      <c r="DB178" s="41"/>
      <c r="DC178" s="41"/>
      <c r="DD178" s="41"/>
      <c r="DE178" s="36">
        <f t="shared" si="516"/>
        <v>0</v>
      </c>
      <c r="DF178" s="41"/>
      <c r="DG178" s="41"/>
      <c r="DH178" s="41"/>
      <c r="DI178" s="41"/>
      <c r="DJ178" s="41"/>
      <c r="DK178" s="36">
        <f t="shared" si="527"/>
        <v>0</v>
      </c>
      <c r="DL178" s="36">
        <f t="shared" si="518"/>
        <v>0</v>
      </c>
      <c r="DM178" s="69" t="str">
        <f t="shared" si="498"/>
        <v/>
      </c>
      <c r="DN178" s="35"/>
      <c r="DO178" s="41"/>
      <c r="DP178" s="41"/>
      <c r="DQ178" s="41"/>
      <c r="DR178" s="41"/>
      <c r="DS178" s="41"/>
      <c r="DT178" s="36">
        <f t="shared" si="519"/>
        <v>0</v>
      </c>
      <c r="DU178" s="41"/>
      <c r="DV178" s="41"/>
      <c r="DW178" s="41"/>
      <c r="DX178" s="41"/>
      <c r="DY178" s="41"/>
      <c r="DZ178" s="41"/>
      <c r="EA178" s="41"/>
      <c r="EB178" s="41"/>
      <c r="EC178" s="41"/>
      <c r="ED178" s="41"/>
      <c r="EE178" s="41"/>
      <c r="EF178" s="41"/>
      <c r="EG178" s="36">
        <f t="shared" si="528"/>
        <v>0</v>
      </c>
      <c r="EH178" s="36">
        <f t="shared" si="521"/>
        <v>0</v>
      </c>
      <c r="EI178" s="69" t="str">
        <f t="shared" si="500"/>
        <v/>
      </c>
      <c r="EJ178" s="32"/>
    </row>
    <row r="179" spans="1:140" s="32" customFormat="1" ht="15.75" customHeight="1" x14ac:dyDescent="0.25">
      <c r="B179" s="42"/>
      <c r="C179" s="15" t="s">
        <v>123</v>
      </c>
      <c r="D179" s="1"/>
      <c r="E179" s="41"/>
      <c r="F179" s="41"/>
      <c r="G179" s="41"/>
      <c r="H179" s="41"/>
      <c r="I179" s="41"/>
      <c r="J179" s="41"/>
      <c r="K179" s="41"/>
      <c r="L179" s="41"/>
      <c r="M179" s="41"/>
      <c r="N179" s="41"/>
      <c r="O179" s="41"/>
      <c r="P179" s="34">
        <f>SUM(E179:O179)</f>
        <v>0</v>
      </c>
      <c r="Q179" s="41"/>
      <c r="R179" s="41"/>
      <c r="S179" s="41"/>
      <c r="T179" s="34">
        <f>SUM(Q179:S179)</f>
        <v>0</v>
      </c>
      <c r="U179" s="41"/>
      <c r="V179" s="41"/>
      <c r="W179" s="41"/>
      <c r="X179" s="41"/>
      <c r="Y179" s="41"/>
      <c r="Z179" s="34">
        <f>SUM(U179:Y179)</f>
        <v>0</v>
      </c>
      <c r="AA179" s="34">
        <f t="shared" si="511"/>
        <v>0</v>
      </c>
      <c r="AB179" s="69" t="str">
        <f t="shared" si="493"/>
        <v/>
      </c>
      <c r="AC179" s="35"/>
      <c r="AD179" s="41"/>
      <c r="AE179" s="41"/>
      <c r="AF179" s="41"/>
      <c r="AG179" s="41"/>
      <c r="AH179" s="41"/>
      <c r="AI179" s="34">
        <f>SUM(AD179:AH179)</f>
        <v>0</v>
      </c>
      <c r="AJ179" s="41"/>
      <c r="AK179" s="41"/>
      <c r="AL179" s="41"/>
      <c r="AM179" s="41"/>
      <c r="AN179" s="41"/>
      <c r="AO179" s="34">
        <f>SUM(AJ179:AN179)</f>
        <v>0</v>
      </c>
      <c r="AP179" s="41"/>
      <c r="AQ179" s="41"/>
      <c r="AR179" s="41"/>
      <c r="AS179" s="41"/>
      <c r="AT179" s="41"/>
      <c r="AU179" s="34">
        <f>SUM(AP179:AT179)</f>
        <v>0</v>
      </c>
      <c r="AV179" s="41"/>
      <c r="AW179" s="41"/>
      <c r="AX179" s="41"/>
      <c r="AY179" s="41"/>
      <c r="AZ179" s="41"/>
      <c r="BA179" s="34">
        <f>SUM(AV179:AZ179)</f>
        <v>0</v>
      </c>
      <c r="BB179" s="34">
        <f>SUM(AI179,AO179,AU179,BA179)</f>
        <v>0</v>
      </c>
      <c r="BC179" s="69" t="str">
        <f t="shared" si="494"/>
        <v/>
      </c>
      <c r="BD179" s="35"/>
      <c r="BE179" s="41"/>
      <c r="BF179" s="41"/>
      <c r="BG179" s="41"/>
      <c r="BH179" s="41"/>
      <c r="BI179" s="41"/>
      <c r="BJ179" s="41"/>
      <c r="BK179" s="34">
        <f>SUM(BE179:BJ179)</f>
        <v>0</v>
      </c>
      <c r="BL179" s="41"/>
      <c r="BM179" s="41"/>
      <c r="BN179" s="41"/>
      <c r="BO179" s="41"/>
      <c r="BP179" s="41"/>
      <c r="BQ179" s="34">
        <f t="shared" si="526"/>
        <v>0</v>
      </c>
      <c r="BR179" s="41"/>
      <c r="BS179" s="41"/>
      <c r="BT179" s="41"/>
      <c r="BU179" s="41"/>
      <c r="BV179" s="41"/>
      <c r="BW179" s="34">
        <f>SUM(BR179:BV179)</f>
        <v>0</v>
      </c>
      <c r="BX179" s="41"/>
      <c r="BY179" s="34">
        <f t="shared" si="513"/>
        <v>0</v>
      </c>
      <c r="BZ179" s="41"/>
      <c r="CA179" s="41"/>
      <c r="CB179" s="41"/>
      <c r="CC179" s="41"/>
      <c r="CD179" s="41"/>
      <c r="CE179" s="34">
        <f>SUM(BZ179:CD179)</f>
        <v>0</v>
      </c>
      <c r="CF179" s="34">
        <f t="shared" si="514"/>
        <v>0</v>
      </c>
      <c r="CG179" s="69" t="str">
        <f t="shared" si="496"/>
        <v/>
      </c>
      <c r="CH179" s="35"/>
      <c r="CI179" s="41"/>
      <c r="CJ179" s="41"/>
      <c r="CK179" s="41"/>
      <c r="CL179" s="41"/>
      <c r="CM179" s="41"/>
      <c r="CN179" s="41">
        <v>5</v>
      </c>
      <c r="CO179" s="34">
        <f>SUM(CI179:CN179)</f>
        <v>5</v>
      </c>
      <c r="CP179" s="41"/>
      <c r="CQ179" s="41"/>
      <c r="CR179" s="41"/>
      <c r="CS179" s="41"/>
      <c r="CT179" s="41"/>
      <c r="CU179" s="41"/>
      <c r="CV179" s="34">
        <f>SUM(CP179:CU179)</f>
        <v>0</v>
      </c>
      <c r="CW179" s="41"/>
      <c r="CX179" s="41"/>
      <c r="CY179" s="34">
        <f t="shared" si="515"/>
        <v>0</v>
      </c>
      <c r="CZ179" s="41"/>
      <c r="DA179" s="41"/>
      <c r="DB179" s="41"/>
      <c r="DC179" s="41"/>
      <c r="DD179" s="41"/>
      <c r="DE179" s="34">
        <f t="shared" si="516"/>
        <v>0</v>
      </c>
      <c r="DF179" s="41"/>
      <c r="DG179" s="41"/>
      <c r="DH179" s="41"/>
      <c r="DI179" s="41"/>
      <c r="DJ179" s="41"/>
      <c r="DK179" s="34">
        <f t="shared" si="527"/>
        <v>0</v>
      </c>
      <c r="DL179" s="34">
        <f t="shared" si="518"/>
        <v>5</v>
      </c>
      <c r="DM179" s="69">
        <f t="shared" si="498"/>
        <v>4.7236232659328181E-4</v>
      </c>
      <c r="DN179" s="35"/>
      <c r="DO179" s="41"/>
      <c r="DP179" s="41"/>
      <c r="DQ179" s="41"/>
      <c r="DR179" s="41"/>
      <c r="DS179" s="41"/>
      <c r="DT179" s="34">
        <f t="shared" si="519"/>
        <v>0</v>
      </c>
      <c r="DU179" s="41"/>
      <c r="DV179" s="41"/>
      <c r="DW179" s="41"/>
      <c r="DX179" s="41"/>
      <c r="DY179" s="41"/>
      <c r="DZ179" s="41"/>
      <c r="EA179" s="41"/>
      <c r="EB179" s="41"/>
      <c r="EC179" s="41"/>
      <c r="ED179" s="41"/>
      <c r="EE179" s="41"/>
      <c r="EF179" s="41"/>
      <c r="EG179" s="34">
        <f t="shared" si="528"/>
        <v>0</v>
      </c>
      <c r="EH179" s="36">
        <f t="shared" si="521"/>
        <v>0</v>
      </c>
      <c r="EI179" s="69" t="str">
        <f t="shared" si="500"/>
        <v/>
      </c>
    </row>
    <row r="180" spans="1:140" s="10" customFormat="1" ht="15.75" customHeight="1" x14ac:dyDescent="0.25">
      <c r="A180" s="32"/>
      <c r="B180" s="42"/>
      <c r="C180" s="15" t="s">
        <v>60</v>
      </c>
      <c r="D180" s="1"/>
      <c r="E180" s="41"/>
      <c r="F180" s="41"/>
      <c r="G180" s="41"/>
      <c r="H180" s="41"/>
      <c r="I180" s="41"/>
      <c r="J180" s="41"/>
      <c r="K180" s="41"/>
      <c r="L180" s="41"/>
      <c r="M180" s="41"/>
      <c r="N180" s="41"/>
      <c r="O180" s="41"/>
      <c r="P180" s="36">
        <f t="shared" si="529"/>
        <v>0</v>
      </c>
      <c r="Q180" s="41"/>
      <c r="R180" s="41"/>
      <c r="S180" s="41"/>
      <c r="T180" s="36">
        <f t="shared" si="530"/>
        <v>0</v>
      </c>
      <c r="U180" s="41"/>
      <c r="V180" s="41"/>
      <c r="W180" s="41"/>
      <c r="X180" s="41"/>
      <c r="Y180" s="41"/>
      <c r="Z180" s="36">
        <f t="shared" si="531"/>
        <v>0</v>
      </c>
      <c r="AA180" s="36">
        <f t="shared" si="511"/>
        <v>0</v>
      </c>
      <c r="AB180" s="69" t="str">
        <f t="shared" si="493"/>
        <v/>
      </c>
      <c r="AC180" s="35"/>
      <c r="AD180" s="41"/>
      <c r="AE180" s="41"/>
      <c r="AF180" s="41"/>
      <c r="AG180" s="41"/>
      <c r="AH180" s="41"/>
      <c r="AI180" s="36">
        <f t="shared" si="532"/>
        <v>0</v>
      </c>
      <c r="AJ180" s="41"/>
      <c r="AK180" s="41">
        <v>1.5</v>
      </c>
      <c r="AL180" s="41">
        <v>2.5</v>
      </c>
      <c r="AM180" s="41">
        <v>2</v>
      </c>
      <c r="AN180" s="41">
        <v>1</v>
      </c>
      <c r="AO180" s="36">
        <f t="shared" si="533"/>
        <v>7</v>
      </c>
      <c r="AP180" s="41"/>
      <c r="AQ180" s="41"/>
      <c r="AR180" s="41"/>
      <c r="AS180" s="41"/>
      <c r="AT180" s="41"/>
      <c r="AU180" s="36">
        <f t="shared" si="534"/>
        <v>0</v>
      </c>
      <c r="AV180" s="41"/>
      <c r="AW180" s="41"/>
      <c r="AX180" s="41"/>
      <c r="AY180" s="41"/>
      <c r="AZ180" s="41"/>
      <c r="BA180" s="36">
        <f t="shared" si="535"/>
        <v>0</v>
      </c>
      <c r="BB180" s="36">
        <f t="shared" si="536"/>
        <v>7</v>
      </c>
      <c r="BC180" s="69">
        <f t="shared" si="494"/>
        <v>1.0004177175119238E-3</v>
      </c>
      <c r="BD180" s="35"/>
      <c r="BE180" s="41">
        <v>1.2</v>
      </c>
      <c r="BF180" s="41">
        <v>1</v>
      </c>
      <c r="BG180" s="41"/>
      <c r="BH180" s="41">
        <v>2.0000499999999999</v>
      </c>
      <c r="BI180" s="41"/>
      <c r="BJ180" s="41"/>
      <c r="BK180" s="36">
        <f t="shared" si="537"/>
        <v>4.2000500000000001</v>
      </c>
      <c r="BL180" s="41"/>
      <c r="BM180" s="41"/>
      <c r="BN180" s="41"/>
      <c r="BO180" s="41"/>
      <c r="BP180" s="41"/>
      <c r="BQ180" s="36">
        <f t="shared" si="526"/>
        <v>0</v>
      </c>
      <c r="BR180" s="41"/>
      <c r="BS180" s="41"/>
      <c r="BT180" s="41"/>
      <c r="BU180" s="41"/>
      <c r="BV180" s="41"/>
      <c r="BW180" s="36">
        <f t="shared" si="538"/>
        <v>0</v>
      </c>
      <c r="BX180" s="41"/>
      <c r="BY180" s="36">
        <f t="shared" si="513"/>
        <v>0</v>
      </c>
      <c r="BZ180" s="41"/>
      <c r="CA180" s="41"/>
      <c r="CB180" s="41"/>
      <c r="CC180" s="41"/>
      <c r="CD180" s="41"/>
      <c r="CE180" s="36">
        <f t="shared" si="539"/>
        <v>0</v>
      </c>
      <c r="CF180" s="36">
        <f t="shared" si="514"/>
        <v>4.2000500000000001</v>
      </c>
      <c r="CG180" s="69">
        <f t="shared" si="496"/>
        <v>4.4125676935533715E-4</v>
      </c>
      <c r="CH180" s="35"/>
      <c r="CI180" s="41"/>
      <c r="CJ180" s="41"/>
      <c r="CK180" s="41"/>
      <c r="CL180" s="41"/>
      <c r="CM180" s="41"/>
      <c r="CN180" s="41"/>
      <c r="CO180" s="36">
        <f t="shared" si="542"/>
        <v>0</v>
      </c>
      <c r="CP180" s="41"/>
      <c r="CQ180" s="41"/>
      <c r="CR180" s="41"/>
      <c r="CS180" s="41"/>
      <c r="CT180" s="41"/>
      <c r="CU180" s="41"/>
      <c r="CV180" s="36">
        <f t="shared" si="543"/>
        <v>0</v>
      </c>
      <c r="CW180" s="41"/>
      <c r="CX180" s="41"/>
      <c r="CY180" s="36">
        <f t="shared" si="515"/>
        <v>0</v>
      </c>
      <c r="CZ180" s="41"/>
      <c r="DA180" s="41"/>
      <c r="DB180" s="41"/>
      <c r="DC180" s="41"/>
      <c r="DD180" s="41"/>
      <c r="DE180" s="36">
        <f t="shared" si="516"/>
        <v>0</v>
      </c>
      <c r="DF180" s="41"/>
      <c r="DG180" s="41"/>
      <c r="DH180" s="41"/>
      <c r="DI180" s="41"/>
      <c r="DJ180" s="41"/>
      <c r="DK180" s="36">
        <f t="shared" si="527"/>
        <v>0</v>
      </c>
      <c r="DL180" s="36">
        <f t="shared" si="518"/>
        <v>0</v>
      </c>
      <c r="DM180" s="69" t="str">
        <f t="shared" si="498"/>
        <v/>
      </c>
      <c r="DN180" s="35"/>
      <c r="DO180" s="41"/>
      <c r="DP180" s="41"/>
      <c r="DQ180" s="41"/>
      <c r="DR180" s="41"/>
      <c r="DS180" s="41"/>
      <c r="DT180" s="36">
        <f t="shared" si="519"/>
        <v>0</v>
      </c>
      <c r="DU180" s="41"/>
      <c r="DV180" s="41"/>
      <c r="DW180" s="41"/>
      <c r="DX180" s="41"/>
      <c r="DY180" s="41"/>
      <c r="DZ180" s="41"/>
      <c r="EA180" s="41"/>
      <c r="EB180" s="41"/>
      <c r="EC180" s="41"/>
      <c r="ED180" s="41"/>
      <c r="EE180" s="41"/>
      <c r="EF180" s="41"/>
      <c r="EG180" s="36">
        <f t="shared" si="528"/>
        <v>0</v>
      </c>
      <c r="EH180" s="36">
        <f t="shared" si="521"/>
        <v>0</v>
      </c>
      <c r="EI180" s="69" t="str">
        <f t="shared" si="500"/>
        <v/>
      </c>
      <c r="EJ180" s="32"/>
    </row>
    <row r="181" spans="1:140" s="10" customFormat="1" ht="15.75" customHeight="1" x14ac:dyDescent="0.25">
      <c r="A181" s="32"/>
      <c r="B181" s="42"/>
      <c r="C181" s="15" t="s">
        <v>61</v>
      </c>
      <c r="D181" s="1"/>
      <c r="E181" s="41"/>
      <c r="F181" s="41"/>
      <c r="G181" s="41"/>
      <c r="H181" s="41"/>
      <c r="I181" s="41"/>
      <c r="J181" s="41"/>
      <c r="K181" s="41"/>
      <c r="L181" s="41"/>
      <c r="M181" s="41"/>
      <c r="N181" s="41"/>
      <c r="O181" s="41"/>
      <c r="P181" s="36">
        <f t="shared" si="529"/>
        <v>0</v>
      </c>
      <c r="Q181" s="41"/>
      <c r="R181" s="41"/>
      <c r="S181" s="41"/>
      <c r="T181" s="36">
        <f t="shared" si="530"/>
        <v>0</v>
      </c>
      <c r="U181" s="41"/>
      <c r="V181" s="41"/>
      <c r="W181" s="41"/>
      <c r="X181" s="41"/>
      <c r="Y181" s="41"/>
      <c r="Z181" s="36">
        <f t="shared" si="531"/>
        <v>0</v>
      </c>
      <c r="AA181" s="36">
        <f t="shared" si="511"/>
        <v>0</v>
      </c>
      <c r="AB181" s="69" t="str">
        <f t="shared" si="493"/>
        <v/>
      </c>
      <c r="AC181" s="35"/>
      <c r="AD181" s="41"/>
      <c r="AE181" s="41"/>
      <c r="AF181" s="41"/>
      <c r="AG181" s="41"/>
      <c r="AH181" s="41"/>
      <c r="AI181" s="36">
        <f t="shared" si="532"/>
        <v>0</v>
      </c>
      <c r="AJ181" s="41"/>
      <c r="AK181" s="41"/>
      <c r="AL181" s="41"/>
      <c r="AM181" s="41">
        <v>7.5</v>
      </c>
      <c r="AN181" s="41">
        <v>7.5</v>
      </c>
      <c r="AO181" s="36">
        <f t="shared" si="533"/>
        <v>15</v>
      </c>
      <c r="AP181" s="41"/>
      <c r="AQ181" s="41"/>
      <c r="AR181" s="41"/>
      <c r="AS181" s="41"/>
      <c r="AT181" s="41"/>
      <c r="AU181" s="36">
        <f t="shared" si="534"/>
        <v>0</v>
      </c>
      <c r="AV181" s="41"/>
      <c r="AW181" s="41"/>
      <c r="AX181" s="41"/>
      <c r="AY181" s="41"/>
      <c r="AZ181" s="41"/>
      <c r="BA181" s="36">
        <f t="shared" si="535"/>
        <v>0</v>
      </c>
      <c r="BB181" s="36">
        <f t="shared" si="536"/>
        <v>15</v>
      </c>
      <c r="BC181" s="69">
        <f t="shared" si="494"/>
        <v>2.1437522518112651E-3</v>
      </c>
      <c r="BD181" s="35"/>
      <c r="BE181" s="41"/>
      <c r="BF181" s="41"/>
      <c r="BG181" s="41"/>
      <c r="BH181" s="41"/>
      <c r="BI181" s="41"/>
      <c r="BJ181" s="41"/>
      <c r="BK181" s="36">
        <f t="shared" si="537"/>
        <v>0</v>
      </c>
      <c r="BL181" s="41">
        <v>5.4999999999999991</v>
      </c>
      <c r="BM181" s="41">
        <v>9.5</v>
      </c>
      <c r="BN181" s="41"/>
      <c r="BO181" s="41"/>
      <c r="BP181" s="41"/>
      <c r="BQ181" s="36">
        <f t="shared" si="526"/>
        <v>15</v>
      </c>
      <c r="BR181" s="41"/>
      <c r="BS181" s="41"/>
      <c r="BT181" s="41"/>
      <c r="BU181" s="41"/>
      <c r="BV181" s="41"/>
      <c r="BW181" s="36">
        <f t="shared" si="538"/>
        <v>0</v>
      </c>
      <c r="BX181" s="41"/>
      <c r="BY181" s="36">
        <f t="shared" si="513"/>
        <v>0</v>
      </c>
      <c r="BZ181" s="41"/>
      <c r="CA181" s="41"/>
      <c r="CB181" s="41"/>
      <c r="CC181" s="41"/>
      <c r="CD181" s="41"/>
      <c r="CE181" s="36">
        <f t="shared" si="539"/>
        <v>0</v>
      </c>
      <c r="CF181" s="36">
        <f t="shared" si="514"/>
        <v>15</v>
      </c>
      <c r="CG181" s="69">
        <f t="shared" si="496"/>
        <v>1.5758982727181955E-3</v>
      </c>
      <c r="CH181" s="35"/>
      <c r="CI181" s="41"/>
      <c r="CJ181" s="41"/>
      <c r="CK181" s="41"/>
      <c r="CL181" s="41"/>
      <c r="CM181" s="41"/>
      <c r="CN181" s="41"/>
      <c r="CO181" s="36">
        <f t="shared" si="542"/>
        <v>0</v>
      </c>
      <c r="CP181" s="41"/>
      <c r="CQ181" s="41"/>
      <c r="CR181" s="41"/>
      <c r="CS181" s="41"/>
      <c r="CT181" s="41"/>
      <c r="CU181" s="41"/>
      <c r="CV181" s="36">
        <f t="shared" si="543"/>
        <v>0</v>
      </c>
      <c r="CW181" s="41"/>
      <c r="CX181" s="41"/>
      <c r="CY181" s="36">
        <f t="shared" si="515"/>
        <v>0</v>
      </c>
      <c r="CZ181" s="41"/>
      <c r="DA181" s="41"/>
      <c r="DB181" s="41"/>
      <c r="DC181" s="41"/>
      <c r="DD181" s="41"/>
      <c r="DE181" s="36">
        <f t="shared" si="516"/>
        <v>0</v>
      </c>
      <c r="DF181" s="41"/>
      <c r="DG181" s="41"/>
      <c r="DH181" s="41"/>
      <c r="DI181" s="41"/>
      <c r="DJ181" s="41"/>
      <c r="DK181" s="36">
        <f t="shared" si="527"/>
        <v>0</v>
      </c>
      <c r="DL181" s="36">
        <f t="shared" si="518"/>
        <v>0</v>
      </c>
      <c r="DM181" s="69" t="str">
        <f t="shared" si="498"/>
        <v/>
      </c>
      <c r="DN181" s="35"/>
      <c r="DO181" s="41"/>
      <c r="DP181" s="41"/>
      <c r="DQ181" s="41"/>
      <c r="DR181" s="41"/>
      <c r="DS181" s="41"/>
      <c r="DT181" s="36">
        <f t="shared" si="519"/>
        <v>0</v>
      </c>
      <c r="DU181" s="41"/>
      <c r="DV181" s="41"/>
      <c r="DW181" s="41"/>
      <c r="DX181" s="41"/>
      <c r="DY181" s="41"/>
      <c r="DZ181" s="41"/>
      <c r="EA181" s="41"/>
      <c r="EB181" s="41"/>
      <c r="EC181" s="41"/>
      <c r="ED181" s="41"/>
      <c r="EE181" s="41"/>
      <c r="EF181" s="41"/>
      <c r="EG181" s="36">
        <f t="shared" si="528"/>
        <v>0</v>
      </c>
      <c r="EH181" s="36">
        <f t="shared" si="521"/>
        <v>0</v>
      </c>
      <c r="EI181" s="69" t="str">
        <f t="shared" si="500"/>
        <v/>
      </c>
      <c r="EJ181" s="32"/>
    </row>
    <row r="182" spans="1:140" s="32" customFormat="1" ht="15.75" customHeight="1" x14ac:dyDescent="0.25">
      <c r="B182" s="42">
        <v>13</v>
      </c>
      <c r="C182" s="16" t="s">
        <v>113</v>
      </c>
      <c r="D182" s="1"/>
      <c r="E182" s="51"/>
      <c r="F182" s="51"/>
      <c r="G182" s="51"/>
      <c r="H182" s="51"/>
      <c r="I182" s="51"/>
      <c r="J182" s="51"/>
      <c r="K182" s="51"/>
      <c r="L182" s="51"/>
      <c r="M182" s="51"/>
      <c r="N182" s="51"/>
      <c r="O182" s="51"/>
      <c r="P182" s="34">
        <f>SUM(E182:O182)</f>
        <v>0</v>
      </c>
      <c r="Q182" s="51"/>
      <c r="R182" s="51"/>
      <c r="S182" s="51"/>
      <c r="T182" s="34">
        <f>SUM(Q182:S182)</f>
        <v>0</v>
      </c>
      <c r="U182" s="51"/>
      <c r="V182" s="51"/>
      <c r="W182" s="51"/>
      <c r="X182" s="51"/>
      <c r="Y182" s="51"/>
      <c r="Z182" s="34">
        <f>SUM(U182:Y182)</f>
        <v>0</v>
      </c>
      <c r="AA182" s="34">
        <f t="shared" si="511"/>
        <v>0</v>
      </c>
      <c r="AB182" s="69" t="str">
        <f t="shared" si="493"/>
        <v/>
      </c>
      <c r="AC182" s="35"/>
      <c r="AD182" s="51"/>
      <c r="AE182" s="51"/>
      <c r="AF182" s="51"/>
      <c r="AG182" s="51"/>
      <c r="AH182" s="51"/>
      <c r="AI182" s="34">
        <f>SUM(AD182:AH182)</f>
        <v>0</v>
      </c>
      <c r="AJ182" s="51"/>
      <c r="AK182" s="51"/>
      <c r="AL182" s="51"/>
      <c r="AM182" s="51"/>
      <c r="AN182" s="51"/>
      <c r="AO182" s="34">
        <f>SUM(AJ182:AN182)</f>
        <v>0</v>
      </c>
      <c r="AP182" s="51"/>
      <c r="AQ182" s="51"/>
      <c r="AR182" s="51"/>
      <c r="AS182" s="51"/>
      <c r="AT182" s="51"/>
      <c r="AU182" s="34">
        <f>SUM(AP182:AT182)</f>
        <v>0</v>
      </c>
      <c r="AV182" s="51"/>
      <c r="AW182" s="51"/>
      <c r="AX182" s="51"/>
      <c r="AY182" s="51"/>
      <c r="AZ182" s="51"/>
      <c r="BA182" s="34">
        <f>SUM(AV182:AZ182)</f>
        <v>0</v>
      </c>
      <c r="BB182" s="34">
        <f>SUM(AI182,AO182,AU182,BA182)</f>
        <v>0</v>
      </c>
      <c r="BC182" s="69" t="str">
        <f t="shared" si="494"/>
        <v/>
      </c>
      <c r="BD182" s="35"/>
      <c r="BE182" s="51"/>
      <c r="BF182" s="51"/>
      <c r="BG182" s="51"/>
      <c r="BH182" s="51"/>
      <c r="BI182" s="51"/>
      <c r="BJ182" s="51"/>
      <c r="BK182" s="34">
        <f>SUM(BE182:BJ182)</f>
        <v>0</v>
      </c>
      <c r="BL182" s="51"/>
      <c r="BM182" s="51"/>
      <c r="BN182" s="51"/>
      <c r="BO182" s="51"/>
      <c r="BP182" s="51"/>
      <c r="BQ182" s="34">
        <f t="shared" si="526"/>
        <v>0</v>
      </c>
      <c r="BR182" s="51"/>
      <c r="BS182" s="51"/>
      <c r="BT182" s="51"/>
      <c r="BU182" s="51"/>
      <c r="BV182" s="51"/>
      <c r="BW182" s="34">
        <f>SUM(BR182:BV182)</f>
        <v>0</v>
      </c>
      <c r="BX182" s="51"/>
      <c r="BY182" s="34">
        <f t="shared" si="513"/>
        <v>0</v>
      </c>
      <c r="BZ182" s="51"/>
      <c r="CA182" s="51"/>
      <c r="CB182" s="51"/>
      <c r="CC182" s="51"/>
      <c r="CD182" s="51"/>
      <c r="CE182" s="34">
        <f t="shared" si="539"/>
        <v>0</v>
      </c>
      <c r="CF182" s="34">
        <f t="shared" si="514"/>
        <v>0</v>
      </c>
      <c r="CG182" s="69" t="str">
        <f t="shared" si="496"/>
        <v/>
      </c>
      <c r="CH182" s="35"/>
      <c r="CI182" s="51"/>
      <c r="CJ182" s="51"/>
      <c r="CK182" s="51"/>
      <c r="CL182" s="51"/>
      <c r="CM182" s="51"/>
      <c r="CN182" s="51"/>
      <c r="CO182" s="34">
        <f>SUM(CI182:CN182)</f>
        <v>0</v>
      </c>
      <c r="CP182" s="51">
        <v>3.8</v>
      </c>
      <c r="CQ182" s="51"/>
      <c r="CR182" s="51"/>
      <c r="CS182" s="51"/>
      <c r="CT182" s="51"/>
      <c r="CU182" s="51"/>
      <c r="CV182" s="34">
        <f>SUM(CP182:CU182)</f>
        <v>3.8</v>
      </c>
      <c r="CW182" s="51"/>
      <c r="CX182" s="51">
        <v>1.37</v>
      </c>
      <c r="CY182" s="34">
        <f t="shared" si="515"/>
        <v>1.37</v>
      </c>
      <c r="CZ182" s="51"/>
      <c r="DA182" s="51"/>
      <c r="DB182" s="51"/>
      <c r="DC182" s="51"/>
      <c r="DD182" s="51"/>
      <c r="DE182" s="34">
        <f t="shared" si="516"/>
        <v>0</v>
      </c>
      <c r="DF182" s="51"/>
      <c r="DG182" s="51"/>
      <c r="DH182" s="51"/>
      <c r="DI182" s="51"/>
      <c r="DJ182" s="51"/>
      <c r="DK182" s="34">
        <f t="shared" si="527"/>
        <v>0</v>
      </c>
      <c r="DL182" s="34">
        <f t="shared" si="518"/>
        <v>5.17</v>
      </c>
      <c r="DM182" s="69">
        <f t="shared" si="498"/>
        <v>4.8842264569745337E-4</v>
      </c>
      <c r="DN182" s="35"/>
      <c r="DO182" s="51"/>
      <c r="DP182" s="51"/>
      <c r="DQ182" s="51"/>
      <c r="DR182" s="51"/>
      <c r="DS182" s="51"/>
      <c r="DT182" s="34">
        <f t="shared" si="519"/>
        <v>0</v>
      </c>
      <c r="DU182" s="51"/>
      <c r="DV182" s="51"/>
      <c r="DW182" s="51"/>
      <c r="DX182" s="51"/>
      <c r="DY182" s="51"/>
      <c r="DZ182" s="51"/>
      <c r="EA182" s="51"/>
      <c r="EB182" s="51"/>
      <c r="EC182" s="51"/>
      <c r="ED182" s="51"/>
      <c r="EE182" s="51"/>
      <c r="EF182" s="51"/>
      <c r="EG182" s="34">
        <f t="shared" si="528"/>
        <v>0</v>
      </c>
      <c r="EH182" s="36">
        <f t="shared" si="521"/>
        <v>0</v>
      </c>
      <c r="EI182" s="69" t="str">
        <f t="shared" si="500"/>
        <v/>
      </c>
    </row>
    <row r="183" spans="1:140" s="32" customFormat="1" ht="15.75" customHeight="1" x14ac:dyDescent="0.25">
      <c r="B183" s="42"/>
      <c r="C183" s="16" t="s">
        <v>62</v>
      </c>
      <c r="D183" s="1"/>
      <c r="E183" s="51"/>
      <c r="F183" s="51"/>
      <c r="G183" s="51"/>
      <c r="H183" s="51"/>
      <c r="I183" s="51"/>
      <c r="J183" s="51"/>
      <c r="K183" s="51"/>
      <c r="L183" s="51"/>
      <c r="M183" s="51"/>
      <c r="N183" s="51"/>
      <c r="O183" s="51"/>
      <c r="P183" s="34">
        <f t="shared" si="529"/>
        <v>0</v>
      </c>
      <c r="Q183" s="51"/>
      <c r="R183" s="51"/>
      <c r="S183" s="51"/>
      <c r="T183" s="34">
        <f t="shared" si="530"/>
        <v>0</v>
      </c>
      <c r="U183" s="51"/>
      <c r="V183" s="51"/>
      <c r="W183" s="51"/>
      <c r="X183" s="51"/>
      <c r="Y183" s="51"/>
      <c r="Z183" s="34">
        <f t="shared" si="531"/>
        <v>0</v>
      </c>
      <c r="AA183" s="34">
        <f t="shared" si="511"/>
        <v>0</v>
      </c>
      <c r="AB183" s="69" t="str">
        <f t="shared" si="493"/>
        <v/>
      </c>
      <c r="AC183" s="35"/>
      <c r="AD183" s="51"/>
      <c r="AE183" s="51"/>
      <c r="AF183" s="51"/>
      <c r="AG183" s="51"/>
      <c r="AH183" s="51"/>
      <c r="AI183" s="34">
        <f t="shared" si="532"/>
        <v>0</v>
      </c>
      <c r="AJ183" s="51"/>
      <c r="AK183" s="51"/>
      <c r="AL183" s="51"/>
      <c r="AM183" s="51"/>
      <c r="AN183" s="51"/>
      <c r="AO183" s="34">
        <f t="shared" si="533"/>
        <v>0</v>
      </c>
      <c r="AP183" s="51"/>
      <c r="AQ183" s="51"/>
      <c r="AR183" s="51"/>
      <c r="AS183" s="51"/>
      <c r="AT183" s="51"/>
      <c r="AU183" s="34">
        <f t="shared" si="534"/>
        <v>0</v>
      </c>
      <c r="AV183" s="51"/>
      <c r="AW183" s="51"/>
      <c r="AX183" s="51"/>
      <c r="AY183" s="51"/>
      <c r="AZ183" s="51"/>
      <c r="BA183" s="34">
        <f t="shared" si="535"/>
        <v>0</v>
      </c>
      <c r="BB183" s="34">
        <f t="shared" si="536"/>
        <v>0</v>
      </c>
      <c r="BC183" s="69" t="str">
        <f t="shared" si="494"/>
        <v/>
      </c>
      <c r="BD183" s="35"/>
      <c r="BE183" s="51"/>
      <c r="BF183" s="51"/>
      <c r="BG183" s="51"/>
      <c r="BH183" s="51"/>
      <c r="BI183" s="51"/>
      <c r="BJ183" s="51"/>
      <c r="BK183" s="34">
        <f t="shared" si="537"/>
        <v>0</v>
      </c>
      <c r="BL183" s="51"/>
      <c r="BM183" s="51"/>
      <c r="BN183" s="51">
        <v>1.3858200000000001</v>
      </c>
      <c r="BO183" s="51"/>
      <c r="BP183" s="51"/>
      <c r="BQ183" s="34">
        <f t="shared" si="526"/>
        <v>1.3858200000000001</v>
      </c>
      <c r="BR183" s="51"/>
      <c r="BS183" s="51"/>
      <c r="BT183" s="51"/>
      <c r="BU183" s="51"/>
      <c r="BV183" s="51"/>
      <c r="BW183" s="34">
        <f t="shared" si="538"/>
        <v>0</v>
      </c>
      <c r="BX183" s="51"/>
      <c r="BY183" s="34">
        <f t="shared" si="513"/>
        <v>0</v>
      </c>
      <c r="BZ183" s="51"/>
      <c r="CA183" s="51"/>
      <c r="CB183" s="51"/>
      <c r="CC183" s="51"/>
      <c r="CD183" s="51"/>
      <c r="CE183" s="34">
        <f>SUM(BZ183:CD183)</f>
        <v>0</v>
      </c>
      <c r="CF183" s="34">
        <f t="shared" si="514"/>
        <v>1.3858200000000001</v>
      </c>
      <c r="CG183" s="69">
        <f t="shared" si="496"/>
        <v>1.4559408961988863E-4</v>
      </c>
      <c r="CH183" s="35"/>
      <c r="CI183" s="51"/>
      <c r="CJ183" s="51"/>
      <c r="CK183" s="51"/>
      <c r="CL183" s="51"/>
      <c r="CM183" s="51"/>
      <c r="CN183" s="51"/>
      <c r="CO183" s="34">
        <f t="shared" ref="CO183" si="548">SUM(CI183:CN183)</f>
        <v>0</v>
      </c>
      <c r="CP183" s="51"/>
      <c r="CQ183" s="51"/>
      <c r="CR183" s="51"/>
      <c r="CS183" s="51"/>
      <c r="CT183" s="51"/>
      <c r="CU183" s="51"/>
      <c r="CV183" s="34">
        <f t="shared" ref="CV183" si="549">SUM(CP183:CU183)</f>
        <v>0</v>
      </c>
      <c r="CW183" s="51"/>
      <c r="CX183" s="51"/>
      <c r="CY183" s="34">
        <f t="shared" si="515"/>
        <v>0</v>
      </c>
      <c r="CZ183" s="51"/>
      <c r="DA183" s="51"/>
      <c r="DB183" s="51"/>
      <c r="DC183" s="51"/>
      <c r="DD183" s="51"/>
      <c r="DE183" s="34">
        <f t="shared" si="516"/>
        <v>0</v>
      </c>
      <c r="DF183" s="51"/>
      <c r="DG183" s="51"/>
      <c r="DH183" s="51"/>
      <c r="DI183" s="51"/>
      <c r="DJ183" s="51"/>
      <c r="DK183" s="34">
        <f t="shared" si="527"/>
        <v>0</v>
      </c>
      <c r="DL183" s="34">
        <f t="shared" si="518"/>
        <v>0</v>
      </c>
      <c r="DM183" s="69" t="str">
        <f t="shared" si="498"/>
        <v/>
      </c>
      <c r="DN183" s="35"/>
      <c r="DO183" s="51"/>
      <c r="DP183" s="51"/>
      <c r="DQ183" s="51"/>
      <c r="DR183" s="51"/>
      <c r="DS183" s="51"/>
      <c r="DT183" s="34">
        <f t="shared" si="519"/>
        <v>0</v>
      </c>
      <c r="DU183" s="51"/>
      <c r="DV183" s="51"/>
      <c r="DW183" s="51"/>
      <c r="DX183" s="51"/>
      <c r="DY183" s="51"/>
      <c r="DZ183" s="51"/>
      <c r="EA183" s="51"/>
      <c r="EB183" s="51"/>
      <c r="EC183" s="51"/>
      <c r="ED183" s="51"/>
      <c r="EE183" s="51"/>
      <c r="EF183" s="51"/>
      <c r="EG183" s="34">
        <f t="shared" si="528"/>
        <v>0</v>
      </c>
      <c r="EH183" s="36">
        <f t="shared" si="521"/>
        <v>0</v>
      </c>
      <c r="EI183" s="69" t="str">
        <f t="shared" si="500"/>
        <v/>
      </c>
    </row>
    <row r="184" spans="1:140" s="32" customFormat="1" ht="15.75" customHeight="1" x14ac:dyDescent="0.25">
      <c r="B184" s="42"/>
      <c r="C184" s="16" t="s">
        <v>63</v>
      </c>
      <c r="D184" s="1"/>
      <c r="E184" s="51"/>
      <c r="F184" s="51"/>
      <c r="G184" s="51"/>
      <c r="H184" s="51"/>
      <c r="I184" s="51"/>
      <c r="J184" s="51"/>
      <c r="K184" s="51"/>
      <c r="L184" s="51"/>
      <c r="M184" s="51"/>
      <c r="N184" s="51"/>
      <c r="O184" s="51"/>
      <c r="P184" s="34">
        <f t="shared" ref="P184:P190" si="550">SUM(E184:O184)</f>
        <v>0</v>
      </c>
      <c r="Q184" s="51"/>
      <c r="R184" s="51"/>
      <c r="S184" s="51"/>
      <c r="T184" s="34">
        <f t="shared" ref="T184:T190" si="551">SUM(Q184:S184)</f>
        <v>0</v>
      </c>
      <c r="U184" s="51"/>
      <c r="V184" s="51"/>
      <c r="W184" s="51"/>
      <c r="X184" s="51"/>
      <c r="Y184" s="51"/>
      <c r="Z184" s="34">
        <f t="shared" ref="Z184:Z190" si="552">SUM(U184:Y184)</f>
        <v>0</v>
      </c>
      <c r="AA184" s="34">
        <f t="shared" si="511"/>
        <v>0</v>
      </c>
      <c r="AB184" s="69" t="str">
        <f t="shared" si="493"/>
        <v/>
      </c>
      <c r="AC184" s="35"/>
      <c r="AD184" s="51"/>
      <c r="AE184" s="51"/>
      <c r="AF184" s="51"/>
      <c r="AG184" s="51"/>
      <c r="AH184" s="51">
        <v>1.05</v>
      </c>
      <c r="AI184" s="34">
        <f t="shared" ref="AI184:AI190" si="553">SUM(AD184:AH184)</f>
        <v>1.05</v>
      </c>
      <c r="AJ184" s="51"/>
      <c r="AK184" s="51"/>
      <c r="AL184" s="51"/>
      <c r="AM184" s="51"/>
      <c r="AN184" s="51"/>
      <c r="AO184" s="34">
        <f t="shared" ref="AO184:AO190" si="554">SUM(AJ184:AN184)</f>
        <v>0</v>
      </c>
      <c r="AP184" s="51"/>
      <c r="AQ184" s="51"/>
      <c r="AR184" s="51"/>
      <c r="AS184" s="51"/>
      <c r="AT184" s="51"/>
      <c r="AU184" s="34">
        <f t="shared" ref="AU184:AU190" si="555">SUM(AP184:AT184)</f>
        <v>0</v>
      </c>
      <c r="AV184" s="51"/>
      <c r="AW184" s="51"/>
      <c r="AX184" s="51"/>
      <c r="AY184" s="51"/>
      <c r="AZ184" s="51"/>
      <c r="BA184" s="34">
        <f t="shared" ref="BA184:BA190" si="556">SUM(AV184:AZ184)</f>
        <v>0</v>
      </c>
      <c r="BB184" s="34">
        <f t="shared" ref="BB184:BB190" si="557">SUM(AI184,AO184,AU184,BA184)</f>
        <v>1.05</v>
      </c>
      <c r="BC184" s="69">
        <f t="shared" si="494"/>
        <v>1.5006265762678857E-4</v>
      </c>
      <c r="BD184" s="35"/>
      <c r="BE184" s="51">
        <v>0.1</v>
      </c>
      <c r="BF184" s="51"/>
      <c r="BG184" s="51">
        <v>0.9</v>
      </c>
      <c r="BH184" s="51">
        <v>0.1</v>
      </c>
      <c r="BI184" s="51"/>
      <c r="BJ184" s="51"/>
      <c r="BK184" s="34">
        <f t="shared" ref="BK184:BK190" si="558">SUM(BE184:BJ184)</f>
        <v>1.1000000000000001</v>
      </c>
      <c r="BL184" s="51">
        <v>2</v>
      </c>
      <c r="BM184" s="51">
        <v>2</v>
      </c>
      <c r="BN184" s="51">
        <v>1</v>
      </c>
      <c r="BO184" s="51"/>
      <c r="BP184" s="51"/>
      <c r="BQ184" s="34">
        <f t="shared" si="526"/>
        <v>5</v>
      </c>
      <c r="BR184" s="51"/>
      <c r="BS184" s="51"/>
      <c r="BT184" s="51"/>
      <c r="BU184" s="51"/>
      <c r="BV184" s="51"/>
      <c r="BW184" s="34">
        <f t="shared" ref="BW184:BW190" si="559">SUM(BR184:BV184)</f>
        <v>0</v>
      </c>
      <c r="BX184" s="51"/>
      <c r="BY184" s="34">
        <f t="shared" si="513"/>
        <v>0</v>
      </c>
      <c r="BZ184" s="51"/>
      <c r="CA184" s="51"/>
      <c r="CB184" s="51"/>
      <c r="CC184" s="51"/>
      <c r="CD184" s="51"/>
      <c r="CE184" s="34">
        <f t="shared" si="539"/>
        <v>0</v>
      </c>
      <c r="CF184" s="34">
        <f t="shared" si="514"/>
        <v>6.1</v>
      </c>
      <c r="CG184" s="69">
        <f t="shared" si="496"/>
        <v>6.4086529757206607E-4</v>
      </c>
      <c r="CH184" s="35"/>
      <c r="CI184" s="51"/>
      <c r="CJ184" s="51"/>
      <c r="CK184" s="51"/>
      <c r="CL184" s="51"/>
      <c r="CM184" s="51"/>
      <c r="CN184" s="51"/>
      <c r="CO184" s="34">
        <f t="shared" ref="CO184:CO190" si="560">SUM(CI184:CN184)</f>
        <v>0</v>
      </c>
      <c r="CP184" s="51"/>
      <c r="CQ184" s="51"/>
      <c r="CR184" s="51"/>
      <c r="CS184" s="51"/>
      <c r="CT184" s="51"/>
      <c r="CU184" s="51"/>
      <c r="CV184" s="34">
        <f t="shared" ref="CV184:CV190" si="561">SUM(CP184:CU184)</f>
        <v>0</v>
      </c>
      <c r="CW184" s="51"/>
      <c r="CX184" s="51"/>
      <c r="CY184" s="34">
        <f t="shared" si="515"/>
        <v>0</v>
      </c>
      <c r="CZ184" s="51"/>
      <c r="DA184" s="51"/>
      <c r="DB184" s="51"/>
      <c r="DC184" s="51"/>
      <c r="DD184" s="51"/>
      <c r="DE184" s="34">
        <f t="shared" si="516"/>
        <v>0</v>
      </c>
      <c r="DF184" s="51"/>
      <c r="DG184" s="51"/>
      <c r="DH184" s="51"/>
      <c r="DI184" s="51"/>
      <c r="DJ184" s="51"/>
      <c r="DK184" s="34">
        <f t="shared" si="527"/>
        <v>0</v>
      </c>
      <c r="DL184" s="34">
        <f t="shared" si="518"/>
        <v>0</v>
      </c>
      <c r="DM184" s="69" t="str">
        <f t="shared" si="498"/>
        <v/>
      </c>
      <c r="DN184" s="35"/>
      <c r="DO184" s="51"/>
      <c r="DP184" s="51"/>
      <c r="DQ184" s="51"/>
      <c r="DR184" s="51"/>
      <c r="DS184" s="51"/>
      <c r="DT184" s="34">
        <f t="shared" si="519"/>
        <v>0</v>
      </c>
      <c r="DU184" s="51"/>
      <c r="DV184" s="51"/>
      <c r="DW184" s="51"/>
      <c r="DX184" s="51"/>
      <c r="DY184" s="51"/>
      <c r="DZ184" s="51"/>
      <c r="EA184" s="51"/>
      <c r="EB184" s="51"/>
      <c r="EC184" s="51"/>
      <c r="ED184" s="51"/>
      <c r="EE184" s="51"/>
      <c r="EF184" s="51"/>
      <c r="EG184" s="34">
        <f t="shared" si="528"/>
        <v>0</v>
      </c>
      <c r="EH184" s="36">
        <f t="shared" si="521"/>
        <v>0</v>
      </c>
      <c r="EI184" s="69" t="str">
        <f t="shared" si="500"/>
        <v/>
      </c>
    </row>
    <row r="185" spans="1:140" s="32" customFormat="1" ht="15.75" customHeight="1" x14ac:dyDescent="0.25">
      <c r="B185" s="42"/>
      <c r="C185" s="15" t="s">
        <v>134</v>
      </c>
      <c r="D185" s="1"/>
      <c r="E185" s="41"/>
      <c r="F185" s="41"/>
      <c r="G185" s="41"/>
      <c r="H185" s="41"/>
      <c r="I185" s="41"/>
      <c r="J185" s="41"/>
      <c r="K185" s="41"/>
      <c r="L185" s="41"/>
      <c r="M185" s="41"/>
      <c r="N185" s="41"/>
      <c r="O185" s="41"/>
      <c r="P185" s="34">
        <f t="shared" si="550"/>
        <v>0</v>
      </c>
      <c r="Q185" s="41"/>
      <c r="R185" s="41"/>
      <c r="S185" s="41"/>
      <c r="T185" s="34">
        <f t="shared" si="551"/>
        <v>0</v>
      </c>
      <c r="U185" s="41"/>
      <c r="V185" s="41"/>
      <c r="W185" s="41"/>
      <c r="X185" s="41"/>
      <c r="Y185" s="41"/>
      <c r="Z185" s="34">
        <f t="shared" si="552"/>
        <v>0</v>
      </c>
      <c r="AA185" s="34">
        <f t="shared" si="511"/>
        <v>0</v>
      </c>
      <c r="AB185" s="69" t="str">
        <f>IF(AA185=0,"",AA185/$AA$92)</f>
        <v/>
      </c>
      <c r="AC185" s="35"/>
      <c r="AD185" s="41"/>
      <c r="AE185" s="41"/>
      <c r="AF185" s="41"/>
      <c r="AG185" s="41"/>
      <c r="AH185" s="41"/>
      <c r="AI185" s="34">
        <f t="shared" si="553"/>
        <v>0</v>
      </c>
      <c r="AJ185" s="41"/>
      <c r="AK185" s="41"/>
      <c r="AL185" s="41"/>
      <c r="AM185" s="41"/>
      <c r="AN185" s="41"/>
      <c r="AO185" s="34">
        <f t="shared" si="554"/>
        <v>0</v>
      </c>
      <c r="AP185" s="41"/>
      <c r="AQ185" s="41"/>
      <c r="AR185" s="41"/>
      <c r="AS185" s="41"/>
      <c r="AT185" s="41"/>
      <c r="AU185" s="34">
        <f t="shared" si="555"/>
        <v>0</v>
      </c>
      <c r="AV185" s="41"/>
      <c r="AW185" s="41"/>
      <c r="AX185" s="41"/>
      <c r="AY185" s="41"/>
      <c r="AZ185" s="41"/>
      <c r="BA185" s="34">
        <f t="shared" si="556"/>
        <v>0</v>
      </c>
      <c r="BB185" s="34">
        <f t="shared" si="557"/>
        <v>0</v>
      </c>
      <c r="BC185" s="69" t="str">
        <f>IF(BB185=0,"",BB185/$BB$92)</f>
        <v/>
      </c>
      <c r="BD185" s="35"/>
      <c r="BE185" s="41"/>
      <c r="BF185" s="41"/>
      <c r="BG185" s="41"/>
      <c r="BH185" s="41"/>
      <c r="BI185" s="41"/>
      <c r="BJ185" s="41"/>
      <c r="BK185" s="34">
        <f t="shared" si="558"/>
        <v>0</v>
      </c>
      <c r="BL185" s="41"/>
      <c r="BM185" s="41"/>
      <c r="BN185" s="41"/>
      <c r="BO185" s="41"/>
      <c r="BP185" s="41"/>
      <c r="BQ185" s="34">
        <f t="shared" ref="BQ185" si="562">SUM(BL185:BP185)</f>
        <v>0</v>
      </c>
      <c r="BR185" s="41"/>
      <c r="BS185" s="41"/>
      <c r="BT185" s="41"/>
      <c r="BU185" s="41"/>
      <c r="BV185" s="41"/>
      <c r="BW185" s="34">
        <f t="shared" si="559"/>
        <v>0</v>
      </c>
      <c r="BX185" s="41">
        <v>30</v>
      </c>
      <c r="BY185" s="34">
        <f t="shared" ref="BY185" si="563">SUM(BX185)</f>
        <v>30</v>
      </c>
      <c r="BZ185" s="41"/>
      <c r="CA185" s="41"/>
      <c r="CB185" s="41"/>
      <c r="CC185" s="41"/>
      <c r="CD185" s="41"/>
      <c r="CE185" s="34">
        <f>SUM(BZ185:CD185)</f>
        <v>0</v>
      </c>
      <c r="CF185" s="34">
        <f t="shared" si="514"/>
        <v>30</v>
      </c>
      <c r="CG185" s="69">
        <f t="shared" si="496"/>
        <v>3.151796545436391E-3</v>
      </c>
      <c r="CH185" s="35"/>
      <c r="CI185" s="41"/>
      <c r="CJ185" s="41"/>
      <c r="CK185" s="41"/>
      <c r="CL185" s="41"/>
      <c r="CM185" s="41"/>
      <c r="CN185" s="41"/>
      <c r="CO185" s="34">
        <f t="shared" si="560"/>
        <v>0</v>
      </c>
      <c r="CP185" s="41"/>
      <c r="CQ185" s="41"/>
      <c r="CR185" s="41"/>
      <c r="CS185" s="41"/>
      <c r="CT185" s="41"/>
      <c r="CU185" s="41"/>
      <c r="CV185" s="34">
        <f t="shared" si="561"/>
        <v>0</v>
      </c>
      <c r="CW185" s="41"/>
      <c r="CX185" s="41"/>
      <c r="CY185" s="34">
        <f t="shared" si="515"/>
        <v>0</v>
      </c>
      <c r="CZ185" s="41"/>
      <c r="DA185" s="41"/>
      <c r="DB185" s="41"/>
      <c r="DC185" s="41"/>
      <c r="DD185" s="41"/>
      <c r="DE185" s="34">
        <f t="shared" si="516"/>
        <v>0</v>
      </c>
      <c r="DF185" s="41"/>
      <c r="DG185" s="41"/>
      <c r="DH185" s="41"/>
      <c r="DI185" s="41"/>
      <c r="DJ185" s="41"/>
      <c r="DK185" s="34">
        <f t="shared" ref="DK185" si="564">SUM(DF185:DJ185)</f>
        <v>0</v>
      </c>
      <c r="DL185" s="34">
        <f t="shared" si="518"/>
        <v>0</v>
      </c>
      <c r="DM185" s="69" t="str">
        <f t="shared" si="498"/>
        <v/>
      </c>
      <c r="DN185" s="35"/>
      <c r="DO185" s="41"/>
      <c r="DP185" s="41"/>
      <c r="DQ185" s="41"/>
      <c r="DR185" s="41"/>
      <c r="DS185" s="41"/>
      <c r="DT185" s="34">
        <f t="shared" si="519"/>
        <v>0</v>
      </c>
      <c r="DU185" s="41"/>
      <c r="DV185" s="41"/>
      <c r="DW185" s="41"/>
      <c r="DX185" s="41"/>
      <c r="DY185" s="41"/>
      <c r="DZ185" s="41"/>
      <c r="EA185" s="41"/>
      <c r="EB185" s="41"/>
      <c r="EC185" s="41"/>
      <c r="ED185" s="41"/>
      <c r="EE185" s="41"/>
      <c r="EF185" s="41"/>
      <c r="EG185" s="34">
        <f t="shared" ref="EG185" si="565">SUM(DU185:EF185)</f>
        <v>0</v>
      </c>
      <c r="EH185" s="36">
        <f t="shared" si="521"/>
        <v>0</v>
      </c>
      <c r="EI185" s="69" t="str">
        <f t="shared" si="500"/>
        <v/>
      </c>
    </row>
    <row r="186" spans="1:140" s="32" customFormat="1" ht="15.75" customHeight="1" x14ac:dyDescent="0.25">
      <c r="B186" s="42"/>
      <c r="C186" s="15" t="s">
        <v>125</v>
      </c>
      <c r="D186" s="1"/>
      <c r="E186" s="41"/>
      <c r="F186" s="41"/>
      <c r="G186" s="41"/>
      <c r="H186" s="41"/>
      <c r="I186" s="41"/>
      <c r="J186" s="41"/>
      <c r="K186" s="41"/>
      <c r="L186" s="41"/>
      <c r="M186" s="41"/>
      <c r="N186" s="41"/>
      <c r="O186" s="41"/>
      <c r="P186" s="34">
        <f t="shared" si="550"/>
        <v>0</v>
      </c>
      <c r="Q186" s="41"/>
      <c r="R186" s="41"/>
      <c r="S186" s="41"/>
      <c r="T186" s="34">
        <f t="shared" si="551"/>
        <v>0</v>
      </c>
      <c r="U186" s="41"/>
      <c r="V186" s="41"/>
      <c r="W186" s="41"/>
      <c r="X186" s="41"/>
      <c r="Y186" s="41"/>
      <c r="Z186" s="34">
        <f t="shared" si="552"/>
        <v>0</v>
      </c>
      <c r="AA186" s="34">
        <f t="shared" si="511"/>
        <v>0</v>
      </c>
      <c r="AB186" s="69" t="str">
        <f>IF(AA186=0,"",AA186/$AA$92)</f>
        <v/>
      </c>
      <c r="AC186" s="35"/>
      <c r="AD186" s="41"/>
      <c r="AE186" s="41"/>
      <c r="AF186" s="41"/>
      <c r="AG186" s="41"/>
      <c r="AH186" s="41"/>
      <c r="AI186" s="34">
        <f t="shared" si="553"/>
        <v>0</v>
      </c>
      <c r="AJ186" s="41"/>
      <c r="AK186" s="41"/>
      <c r="AL186" s="41"/>
      <c r="AM186" s="41"/>
      <c r="AN186" s="41"/>
      <c r="AO186" s="34">
        <f t="shared" si="554"/>
        <v>0</v>
      </c>
      <c r="AP186" s="41"/>
      <c r="AQ186" s="41"/>
      <c r="AR186" s="41"/>
      <c r="AS186" s="41"/>
      <c r="AT186" s="41"/>
      <c r="AU186" s="34">
        <f t="shared" si="555"/>
        <v>0</v>
      </c>
      <c r="AV186" s="41"/>
      <c r="AW186" s="41"/>
      <c r="AX186" s="41"/>
      <c r="AY186" s="41"/>
      <c r="AZ186" s="41"/>
      <c r="BA186" s="34">
        <f t="shared" si="556"/>
        <v>0</v>
      </c>
      <c r="BB186" s="34">
        <f t="shared" si="557"/>
        <v>0</v>
      </c>
      <c r="BC186" s="69" t="str">
        <f>IF(BB186=0,"",BB186/$BB$92)</f>
        <v/>
      </c>
      <c r="BD186" s="35"/>
      <c r="BE186" s="41"/>
      <c r="BF186" s="41"/>
      <c r="BG186" s="41"/>
      <c r="BH186" s="41">
        <v>3</v>
      </c>
      <c r="BI186" s="41"/>
      <c r="BJ186" s="41"/>
      <c r="BK186" s="34">
        <f t="shared" si="558"/>
        <v>3</v>
      </c>
      <c r="BL186" s="41"/>
      <c r="BM186" s="41"/>
      <c r="BN186" s="41"/>
      <c r="BO186" s="41"/>
      <c r="BP186" s="41"/>
      <c r="BQ186" s="34">
        <f t="shared" si="526"/>
        <v>0</v>
      </c>
      <c r="BR186" s="41"/>
      <c r="BS186" s="41"/>
      <c r="BT186" s="41"/>
      <c r="BU186" s="41"/>
      <c r="BV186" s="41"/>
      <c r="BW186" s="34">
        <f t="shared" si="559"/>
        <v>0</v>
      </c>
      <c r="BX186" s="41"/>
      <c r="BY186" s="34">
        <f t="shared" si="513"/>
        <v>0</v>
      </c>
      <c r="BZ186" s="41"/>
      <c r="CA186" s="41"/>
      <c r="CB186" s="41"/>
      <c r="CC186" s="41"/>
      <c r="CD186" s="41"/>
      <c r="CE186" s="34">
        <f>SUM(BZ186:CD186)</f>
        <v>0</v>
      </c>
      <c r="CF186" s="34">
        <f t="shared" si="514"/>
        <v>3</v>
      </c>
      <c r="CG186" s="69">
        <f t="shared" si="496"/>
        <v>3.1517965454363908E-4</v>
      </c>
      <c r="CH186" s="35"/>
      <c r="CI186" s="41">
        <v>1.5</v>
      </c>
      <c r="CJ186" s="41">
        <v>7.8E-2</v>
      </c>
      <c r="CK186" s="41">
        <v>0.47599999999999998</v>
      </c>
      <c r="CL186" s="41"/>
      <c r="CM186" s="41"/>
      <c r="CN186" s="41"/>
      <c r="CO186" s="34">
        <f t="shared" si="560"/>
        <v>2.0540000000000003</v>
      </c>
      <c r="CP186" s="41"/>
      <c r="CQ186" s="41"/>
      <c r="CR186" s="41"/>
      <c r="CS186" s="41"/>
      <c r="CT186" s="41"/>
      <c r="CU186" s="41"/>
      <c r="CV186" s="34">
        <f t="shared" si="561"/>
        <v>0</v>
      </c>
      <c r="CW186" s="41"/>
      <c r="CX186" s="41"/>
      <c r="CY186" s="34">
        <f t="shared" si="515"/>
        <v>0</v>
      </c>
      <c r="CZ186" s="41"/>
      <c r="DA186" s="41"/>
      <c r="DB186" s="41"/>
      <c r="DC186" s="41"/>
      <c r="DD186" s="41"/>
      <c r="DE186" s="34">
        <f t="shared" si="516"/>
        <v>0</v>
      </c>
      <c r="DF186" s="41"/>
      <c r="DG186" s="41"/>
      <c r="DH186" s="41"/>
      <c r="DI186" s="41"/>
      <c r="DJ186" s="41"/>
      <c r="DK186" s="34">
        <f t="shared" si="527"/>
        <v>0</v>
      </c>
      <c r="DL186" s="34">
        <f t="shared" si="518"/>
        <v>2.0540000000000003</v>
      </c>
      <c r="DM186" s="69">
        <f t="shared" si="498"/>
        <v>1.9404644376452019E-4</v>
      </c>
      <c r="DN186" s="35"/>
      <c r="DO186" s="41"/>
      <c r="DP186" s="41"/>
      <c r="DQ186" s="41"/>
      <c r="DR186" s="41"/>
      <c r="DS186" s="41"/>
      <c r="DT186" s="34">
        <f t="shared" si="519"/>
        <v>0</v>
      </c>
      <c r="DU186" s="41"/>
      <c r="DV186" s="41"/>
      <c r="DW186" s="41"/>
      <c r="DX186" s="41"/>
      <c r="DY186" s="41"/>
      <c r="DZ186" s="41"/>
      <c r="EA186" s="41"/>
      <c r="EB186" s="41"/>
      <c r="EC186" s="41"/>
      <c r="ED186" s="41"/>
      <c r="EE186" s="41"/>
      <c r="EF186" s="41"/>
      <c r="EG186" s="34">
        <f t="shared" si="528"/>
        <v>0</v>
      </c>
      <c r="EH186" s="36">
        <f t="shared" si="521"/>
        <v>0</v>
      </c>
      <c r="EI186" s="69" t="str">
        <f t="shared" si="500"/>
        <v/>
      </c>
    </row>
    <row r="187" spans="1:140" s="32" customFormat="1" x14ac:dyDescent="0.25">
      <c r="B187" s="42"/>
      <c r="C187" s="15" t="s">
        <v>170</v>
      </c>
      <c r="D187" s="1"/>
      <c r="E187" s="41"/>
      <c r="F187" s="41"/>
      <c r="G187" s="41"/>
      <c r="H187" s="41"/>
      <c r="I187" s="41"/>
      <c r="J187" s="41"/>
      <c r="K187" s="41"/>
      <c r="L187" s="41"/>
      <c r="M187" s="41"/>
      <c r="N187" s="41"/>
      <c r="O187" s="41"/>
      <c r="P187" s="36">
        <f t="shared" si="550"/>
        <v>0</v>
      </c>
      <c r="Q187" s="41"/>
      <c r="R187" s="41"/>
      <c r="S187" s="41"/>
      <c r="T187" s="36">
        <f t="shared" si="551"/>
        <v>0</v>
      </c>
      <c r="U187" s="41"/>
      <c r="V187" s="41"/>
      <c r="W187" s="41"/>
      <c r="X187" s="41"/>
      <c r="Y187" s="41"/>
      <c r="Z187" s="36">
        <f>SUM(U187:Y187)</f>
        <v>0</v>
      </c>
      <c r="AA187" s="36">
        <f t="shared" si="511"/>
        <v>0</v>
      </c>
      <c r="AB187" s="67" t="str">
        <f>IF(AA187=0,"",AA187/$AA$199)</f>
        <v/>
      </c>
      <c r="AC187" s="35"/>
      <c r="AD187" s="41"/>
      <c r="AE187" s="41"/>
      <c r="AF187" s="41"/>
      <c r="AG187" s="41"/>
      <c r="AH187" s="41"/>
      <c r="AI187" s="36">
        <f t="shared" si="553"/>
        <v>0</v>
      </c>
      <c r="AJ187" s="41"/>
      <c r="AK187" s="41"/>
      <c r="AL187" s="41"/>
      <c r="AM187" s="41"/>
      <c r="AN187" s="41"/>
      <c r="AO187" s="36">
        <f t="shared" si="554"/>
        <v>0</v>
      </c>
      <c r="AP187" s="41"/>
      <c r="AQ187" s="41"/>
      <c r="AR187" s="41"/>
      <c r="AS187" s="41"/>
      <c r="AT187" s="41"/>
      <c r="AU187" s="36">
        <f t="shared" si="555"/>
        <v>0</v>
      </c>
      <c r="AV187" s="41"/>
      <c r="AW187" s="41"/>
      <c r="AX187" s="41"/>
      <c r="AY187" s="41"/>
      <c r="AZ187" s="41"/>
      <c r="BA187" s="36">
        <f>SUM(AV187:AZ187)</f>
        <v>0</v>
      </c>
      <c r="BB187" s="36">
        <f>SUM(AI187,AO187,AU187,BA187)</f>
        <v>0</v>
      </c>
      <c r="BC187" s="67" t="str">
        <f>IF(BB187=0,"",BB187/$BB$199)</f>
        <v/>
      </c>
      <c r="BD187" s="35"/>
      <c r="BE187" s="41"/>
      <c r="BF187" s="41"/>
      <c r="BG187" s="41"/>
      <c r="BH187" s="41"/>
      <c r="BI187" s="41"/>
      <c r="BJ187" s="41"/>
      <c r="BK187" s="36">
        <f t="shared" si="558"/>
        <v>0</v>
      </c>
      <c r="BL187" s="41"/>
      <c r="BM187" s="41"/>
      <c r="BN187" s="41"/>
      <c r="BO187" s="41"/>
      <c r="BP187" s="41"/>
      <c r="BQ187" s="36">
        <f t="shared" si="526"/>
        <v>0</v>
      </c>
      <c r="BR187" s="41"/>
      <c r="BS187" s="41"/>
      <c r="BT187" s="41"/>
      <c r="BU187" s="41"/>
      <c r="BV187" s="41"/>
      <c r="BW187" s="36">
        <f t="shared" si="559"/>
        <v>0</v>
      </c>
      <c r="BX187" s="41">
        <v>10</v>
      </c>
      <c r="BY187" s="36">
        <f t="shared" ref="BY187" si="566">SUM(BX187)</f>
        <v>10</v>
      </c>
      <c r="BZ187" s="41"/>
      <c r="CA187" s="41"/>
      <c r="CB187" s="41"/>
      <c r="CC187" s="41"/>
      <c r="CD187" s="41"/>
      <c r="CE187" s="36">
        <f t="shared" ref="CE187" si="567">SUM(BZ187:CD187)</f>
        <v>0</v>
      </c>
      <c r="CF187" s="36">
        <f t="shared" si="514"/>
        <v>10</v>
      </c>
      <c r="CG187" s="67">
        <f t="shared" si="496"/>
        <v>1.050598848478797E-3</v>
      </c>
      <c r="CH187" s="35"/>
      <c r="CI187" s="41"/>
      <c r="CJ187" s="41"/>
      <c r="CK187" s="41"/>
      <c r="CL187" s="41"/>
      <c r="CM187" s="41"/>
      <c r="CN187" s="41"/>
      <c r="CO187" s="36">
        <f t="shared" si="560"/>
        <v>0</v>
      </c>
      <c r="CP187" s="41"/>
      <c r="CQ187" s="41"/>
      <c r="CR187" s="41"/>
      <c r="CS187" s="41"/>
      <c r="CT187" s="41"/>
      <c r="CU187" s="41"/>
      <c r="CV187" s="36">
        <f t="shared" si="561"/>
        <v>0</v>
      </c>
      <c r="CW187" s="41"/>
      <c r="CX187" s="41"/>
      <c r="CY187" s="36">
        <f t="shared" si="515"/>
        <v>0</v>
      </c>
      <c r="CZ187" s="41"/>
      <c r="DA187" s="41"/>
      <c r="DB187" s="41"/>
      <c r="DC187" s="41"/>
      <c r="DD187" s="41"/>
      <c r="DE187" s="36">
        <f t="shared" si="516"/>
        <v>0</v>
      </c>
      <c r="DF187" s="41"/>
      <c r="DG187" s="41"/>
      <c r="DH187" s="41"/>
      <c r="DI187" s="41"/>
      <c r="DJ187" s="41"/>
      <c r="DK187" s="36">
        <f t="shared" si="527"/>
        <v>0</v>
      </c>
      <c r="DL187" s="36">
        <f t="shared" si="518"/>
        <v>0</v>
      </c>
      <c r="DM187" s="67" t="str">
        <f t="shared" si="498"/>
        <v/>
      </c>
      <c r="DN187" s="35"/>
      <c r="DO187" s="41"/>
      <c r="DP187" s="41"/>
      <c r="DQ187" s="41"/>
      <c r="DR187" s="41"/>
      <c r="DS187" s="41"/>
      <c r="DT187" s="36">
        <f t="shared" si="519"/>
        <v>0</v>
      </c>
      <c r="DU187" s="41"/>
      <c r="DV187" s="41"/>
      <c r="DW187" s="41"/>
      <c r="DX187" s="41"/>
      <c r="DY187" s="41"/>
      <c r="DZ187" s="41"/>
      <c r="EA187" s="41"/>
      <c r="EB187" s="41"/>
      <c r="EC187" s="41"/>
      <c r="ED187" s="41"/>
      <c r="EE187" s="41"/>
      <c r="EF187" s="41"/>
      <c r="EG187" s="36">
        <f t="shared" si="528"/>
        <v>0</v>
      </c>
      <c r="EH187" s="36">
        <f t="shared" si="521"/>
        <v>0</v>
      </c>
      <c r="EI187" s="67" t="str">
        <f t="shared" si="500"/>
        <v/>
      </c>
    </row>
    <row r="188" spans="1:140" s="32" customFormat="1" ht="15.75" customHeight="1" x14ac:dyDescent="0.25">
      <c r="B188" s="42"/>
      <c r="C188" s="15" t="s">
        <v>135</v>
      </c>
      <c r="D188" s="1"/>
      <c r="E188" s="41"/>
      <c r="F188" s="41"/>
      <c r="G188" s="41"/>
      <c r="H188" s="41"/>
      <c r="I188" s="41"/>
      <c r="J188" s="41"/>
      <c r="K188" s="41"/>
      <c r="L188" s="41"/>
      <c r="M188" s="41"/>
      <c r="N188" s="41"/>
      <c r="O188" s="41"/>
      <c r="P188" s="34">
        <f t="shared" si="550"/>
        <v>0</v>
      </c>
      <c r="Q188" s="41"/>
      <c r="R188" s="41"/>
      <c r="S188" s="41"/>
      <c r="T188" s="34">
        <f t="shared" si="551"/>
        <v>0</v>
      </c>
      <c r="U188" s="41"/>
      <c r="V188" s="41"/>
      <c r="W188" s="41"/>
      <c r="X188" s="41"/>
      <c r="Y188" s="41"/>
      <c r="Z188" s="34">
        <f t="shared" si="552"/>
        <v>0</v>
      </c>
      <c r="AA188" s="34">
        <f t="shared" si="511"/>
        <v>0</v>
      </c>
      <c r="AB188" s="69" t="str">
        <f>IF(AA188=0,"",AA188/$AA$92)</f>
        <v/>
      </c>
      <c r="AC188" s="35"/>
      <c r="AD188" s="41"/>
      <c r="AE188" s="41"/>
      <c r="AF188" s="41"/>
      <c r="AG188" s="41"/>
      <c r="AH188" s="41"/>
      <c r="AI188" s="34">
        <f t="shared" si="553"/>
        <v>0</v>
      </c>
      <c r="AJ188" s="41"/>
      <c r="AK188" s="41"/>
      <c r="AL188" s="41"/>
      <c r="AM188" s="41"/>
      <c r="AN188" s="41"/>
      <c r="AO188" s="34">
        <f t="shared" si="554"/>
        <v>0</v>
      </c>
      <c r="AP188" s="41"/>
      <c r="AQ188" s="41"/>
      <c r="AR188" s="41"/>
      <c r="AS188" s="41"/>
      <c r="AT188" s="41"/>
      <c r="AU188" s="34">
        <f t="shared" si="555"/>
        <v>0</v>
      </c>
      <c r="AV188" s="41"/>
      <c r="AW188" s="41"/>
      <c r="AX188" s="41"/>
      <c r="AY188" s="41"/>
      <c r="AZ188" s="41"/>
      <c r="BA188" s="34">
        <f t="shared" si="556"/>
        <v>0</v>
      </c>
      <c r="BB188" s="34">
        <f t="shared" si="557"/>
        <v>0</v>
      </c>
      <c r="BC188" s="69" t="str">
        <f>IF(BB188=0,"",BB188/$BB$92)</f>
        <v/>
      </c>
      <c r="BD188" s="35"/>
      <c r="BE188" s="41"/>
      <c r="BF188" s="41"/>
      <c r="BG188" s="41"/>
      <c r="BH188" s="41"/>
      <c r="BI188" s="41"/>
      <c r="BJ188" s="41"/>
      <c r="BK188" s="34">
        <f t="shared" si="558"/>
        <v>0</v>
      </c>
      <c r="BL188" s="41"/>
      <c r="BM188" s="41"/>
      <c r="BN188" s="41"/>
      <c r="BO188" s="41"/>
      <c r="BP188" s="41">
        <v>5</v>
      </c>
      <c r="BQ188" s="34">
        <f t="shared" ref="BQ188" si="568">SUM(BL188:BP188)</f>
        <v>5</v>
      </c>
      <c r="BR188" s="41"/>
      <c r="BS188" s="41"/>
      <c r="BT188" s="41"/>
      <c r="BU188" s="41"/>
      <c r="BV188" s="41"/>
      <c r="BW188" s="34">
        <f t="shared" si="559"/>
        <v>0</v>
      </c>
      <c r="BX188" s="41">
        <v>5</v>
      </c>
      <c r="BY188" s="34">
        <f t="shared" ref="BY188" si="569">SUM(BX188)</f>
        <v>5</v>
      </c>
      <c r="BZ188" s="41"/>
      <c r="CA188" s="41"/>
      <c r="CB188" s="41"/>
      <c r="CC188" s="41"/>
      <c r="CD188" s="41"/>
      <c r="CE188" s="34">
        <f>SUM(BZ188:CD188)</f>
        <v>0</v>
      </c>
      <c r="CF188" s="34">
        <f t="shared" si="514"/>
        <v>10</v>
      </c>
      <c r="CG188" s="69">
        <f t="shared" si="496"/>
        <v>1.050598848478797E-3</v>
      </c>
      <c r="CH188" s="35"/>
      <c r="CI188" s="41"/>
      <c r="CJ188" s="41"/>
      <c r="CK188" s="41"/>
      <c r="CL188" s="41"/>
      <c r="CM188" s="41"/>
      <c r="CN188" s="41"/>
      <c r="CO188" s="34">
        <f t="shared" si="560"/>
        <v>0</v>
      </c>
      <c r="CP188" s="41"/>
      <c r="CQ188" s="41"/>
      <c r="CR188" s="41"/>
      <c r="CS188" s="41"/>
      <c r="CT188" s="41"/>
      <c r="CU188" s="41"/>
      <c r="CV188" s="34">
        <f t="shared" si="561"/>
        <v>0</v>
      </c>
      <c r="CW188" s="41"/>
      <c r="CX188" s="41"/>
      <c r="CY188" s="34">
        <f t="shared" si="515"/>
        <v>0</v>
      </c>
      <c r="CZ188" s="41"/>
      <c r="DA188" s="41"/>
      <c r="DB188" s="41"/>
      <c r="DC188" s="41"/>
      <c r="DD188" s="41"/>
      <c r="DE188" s="34">
        <f t="shared" si="516"/>
        <v>0</v>
      </c>
      <c r="DF188" s="41"/>
      <c r="DG188" s="41"/>
      <c r="DH188" s="41"/>
      <c r="DI188" s="41"/>
      <c r="DJ188" s="41"/>
      <c r="DK188" s="34">
        <f t="shared" ref="DK188" si="570">SUM(DF188:DJ188)</f>
        <v>0</v>
      </c>
      <c r="DL188" s="34">
        <f t="shared" si="518"/>
        <v>0</v>
      </c>
      <c r="DM188" s="69" t="str">
        <f t="shared" si="498"/>
        <v/>
      </c>
      <c r="DN188" s="35"/>
      <c r="DO188" s="41"/>
      <c r="DP188" s="41"/>
      <c r="DQ188" s="41"/>
      <c r="DR188" s="41"/>
      <c r="DS188" s="41"/>
      <c r="DT188" s="34">
        <f t="shared" si="519"/>
        <v>0</v>
      </c>
      <c r="DU188" s="41"/>
      <c r="DV188" s="41"/>
      <c r="DW188" s="41"/>
      <c r="DX188" s="41"/>
      <c r="DY188" s="41"/>
      <c r="DZ188" s="41"/>
      <c r="EA188" s="41"/>
      <c r="EB188" s="41"/>
      <c r="EC188" s="41"/>
      <c r="ED188" s="41"/>
      <c r="EE188" s="41"/>
      <c r="EF188" s="41"/>
      <c r="EG188" s="34">
        <f t="shared" ref="EG188" si="571">SUM(DU188:EF188)</f>
        <v>0</v>
      </c>
      <c r="EH188" s="36">
        <f t="shared" si="521"/>
        <v>0</v>
      </c>
      <c r="EI188" s="69" t="str">
        <f t="shared" si="500"/>
        <v/>
      </c>
    </row>
    <row r="189" spans="1:140" s="32" customFormat="1" ht="15.75" customHeight="1" x14ac:dyDescent="0.25">
      <c r="B189" s="42">
        <v>14</v>
      </c>
      <c r="C189" s="16" t="s">
        <v>130</v>
      </c>
      <c r="D189" s="1"/>
      <c r="E189" s="51"/>
      <c r="F189" s="51"/>
      <c r="G189" s="51"/>
      <c r="H189" s="51"/>
      <c r="I189" s="51"/>
      <c r="J189" s="51"/>
      <c r="K189" s="51"/>
      <c r="L189" s="51"/>
      <c r="M189" s="51"/>
      <c r="N189" s="51"/>
      <c r="O189" s="51"/>
      <c r="P189" s="34">
        <f t="shared" si="550"/>
        <v>0</v>
      </c>
      <c r="Q189" s="51"/>
      <c r="R189" s="51"/>
      <c r="S189" s="51"/>
      <c r="T189" s="34">
        <f t="shared" si="551"/>
        <v>0</v>
      </c>
      <c r="U189" s="51"/>
      <c r="V189" s="51"/>
      <c r="W189" s="51"/>
      <c r="X189" s="51"/>
      <c r="Y189" s="51"/>
      <c r="Z189" s="34">
        <f t="shared" si="552"/>
        <v>0</v>
      </c>
      <c r="AA189" s="34">
        <f t="shared" si="511"/>
        <v>0</v>
      </c>
      <c r="AB189" s="69" t="str">
        <f t="shared" ref="AB189:AB195" si="572">IF(AA189=0,"",AA189/$AA$199)</f>
        <v/>
      </c>
      <c r="AC189" s="35"/>
      <c r="AD189" s="51"/>
      <c r="AE189" s="51"/>
      <c r="AF189" s="51"/>
      <c r="AG189" s="51"/>
      <c r="AH189" s="51"/>
      <c r="AI189" s="34">
        <f t="shared" si="553"/>
        <v>0</v>
      </c>
      <c r="AJ189" s="51"/>
      <c r="AK189" s="51"/>
      <c r="AL189" s="51"/>
      <c r="AM189" s="51"/>
      <c r="AN189" s="51"/>
      <c r="AO189" s="34">
        <f t="shared" si="554"/>
        <v>0</v>
      </c>
      <c r="AP189" s="51"/>
      <c r="AQ189" s="51"/>
      <c r="AR189" s="51"/>
      <c r="AS189" s="51"/>
      <c r="AT189" s="51"/>
      <c r="AU189" s="34">
        <f t="shared" si="555"/>
        <v>0</v>
      </c>
      <c r="AV189" s="51"/>
      <c r="AW189" s="51"/>
      <c r="AX189" s="51"/>
      <c r="AY189" s="51"/>
      <c r="AZ189" s="51"/>
      <c r="BA189" s="34">
        <f t="shared" si="556"/>
        <v>0</v>
      </c>
      <c r="BB189" s="34">
        <f t="shared" si="557"/>
        <v>0</v>
      </c>
      <c r="BC189" s="69" t="str">
        <f t="shared" ref="BC189:BC195" si="573">IF(BB189=0,"",BB189/$BB$199)</f>
        <v/>
      </c>
      <c r="BD189" s="35"/>
      <c r="BE189" s="51"/>
      <c r="BF189" s="51"/>
      <c r="BG189" s="51"/>
      <c r="BH189" s="51"/>
      <c r="BI189" s="51"/>
      <c r="BJ189" s="51"/>
      <c r="BK189" s="34">
        <f t="shared" si="558"/>
        <v>0</v>
      </c>
      <c r="BL189" s="51"/>
      <c r="BM189" s="51"/>
      <c r="BN189" s="51"/>
      <c r="BO189" s="51"/>
      <c r="BP189" s="51"/>
      <c r="BQ189" s="34">
        <f t="shared" ref="BQ189" si="574">SUM(BL189:BP189)</f>
        <v>0</v>
      </c>
      <c r="BR189" s="51"/>
      <c r="BS189" s="51"/>
      <c r="BT189" s="51"/>
      <c r="BU189" s="51"/>
      <c r="BV189" s="51"/>
      <c r="BW189" s="34">
        <f t="shared" si="559"/>
        <v>0</v>
      </c>
      <c r="BX189" s="51">
        <v>3.2370000000000001E-4</v>
      </c>
      <c r="BY189" s="34">
        <f t="shared" ref="BY189" si="575">SUM(BX189)</f>
        <v>3.2370000000000001E-4</v>
      </c>
      <c r="BZ189" s="51"/>
      <c r="CA189" s="51"/>
      <c r="CB189" s="51"/>
      <c r="CC189" s="51"/>
      <c r="CD189" s="51"/>
      <c r="CE189" s="34">
        <f>SUM(BZ189:CD189)</f>
        <v>0</v>
      </c>
      <c r="CF189" s="34">
        <f t="shared" si="514"/>
        <v>3.2370000000000001E-4</v>
      </c>
      <c r="CG189" s="69">
        <f t="shared" si="496"/>
        <v>3.4007884725258659E-8</v>
      </c>
      <c r="CH189" s="35"/>
      <c r="CI189" s="51"/>
      <c r="CJ189" s="51"/>
      <c r="CK189" s="51"/>
      <c r="CL189" s="51"/>
      <c r="CM189" s="51"/>
      <c r="CN189" s="51"/>
      <c r="CO189" s="34">
        <f t="shared" si="560"/>
        <v>0</v>
      </c>
      <c r="CP189" s="51"/>
      <c r="CQ189" s="51"/>
      <c r="CR189" s="51"/>
      <c r="CS189" s="51"/>
      <c r="CT189" s="51"/>
      <c r="CU189" s="51"/>
      <c r="CV189" s="34">
        <f t="shared" si="561"/>
        <v>0</v>
      </c>
      <c r="CW189" s="51"/>
      <c r="CX189" s="51">
        <v>6.9996763</v>
      </c>
      <c r="CY189" s="34">
        <f t="shared" si="515"/>
        <v>6.9996763</v>
      </c>
      <c r="CZ189" s="51"/>
      <c r="DA189" s="51"/>
      <c r="DB189" s="51"/>
      <c r="DC189" s="51"/>
      <c r="DD189" s="51"/>
      <c r="DE189" s="34">
        <f t="shared" si="516"/>
        <v>0</v>
      </c>
      <c r="DF189" s="51"/>
      <c r="DG189" s="51"/>
      <c r="DH189" s="51"/>
      <c r="DI189" s="51"/>
      <c r="DJ189" s="51"/>
      <c r="DK189" s="34">
        <f t="shared" ref="DK189" si="576">SUM(DF189:DJ189)</f>
        <v>0</v>
      </c>
      <c r="DL189" s="34">
        <f t="shared" si="518"/>
        <v>6.9996763</v>
      </c>
      <c r="DM189" s="69">
        <f t="shared" si="498"/>
        <v>6.6127667649357083E-4</v>
      </c>
      <c r="DN189" s="35"/>
      <c r="DO189" s="51"/>
      <c r="DP189" s="51"/>
      <c r="DQ189" s="51"/>
      <c r="DR189" s="51"/>
      <c r="DS189" s="51"/>
      <c r="DT189" s="34">
        <f t="shared" si="519"/>
        <v>0</v>
      </c>
      <c r="DU189" s="51"/>
      <c r="DV189" s="51"/>
      <c r="DW189" s="51"/>
      <c r="DX189" s="51"/>
      <c r="DY189" s="51"/>
      <c r="DZ189" s="51"/>
      <c r="EA189" s="51"/>
      <c r="EB189" s="51"/>
      <c r="EC189" s="51"/>
      <c r="ED189" s="51"/>
      <c r="EE189" s="51"/>
      <c r="EF189" s="51"/>
      <c r="EG189" s="34">
        <f t="shared" ref="EG189" si="577">SUM(DU189:EF189)</f>
        <v>0</v>
      </c>
      <c r="EH189" s="36">
        <f t="shared" si="521"/>
        <v>0</v>
      </c>
      <c r="EI189" s="69" t="str">
        <f t="shared" si="500"/>
        <v/>
      </c>
    </row>
    <row r="190" spans="1:140" s="32" customFormat="1" ht="15.75" customHeight="1" x14ac:dyDescent="0.25">
      <c r="B190" s="42"/>
      <c r="C190" s="16" t="s">
        <v>116</v>
      </c>
      <c r="D190" s="1"/>
      <c r="E190" s="51"/>
      <c r="F190" s="51"/>
      <c r="G190" s="51"/>
      <c r="H190" s="51"/>
      <c r="I190" s="51"/>
      <c r="J190" s="51"/>
      <c r="K190" s="51"/>
      <c r="L190" s="51"/>
      <c r="M190" s="51"/>
      <c r="N190" s="51"/>
      <c r="O190" s="51"/>
      <c r="P190" s="34">
        <f t="shared" si="550"/>
        <v>0</v>
      </c>
      <c r="Q190" s="51"/>
      <c r="R190" s="51"/>
      <c r="S190" s="51"/>
      <c r="T190" s="34">
        <f t="shared" si="551"/>
        <v>0</v>
      </c>
      <c r="U190" s="51"/>
      <c r="V190" s="51"/>
      <c r="W190" s="51"/>
      <c r="X190" s="51"/>
      <c r="Y190" s="51"/>
      <c r="Z190" s="34">
        <f t="shared" si="552"/>
        <v>0</v>
      </c>
      <c r="AA190" s="34">
        <f t="shared" si="511"/>
        <v>0</v>
      </c>
      <c r="AB190" s="69" t="str">
        <f t="shared" si="572"/>
        <v/>
      </c>
      <c r="AC190" s="35"/>
      <c r="AD190" s="51"/>
      <c r="AE190" s="51"/>
      <c r="AF190" s="51"/>
      <c r="AG190" s="51"/>
      <c r="AH190" s="51"/>
      <c r="AI190" s="34">
        <f t="shared" si="553"/>
        <v>0</v>
      </c>
      <c r="AJ190" s="51"/>
      <c r="AK190" s="51"/>
      <c r="AL190" s="51"/>
      <c r="AM190" s="51"/>
      <c r="AN190" s="51"/>
      <c r="AO190" s="34">
        <f t="shared" si="554"/>
        <v>0</v>
      </c>
      <c r="AP190" s="51"/>
      <c r="AQ190" s="51"/>
      <c r="AR190" s="51"/>
      <c r="AS190" s="51"/>
      <c r="AT190" s="51"/>
      <c r="AU190" s="34">
        <f t="shared" si="555"/>
        <v>0</v>
      </c>
      <c r="AV190" s="51"/>
      <c r="AW190" s="51"/>
      <c r="AX190" s="51"/>
      <c r="AY190" s="51"/>
      <c r="AZ190" s="51"/>
      <c r="BA190" s="34">
        <f t="shared" si="556"/>
        <v>0</v>
      </c>
      <c r="BB190" s="34">
        <f t="shared" si="557"/>
        <v>0</v>
      </c>
      <c r="BC190" s="69" t="str">
        <f t="shared" si="573"/>
        <v/>
      </c>
      <c r="BD190" s="35"/>
      <c r="BE190" s="51"/>
      <c r="BF190" s="51"/>
      <c r="BG190" s="51"/>
      <c r="BH190" s="51"/>
      <c r="BI190" s="51"/>
      <c r="BJ190" s="51"/>
      <c r="BK190" s="34">
        <f t="shared" si="558"/>
        <v>0</v>
      </c>
      <c r="BL190" s="51"/>
      <c r="BM190" s="51"/>
      <c r="BN190" s="51"/>
      <c r="BO190" s="51"/>
      <c r="BP190" s="51"/>
      <c r="BQ190" s="34">
        <f t="shared" si="526"/>
        <v>0</v>
      </c>
      <c r="BR190" s="51"/>
      <c r="BS190" s="51"/>
      <c r="BT190" s="51"/>
      <c r="BU190" s="51"/>
      <c r="BV190" s="51"/>
      <c r="BW190" s="34">
        <f t="shared" si="559"/>
        <v>0</v>
      </c>
      <c r="BX190" s="51"/>
      <c r="BY190" s="34">
        <f t="shared" si="513"/>
        <v>0</v>
      </c>
      <c r="BZ190" s="51"/>
      <c r="CA190" s="51"/>
      <c r="CB190" s="51"/>
      <c r="CC190" s="51"/>
      <c r="CD190" s="51"/>
      <c r="CE190" s="34">
        <f>SUM(BZ190:CD190)</f>
        <v>0</v>
      </c>
      <c r="CF190" s="34">
        <f t="shared" si="514"/>
        <v>0</v>
      </c>
      <c r="CG190" s="69" t="str">
        <f t="shared" si="496"/>
        <v/>
      </c>
      <c r="CH190" s="35"/>
      <c r="CI190" s="51"/>
      <c r="CJ190" s="51"/>
      <c r="CK190" s="51"/>
      <c r="CL190" s="51"/>
      <c r="CM190" s="51"/>
      <c r="CN190" s="51"/>
      <c r="CO190" s="34">
        <f t="shared" si="560"/>
        <v>0</v>
      </c>
      <c r="CP190" s="51"/>
      <c r="CQ190" s="51"/>
      <c r="CR190" s="51"/>
      <c r="CS190" s="51"/>
      <c r="CT190" s="51"/>
      <c r="CU190" s="51">
        <v>1.5</v>
      </c>
      <c r="CV190" s="34">
        <f t="shared" si="561"/>
        <v>1.5</v>
      </c>
      <c r="CW190" s="51"/>
      <c r="CX190" s="51"/>
      <c r="CY190" s="34">
        <f t="shared" si="515"/>
        <v>0</v>
      </c>
      <c r="CZ190" s="51"/>
      <c r="DA190" s="51"/>
      <c r="DB190" s="51"/>
      <c r="DC190" s="51"/>
      <c r="DD190" s="51"/>
      <c r="DE190" s="34">
        <f t="shared" si="516"/>
        <v>0</v>
      </c>
      <c r="DF190" s="51"/>
      <c r="DG190" s="51"/>
      <c r="DH190" s="51"/>
      <c r="DI190" s="51"/>
      <c r="DJ190" s="51"/>
      <c r="DK190" s="34">
        <f t="shared" si="527"/>
        <v>0</v>
      </c>
      <c r="DL190" s="34">
        <f t="shared" si="518"/>
        <v>1.5</v>
      </c>
      <c r="DM190" s="69">
        <f t="shared" si="498"/>
        <v>1.4170869797798454E-4</v>
      </c>
      <c r="DN190" s="35"/>
      <c r="DO190" s="51"/>
      <c r="DP190" s="51"/>
      <c r="DQ190" s="51"/>
      <c r="DR190" s="51"/>
      <c r="DS190" s="51"/>
      <c r="DT190" s="34">
        <f t="shared" si="519"/>
        <v>0</v>
      </c>
      <c r="DU190" s="51"/>
      <c r="DV190" s="51"/>
      <c r="DW190" s="51"/>
      <c r="DX190" s="51"/>
      <c r="DY190" s="51"/>
      <c r="DZ190" s="51"/>
      <c r="EA190" s="51"/>
      <c r="EB190" s="51"/>
      <c r="EC190" s="51"/>
      <c r="ED190" s="51"/>
      <c r="EE190" s="51"/>
      <c r="EF190" s="51"/>
      <c r="EG190" s="34">
        <f t="shared" si="528"/>
        <v>0</v>
      </c>
      <c r="EH190" s="36">
        <f t="shared" si="521"/>
        <v>0</v>
      </c>
      <c r="EI190" s="69" t="str">
        <f t="shared" si="500"/>
        <v/>
      </c>
    </row>
    <row r="191" spans="1:140" s="32" customFormat="1" ht="15.75" customHeight="1" x14ac:dyDescent="0.25">
      <c r="B191" s="42">
        <v>15</v>
      </c>
      <c r="C191" s="16" t="s">
        <v>64</v>
      </c>
      <c r="D191" s="1"/>
      <c r="E191" s="51"/>
      <c r="F191" s="51"/>
      <c r="G191" s="51"/>
      <c r="H191" s="51"/>
      <c r="I191" s="51"/>
      <c r="J191" s="51"/>
      <c r="K191" s="51"/>
      <c r="L191" s="51"/>
      <c r="M191" s="51"/>
      <c r="N191" s="51"/>
      <c r="O191" s="51"/>
      <c r="P191" s="34">
        <f t="shared" si="529"/>
        <v>0</v>
      </c>
      <c r="Q191" s="51"/>
      <c r="R191" s="51"/>
      <c r="S191" s="51"/>
      <c r="T191" s="34">
        <f t="shared" si="530"/>
        <v>0</v>
      </c>
      <c r="U191" s="51"/>
      <c r="V191" s="51"/>
      <c r="W191" s="51"/>
      <c r="X191" s="51"/>
      <c r="Y191" s="51"/>
      <c r="Z191" s="34">
        <f t="shared" si="531"/>
        <v>0</v>
      </c>
      <c r="AA191" s="34">
        <f t="shared" si="511"/>
        <v>0</v>
      </c>
      <c r="AB191" s="69" t="str">
        <f t="shared" si="572"/>
        <v/>
      </c>
      <c r="AC191" s="35"/>
      <c r="AD191" s="51"/>
      <c r="AE191" s="51"/>
      <c r="AF191" s="51"/>
      <c r="AG191" s="51"/>
      <c r="AH191" s="51"/>
      <c r="AI191" s="34">
        <f t="shared" si="532"/>
        <v>0</v>
      </c>
      <c r="AJ191" s="51"/>
      <c r="AK191" s="51"/>
      <c r="AL191" s="51"/>
      <c r="AM191" s="51"/>
      <c r="AN191" s="51"/>
      <c r="AO191" s="34">
        <f t="shared" si="533"/>
        <v>0</v>
      </c>
      <c r="AP191" s="51"/>
      <c r="AQ191" s="51"/>
      <c r="AR191" s="51"/>
      <c r="AS191" s="51"/>
      <c r="AT191" s="51"/>
      <c r="AU191" s="34">
        <f t="shared" si="534"/>
        <v>0</v>
      </c>
      <c r="AV191" s="51"/>
      <c r="AW191" s="51"/>
      <c r="AX191" s="51"/>
      <c r="AY191" s="51"/>
      <c r="AZ191" s="51"/>
      <c r="BA191" s="34">
        <f t="shared" si="535"/>
        <v>0</v>
      </c>
      <c r="BB191" s="34">
        <f t="shared" si="536"/>
        <v>0</v>
      </c>
      <c r="BC191" s="69" t="str">
        <f t="shared" si="573"/>
        <v/>
      </c>
      <c r="BD191" s="35"/>
      <c r="BE191" s="51"/>
      <c r="BF191" s="51"/>
      <c r="BG191" s="51"/>
      <c r="BH191" s="51"/>
      <c r="BI191" s="51"/>
      <c r="BJ191" s="51"/>
      <c r="BK191" s="34">
        <f t="shared" si="537"/>
        <v>0</v>
      </c>
      <c r="BL191" s="51">
        <v>1.0444</v>
      </c>
      <c r="BM191" s="51">
        <v>1.10490844</v>
      </c>
      <c r="BN191" s="51">
        <v>1.0774045000000001</v>
      </c>
      <c r="BO191" s="51">
        <v>0.55359999999999998</v>
      </c>
      <c r="BP191" s="51">
        <v>1.9135925</v>
      </c>
      <c r="BQ191" s="34">
        <f t="shared" si="526"/>
        <v>5.69390544</v>
      </c>
      <c r="BR191" s="51"/>
      <c r="BS191" s="51"/>
      <c r="BT191" s="51"/>
      <c r="BU191" s="51"/>
      <c r="BV191" s="51"/>
      <c r="BW191" s="34">
        <f t="shared" si="538"/>
        <v>0</v>
      </c>
      <c r="BX191" s="51"/>
      <c r="BY191" s="34">
        <f t="shared" si="513"/>
        <v>0</v>
      </c>
      <c r="BZ191" s="51"/>
      <c r="CA191" s="51"/>
      <c r="CB191" s="51"/>
      <c r="CC191" s="51"/>
      <c r="CD191" s="51"/>
      <c r="CE191" s="34">
        <f t="shared" si="539"/>
        <v>0</v>
      </c>
      <c r="CF191" s="34">
        <f t="shared" si="514"/>
        <v>5.69390544</v>
      </c>
      <c r="CG191" s="69">
        <f t="shared" si="496"/>
        <v>5.9820104986111581E-4</v>
      </c>
      <c r="CH191" s="35"/>
      <c r="CI191" s="51"/>
      <c r="CJ191" s="51"/>
      <c r="CK191" s="51"/>
      <c r="CL191" s="51"/>
      <c r="CM191" s="51"/>
      <c r="CN191" s="51"/>
      <c r="CO191" s="34">
        <f t="shared" ref="CO191:CO193" si="578">SUM(CI191:CN191)</f>
        <v>0</v>
      </c>
      <c r="CP191" s="51">
        <v>1.1560000000000001</v>
      </c>
      <c r="CQ191" s="51">
        <v>1.22</v>
      </c>
      <c r="CR191" s="51"/>
      <c r="CS191" s="51"/>
      <c r="CT191" s="51"/>
      <c r="CU191" s="51"/>
      <c r="CV191" s="34">
        <f t="shared" ref="CV191:CV193" si="579">SUM(CP191:CU191)</f>
        <v>2.3760000000000003</v>
      </c>
      <c r="CW191" s="51"/>
      <c r="CX191" s="51"/>
      <c r="CY191" s="34">
        <f t="shared" si="515"/>
        <v>0</v>
      </c>
      <c r="CZ191" s="51"/>
      <c r="DA191" s="51"/>
      <c r="DB191" s="51"/>
      <c r="DC191" s="51"/>
      <c r="DD191" s="51"/>
      <c r="DE191" s="34">
        <f t="shared" si="516"/>
        <v>0</v>
      </c>
      <c r="DF191" s="51"/>
      <c r="DG191" s="51"/>
      <c r="DH191" s="51"/>
      <c r="DI191" s="51"/>
      <c r="DJ191" s="51"/>
      <c r="DK191" s="34">
        <f t="shared" si="527"/>
        <v>0</v>
      </c>
      <c r="DL191" s="34">
        <f t="shared" si="518"/>
        <v>2.3760000000000003</v>
      </c>
      <c r="DM191" s="69">
        <f t="shared" si="498"/>
        <v>2.2446657759712756E-4</v>
      </c>
      <c r="DN191" s="35"/>
      <c r="DO191" s="51"/>
      <c r="DP191" s="51"/>
      <c r="DQ191" s="51"/>
      <c r="DR191" s="51"/>
      <c r="DS191" s="51"/>
      <c r="DT191" s="34">
        <f t="shared" si="519"/>
        <v>0</v>
      </c>
      <c r="DU191" s="51"/>
      <c r="DV191" s="51"/>
      <c r="DW191" s="51"/>
      <c r="DX191" s="51"/>
      <c r="DY191" s="51"/>
      <c r="DZ191" s="51"/>
      <c r="EA191" s="51"/>
      <c r="EB191" s="51"/>
      <c r="EC191" s="51"/>
      <c r="ED191" s="51"/>
      <c r="EE191" s="51"/>
      <c r="EF191" s="51"/>
      <c r="EG191" s="34">
        <f t="shared" si="528"/>
        <v>0</v>
      </c>
      <c r="EH191" s="36">
        <f t="shared" si="521"/>
        <v>0</v>
      </c>
      <c r="EI191" s="69" t="str">
        <f t="shared" si="500"/>
        <v/>
      </c>
    </row>
    <row r="192" spans="1:140" s="32" customFormat="1" ht="15.75" customHeight="1" x14ac:dyDescent="0.25">
      <c r="B192" s="42"/>
      <c r="C192" s="15" t="s">
        <v>124</v>
      </c>
      <c r="D192" s="1"/>
      <c r="E192" s="41"/>
      <c r="F192" s="41"/>
      <c r="G192" s="41"/>
      <c r="H192" s="41"/>
      <c r="I192" s="41"/>
      <c r="J192" s="41"/>
      <c r="K192" s="41"/>
      <c r="L192" s="41"/>
      <c r="M192" s="41"/>
      <c r="N192" s="41"/>
      <c r="O192" s="41"/>
      <c r="P192" s="34">
        <f>SUM(E192:O192)</f>
        <v>0</v>
      </c>
      <c r="Q192" s="41"/>
      <c r="R192" s="41"/>
      <c r="S192" s="41"/>
      <c r="T192" s="34">
        <f>SUM(Q192:S192)</f>
        <v>0</v>
      </c>
      <c r="U192" s="41"/>
      <c r="V192" s="41"/>
      <c r="W192" s="41"/>
      <c r="X192" s="41"/>
      <c r="Y192" s="41"/>
      <c r="Z192" s="34">
        <f>SUM(U192:Y192)</f>
        <v>0</v>
      </c>
      <c r="AA192" s="34">
        <f t="shared" si="511"/>
        <v>0</v>
      </c>
      <c r="AB192" s="69" t="str">
        <f t="shared" si="572"/>
        <v/>
      </c>
      <c r="AC192" s="35"/>
      <c r="AD192" s="41"/>
      <c r="AE192" s="41"/>
      <c r="AF192" s="41"/>
      <c r="AG192" s="41"/>
      <c r="AH192" s="41"/>
      <c r="AI192" s="34">
        <f>SUM(AD192:AH192)</f>
        <v>0</v>
      </c>
      <c r="AJ192" s="41"/>
      <c r="AK192" s="41"/>
      <c r="AL192" s="41"/>
      <c r="AM192" s="41"/>
      <c r="AN192" s="41"/>
      <c r="AO192" s="34">
        <f>SUM(AJ192:AN192)</f>
        <v>0</v>
      </c>
      <c r="AP192" s="41"/>
      <c r="AQ192" s="41"/>
      <c r="AR192" s="41"/>
      <c r="AS192" s="41"/>
      <c r="AT192" s="41"/>
      <c r="AU192" s="34">
        <f>SUM(AP192:AT192)</f>
        <v>0</v>
      </c>
      <c r="AV192" s="41"/>
      <c r="AW192" s="41"/>
      <c r="AX192" s="41"/>
      <c r="AY192" s="41"/>
      <c r="AZ192" s="41"/>
      <c r="BA192" s="34">
        <f>SUM(AV192:AZ192)</f>
        <v>0</v>
      </c>
      <c r="BB192" s="34">
        <f>SUM(AI192,AO192,AU192,BA192)</f>
        <v>0</v>
      </c>
      <c r="BC192" s="69" t="str">
        <f t="shared" si="573"/>
        <v/>
      </c>
      <c r="BD192" s="35"/>
      <c r="BE192" s="41"/>
      <c r="BF192" s="41"/>
      <c r="BG192" s="41"/>
      <c r="BH192" s="41"/>
      <c r="BI192" s="41"/>
      <c r="BJ192" s="41"/>
      <c r="BK192" s="34">
        <f>SUM(BE192:BJ192)</f>
        <v>0</v>
      </c>
      <c r="BL192" s="41"/>
      <c r="BM192" s="41"/>
      <c r="BN192" s="41"/>
      <c r="BO192" s="41"/>
      <c r="BP192" s="41">
        <v>0.75</v>
      </c>
      <c r="BQ192" s="34">
        <f t="shared" si="526"/>
        <v>0.75</v>
      </c>
      <c r="BR192" s="41"/>
      <c r="BS192" s="41"/>
      <c r="BT192" s="41"/>
      <c r="BU192" s="41"/>
      <c r="BV192" s="41"/>
      <c r="BW192" s="34">
        <f>SUM(BR192:BV192)</f>
        <v>0</v>
      </c>
      <c r="BX192" s="41"/>
      <c r="BY192" s="34">
        <f t="shared" si="513"/>
        <v>0</v>
      </c>
      <c r="BZ192" s="41"/>
      <c r="CA192" s="41"/>
      <c r="CB192" s="41"/>
      <c r="CC192" s="41"/>
      <c r="CD192" s="41"/>
      <c r="CE192" s="34">
        <f>SUM(BZ192:CD192)</f>
        <v>0</v>
      </c>
      <c r="CF192" s="34">
        <f t="shared" si="514"/>
        <v>0.75</v>
      </c>
      <c r="CG192" s="69">
        <f t="shared" si="496"/>
        <v>7.8794913635909771E-5</v>
      </c>
      <c r="CH192" s="35"/>
      <c r="CI192" s="41"/>
      <c r="CJ192" s="41"/>
      <c r="CK192" s="41"/>
      <c r="CL192" s="41"/>
      <c r="CM192" s="41"/>
      <c r="CN192" s="41"/>
      <c r="CO192" s="34">
        <f>SUM(CI192:CN192)</f>
        <v>0</v>
      </c>
      <c r="CP192" s="41">
        <v>0.4</v>
      </c>
      <c r="CQ192" s="41">
        <v>0.52500000000000002</v>
      </c>
      <c r="CR192" s="41">
        <v>0.32500000000000001</v>
      </c>
      <c r="CS192" s="41"/>
      <c r="CT192" s="41"/>
      <c r="CU192" s="41"/>
      <c r="CV192" s="34">
        <f>SUM(CP192:CU192)</f>
        <v>1.25</v>
      </c>
      <c r="CW192" s="41"/>
      <c r="CX192" s="41"/>
      <c r="CY192" s="34">
        <f t="shared" si="515"/>
        <v>0</v>
      </c>
      <c r="CZ192" s="41"/>
      <c r="DA192" s="41"/>
      <c r="DB192" s="41"/>
      <c r="DC192" s="41"/>
      <c r="DD192" s="41"/>
      <c r="DE192" s="34">
        <f t="shared" si="516"/>
        <v>0</v>
      </c>
      <c r="DF192" s="41"/>
      <c r="DG192" s="41"/>
      <c r="DH192" s="41"/>
      <c r="DI192" s="41"/>
      <c r="DJ192" s="41"/>
      <c r="DK192" s="34">
        <f t="shared" si="527"/>
        <v>0</v>
      </c>
      <c r="DL192" s="34">
        <f t="shared" si="518"/>
        <v>1.25</v>
      </c>
      <c r="DM192" s="69">
        <f t="shared" si="498"/>
        <v>1.1809058164832045E-4</v>
      </c>
      <c r="DN192" s="35"/>
      <c r="DO192" s="41"/>
      <c r="DP192" s="41"/>
      <c r="DQ192" s="41"/>
      <c r="DR192" s="41"/>
      <c r="DS192" s="41"/>
      <c r="DT192" s="34">
        <f t="shared" si="519"/>
        <v>0</v>
      </c>
      <c r="DU192" s="41"/>
      <c r="DV192" s="41"/>
      <c r="DW192" s="41"/>
      <c r="DX192" s="41"/>
      <c r="DY192" s="41"/>
      <c r="DZ192" s="41"/>
      <c r="EA192" s="41"/>
      <c r="EB192" s="41"/>
      <c r="EC192" s="41"/>
      <c r="ED192" s="41"/>
      <c r="EE192" s="41"/>
      <c r="EF192" s="41"/>
      <c r="EG192" s="34">
        <f t="shared" si="528"/>
        <v>0</v>
      </c>
      <c r="EH192" s="36">
        <f t="shared" si="521"/>
        <v>0</v>
      </c>
      <c r="EI192" s="69" t="str">
        <f t="shared" si="500"/>
        <v/>
      </c>
    </row>
    <row r="193" spans="1:140" s="10" customFormat="1" ht="25.5" customHeight="1" x14ac:dyDescent="0.25">
      <c r="A193" s="32"/>
      <c r="B193" s="42">
        <v>16</v>
      </c>
      <c r="C193" s="15" t="s">
        <v>65</v>
      </c>
      <c r="D193" s="1"/>
      <c r="E193" s="40">
        <v>0.02</v>
      </c>
      <c r="F193" s="40"/>
      <c r="G193" s="40">
        <v>1.6303609999999999</v>
      </c>
      <c r="H193" s="40">
        <v>2.5808469999999999</v>
      </c>
      <c r="I193" s="40">
        <v>1.805051</v>
      </c>
      <c r="J193" s="40">
        <v>0.47348000000000001</v>
      </c>
      <c r="K193" s="40">
        <v>1.904352</v>
      </c>
      <c r="L193" s="40">
        <v>1.1000000000000001</v>
      </c>
      <c r="M193" s="40">
        <v>0.8</v>
      </c>
      <c r="N193" s="40">
        <v>1</v>
      </c>
      <c r="O193" s="40">
        <v>1</v>
      </c>
      <c r="P193" s="36">
        <f t="shared" si="529"/>
        <v>12.314090999999999</v>
      </c>
      <c r="Q193" s="40"/>
      <c r="R193" s="40"/>
      <c r="S193" s="40"/>
      <c r="T193" s="36">
        <f t="shared" si="530"/>
        <v>0</v>
      </c>
      <c r="U193" s="40"/>
      <c r="V193" s="40"/>
      <c r="W193" s="40"/>
      <c r="X193" s="40"/>
      <c r="Y193" s="40"/>
      <c r="Z193" s="36">
        <f t="shared" si="531"/>
        <v>0</v>
      </c>
      <c r="AA193" s="36">
        <f t="shared" si="511"/>
        <v>12.314090999999999</v>
      </c>
      <c r="AB193" s="69">
        <f t="shared" si="572"/>
        <v>2.3745598624657243E-3</v>
      </c>
      <c r="AC193" s="35"/>
      <c r="AD193" s="40">
        <v>0.82699999999999996</v>
      </c>
      <c r="AE193" s="40">
        <v>0.80000044084999999</v>
      </c>
      <c r="AF193" s="40">
        <v>1.7053503400000003</v>
      </c>
      <c r="AG193" s="40">
        <v>2.2795870900000001</v>
      </c>
      <c r="AH193" s="40">
        <v>0.85855386999999994</v>
      </c>
      <c r="AI193" s="36">
        <f t="shared" si="532"/>
        <v>6.47049174085</v>
      </c>
      <c r="AJ193" s="40">
        <v>3.3610000000000002</v>
      </c>
      <c r="AK193" s="40">
        <v>2.6104000000000003</v>
      </c>
      <c r="AL193" s="40">
        <v>4.681</v>
      </c>
      <c r="AM193" s="40">
        <v>0.5</v>
      </c>
      <c r="AN193" s="40"/>
      <c r="AO193" s="36">
        <f t="shared" si="533"/>
        <v>11.1524</v>
      </c>
      <c r="AP193" s="40"/>
      <c r="AQ193" s="40"/>
      <c r="AR193" s="40"/>
      <c r="AS193" s="40"/>
      <c r="AT193" s="40"/>
      <c r="AU193" s="36">
        <f t="shared" si="534"/>
        <v>0</v>
      </c>
      <c r="AV193" s="40"/>
      <c r="AW193" s="40"/>
      <c r="AX193" s="40"/>
      <c r="AY193" s="40"/>
      <c r="AZ193" s="40"/>
      <c r="BA193" s="36">
        <f t="shared" si="535"/>
        <v>0</v>
      </c>
      <c r="BB193" s="36">
        <f t="shared" si="536"/>
        <v>17.622891740850001</v>
      </c>
      <c r="BC193" s="69">
        <f t="shared" si="573"/>
        <v>2.5186075901915557E-3</v>
      </c>
      <c r="BD193" s="35"/>
      <c r="BE193" s="40">
        <v>0.12480490000000002</v>
      </c>
      <c r="BF193" s="40">
        <v>0.18140292</v>
      </c>
      <c r="BG193" s="40">
        <v>8.4956599999999993E-2</v>
      </c>
      <c r="BH193" s="40">
        <v>1.43882139</v>
      </c>
      <c r="BI193" s="40">
        <v>1.1763695899999997</v>
      </c>
      <c r="BJ193" s="40"/>
      <c r="BK193" s="36">
        <f t="shared" si="537"/>
        <v>3.0063553999999995</v>
      </c>
      <c r="BL193" s="40"/>
      <c r="BM193" s="40"/>
      <c r="BN193" s="40"/>
      <c r="BO193" s="40"/>
      <c r="BP193" s="40"/>
      <c r="BQ193" s="36">
        <f t="shared" si="526"/>
        <v>0</v>
      </c>
      <c r="BR193" s="40"/>
      <c r="BS193" s="40"/>
      <c r="BT193" s="40"/>
      <c r="BU193" s="40"/>
      <c r="BV193" s="40"/>
      <c r="BW193" s="36">
        <f t="shared" si="538"/>
        <v>0</v>
      </c>
      <c r="BX193" s="40">
        <v>4.3314999999999999E-2</v>
      </c>
      <c r="BY193" s="36">
        <f t="shared" si="513"/>
        <v>4.3314999999999999E-2</v>
      </c>
      <c r="BZ193" s="40"/>
      <c r="CA193" s="40"/>
      <c r="CB193" s="40"/>
      <c r="CC193" s="40"/>
      <c r="CD193" s="40"/>
      <c r="CE193" s="36">
        <f t="shared" si="539"/>
        <v>0</v>
      </c>
      <c r="CF193" s="36">
        <f t="shared" si="514"/>
        <v>3.0496703999999997</v>
      </c>
      <c r="CG193" s="69">
        <f t="shared" si="496"/>
        <v>3.203980210479872E-4</v>
      </c>
      <c r="CH193" s="35"/>
      <c r="CI193" s="40">
        <v>0.79995000000000005</v>
      </c>
      <c r="CJ193" s="40"/>
      <c r="CK193" s="40"/>
      <c r="CL193" s="40"/>
      <c r="CM193" s="40"/>
      <c r="CN193" s="40"/>
      <c r="CO193" s="36">
        <f t="shared" si="578"/>
        <v>0.79995000000000005</v>
      </c>
      <c r="CP193" s="40"/>
      <c r="CQ193" s="40"/>
      <c r="CR193" s="40"/>
      <c r="CS193" s="40"/>
      <c r="CT193" s="40"/>
      <c r="CU193" s="40"/>
      <c r="CV193" s="36">
        <f t="shared" si="579"/>
        <v>0</v>
      </c>
      <c r="CW193" s="40"/>
      <c r="CX193" s="40"/>
      <c r="CY193" s="36">
        <f t="shared" si="515"/>
        <v>0</v>
      </c>
      <c r="CZ193" s="40"/>
      <c r="DA193" s="40"/>
      <c r="DB193" s="40"/>
      <c r="DC193" s="40"/>
      <c r="DD193" s="40"/>
      <c r="DE193" s="36">
        <f t="shared" si="516"/>
        <v>0</v>
      </c>
      <c r="DF193" s="40"/>
      <c r="DG193" s="40"/>
      <c r="DH193" s="40"/>
      <c r="DI193" s="40"/>
      <c r="DJ193" s="40"/>
      <c r="DK193" s="36">
        <f t="shared" si="527"/>
        <v>0</v>
      </c>
      <c r="DL193" s="36">
        <f t="shared" si="518"/>
        <v>0.79995000000000005</v>
      </c>
      <c r="DM193" s="69">
        <f t="shared" si="498"/>
        <v>7.5573248631659155E-5</v>
      </c>
      <c r="DN193" s="35"/>
      <c r="DO193" s="40"/>
      <c r="DP193" s="40"/>
      <c r="DQ193" s="40"/>
      <c r="DR193" s="40"/>
      <c r="DS193" s="40"/>
      <c r="DT193" s="36">
        <f t="shared" si="519"/>
        <v>0</v>
      </c>
      <c r="DU193" s="40"/>
      <c r="DV193" s="40"/>
      <c r="DW193" s="40"/>
      <c r="DX193" s="40"/>
      <c r="DY193" s="40"/>
      <c r="DZ193" s="40"/>
      <c r="EA193" s="40"/>
      <c r="EB193" s="40"/>
      <c r="EC193" s="40"/>
      <c r="ED193" s="40"/>
      <c r="EE193" s="40"/>
      <c r="EF193" s="40"/>
      <c r="EG193" s="36">
        <f t="shared" si="528"/>
        <v>0</v>
      </c>
      <c r="EH193" s="36">
        <f t="shared" si="521"/>
        <v>0</v>
      </c>
      <c r="EI193" s="69" t="str">
        <f t="shared" si="500"/>
        <v/>
      </c>
      <c r="EJ193" s="32"/>
    </row>
    <row r="194" spans="1:140" s="32" customFormat="1" ht="20.25" customHeight="1" x14ac:dyDescent="0.25">
      <c r="B194" s="1"/>
      <c r="C194" s="63" t="s">
        <v>51</v>
      </c>
      <c r="D194" s="1"/>
      <c r="E194" s="55">
        <f t="shared" ref="E194:AA194" si="580">SUM(E167:E193)</f>
        <v>0.02</v>
      </c>
      <c r="F194" s="55">
        <f t="shared" si="580"/>
        <v>0</v>
      </c>
      <c r="G194" s="55">
        <f t="shared" si="580"/>
        <v>1.6303609999999999</v>
      </c>
      <c r="H194" s="55">
        <f t="shared" si="580"/>
        <v>2.5808469999999999</v>
      </c>
      <c r="I194" s="55">
        <f t="shared" si="580"/>
        <v>1.805051</v>
      </c>
      <c r="J194" s="55">
        <f t="shared" si="580"/>
        <v>0.47348000000000001</v>
      </c>
      <c r="K194" s="55">
        <f t="shared" si="580"/>
        <v>1.904352</v>
      </c>
      <c r="L194" s="55">
        <f t="shared" si="580"/>
        <v>1.1000000000000001</v>
      </c>
      <c r="M194" s="55">
        <f t="shared" si="580"/>
        <v>6.6</v>
      </c>
      <c r="N194" s="55">
        <f t="shared" si="580"/>
        <v>6.9</v>
      </c>
      <c r="O194" s="55">
        <f t="shared" si="580"/>
        <v>5</v>
      </c>
      <c r="P194" s="56">
        <f t="shared" si="580"/>
        <v>28.014091000000001</v>
      </c>
      <c r="Q194" s="55">
        <f t="shared" si="580"/>
        <v>0</v>
      </c>
      <c r="R194" s="55">
        <f t="shared" si="580"/>
        <v>0</v>
      </c>
      <c r="S194" s="55">
        <f t="shared" si="580"/>
        <v>0</v>
      </c>
      <c r="T194" s="56">
        <f t="shared" si="580"/>
        <v>0</v>
      </c>
      <c r="U194" s="55">
        <f t="shared" si="580"/>
        <v>0</v>
      </c>
      <c r="V194" s="55">
        <f t="shared" si="580"/>
        <v>0</v>
      </c>
      <c r="W194" s="55">
        <f t="shared" si="580"/>
        <v>0</v>
      </c>
      <c r="X194" s="55">
        <f t="shared" si="580"/>
        <v>0</v>
      </c>
      <c r="Y194" s="55">
        <f t="shared" si="580"/>
        <v>0</v>
      </c>
      <c r="Z194" s="56">
        <f t="shared" si="580"/>
        <v>0</v>
      </c>
      <c r="AA194" s="56">
        <f t="shared" si="580"/>
        <v>28.014091000000001</v>
      </c>
      <c r="AB194" s="70">
        <f t="shared" si="572"/>
        <v>5.4020338222335934E-3</v>
      </c>
      <c r="AC194" s="35"/>
      <c r="AD194" s="55">
        <f t="shared" ref="AD194:BB194" si="581">SUM(AD167:AD193)</f>
        <v>0.82699999999999996</v>
      </c>
      <c r="AE194" s="55">
        <f t="shared" si="581"/>
        <v>0.80000044084999999</v>
      </c>
      <c r="AF194" s="55">
        <f t="shared" si="581"/>
        <v>1.7053503400000003</v>
      </c>
      <c r="AG194" s="55">
        <f t="shared" si="581"/>
        <v>2.2795870900000001</v>
      </c>
      <c r="AH194" s="55">
        <f t="shared" si="581"/>
        <v>1.90855387</v>
      </c>
      <c r="AI194" s="56">
        <f t="shared" si="581"/>
        <v>7.5204917408499998</v>
      </c>
      <c r="AJ194" s="55">
        <f t="shared" si="581"/>
        <v>6.4990310000000004</v>
      </c>
      <c r="AK194" s="55">
        <f t="shared" si="581"/>
        <v>14.62976212865</v>
      </c>
      <c r="AL194" s="55">
        <f t="shared" si="581"/>
        <v>18.085269110000002</v>
      </c>
      <c r="AM194" s="55">
        <f t="shared" si="581"/>
        <v>32.41937969</v>
      </c>
      <c r="AN194" s="55">
        <f t="shared" si="581"/>
        <v>26.21930935</v>
      </c>
      <c r="AO194" s="56">
        <f t="shared" si="581"/>
        <v>97.852751278650004</v>
      </c>
      <c r="AP194" s="55">
        <f t="shared" si="581"/>
        <v>0</v>
      </c>
      <c r="AQ194" s="55">
        <f t="shared" si="581"/>
        <v>0</v>
      </c>
      <c r="AR194" s="55">
        <f t="shared" si="581"/>
        <v>0</v>
      </c>
      <c r="AS194" s="55">
        <f t="shared" si="581"/>
        <v>0</v>
      </c>
      <c r="AT194" s="55">
        <f t="shared" si="581"/>
        <v>0</v>
      </c>
      <c r="AU194" s="56">
        <f t="shared" si="581"/>
        <v>0</v>
      </c>
      <c r="AV194" s="55">
        <f t="shared" si="581"/>
        <v>0</v>
      </c>
      <c r="AW194" s="55">
        <f t="shared" si="581"/>
        <v>0</v>
      </c>
      <c r="AX194" s="55">
        <f t="shared" si="581"/>
        <v>0</v>
      </c>
      <c r="AY194" s="55">
        <f t="shared" si="581"/>
        <v>0</v>
      </c>
      <c r="AZ194" s="55">
        <f t="shared" si="581"/>
        <v>0</v>
      </c>
      <c r="BA194" s="56">
        <f t="shared" si="581"/>
        <v>0</v>
      </c>
      <c r="BB194" s="56">
        <f t="shared" si="581"/>
        <v>105.37324301949999</v>
      </c>
      <c r="BC194" s="70">
        <f t="shared" si="573"/>
        <v>1.5059608466913919E-2</v>
      </c>
      <c r="BD194" s="35"/>
      <c r="BE194" s="55">
        <f t="shared" ref="BE194:CF194" si="582">SUM(BE167:BE193)</f>
        <v>1.4248049</v>
      </c>
      <c r="BF194" s="55">
        <f t="shared" si="582"/>
        <v>1.18140292</v>
      </c>
      <c r="BG194" s="55">
        <f t="shared" si="582"/>
        <v>1.4849565999999998</v>
      </c>
      <c r="BH194" s="55">
        <f t="shared" si="582"/>
        <v>7.5388713899999997</v>
      </c>
      <c r="BI194" s="55">
        <f t="shared" si="582"/>
        <v>1.4763695899999998</v>
      </c>
      <c r="BJ194" s="55">
        <f t="shared" si="582"/>
        <v>0</v>
      </c>
      <c r="BK194" s="56">
        <f t="shared" si="582"/>
        <v>13.1064054</v>
      </c>
      <c r="BL194" s="55">
        <f t="shared" si="582"/>
        <v>13.616001349999998</v>
      </c>
      <c r="BM194" s="55">
        <f t="shared" si="582"/>
        <v>18.96457895268</v>
      </c>
      <c r="BN194" s="55">
        <f t="shared" si="582"/>
        <v>11.165820002888889</v>
      </c>
      <c r="BO194" s="55">
        <f t="shared" si="582"/>
        <v>12.390877699999997</v>
      </c>
      <c r="BP194" s="55">
        <f t="shared" si="582"/>
        <v>14.140145190000002</v>
      </c>
      <c r="BQ194" s="56">
        <f t="shared" si="582"/>
        <v>70.277423195568886</v>
      </c>
      <c r="BR194" s="55">
        <f t="shared" si="582"/>
        <v>0</v>
      </c>
      <c r="BS194" s="55">
        <f t="shared" si="582"/>
        <v>0</v>
      </c>
      <c r="BT194" s="55">
        <f t="shared" si="582"/>
        <v>0</v>
      </c>
      <c r="BU194" s="55">
        <f t="shared" si="582"/>
        <v>0</v>
      </c>
      <c r="BV194" s="55">
        <f t="shared" si="582"/>
        <v>0</v>
      </c>
      <c r="BW194" s="56">
        <f t="shared" si="582"/>
        <v>0</v>
      </c>
      <c r="BX194" s="55">
        <f t="shared" si="582"/>
        <v>67.043638700000002</v>
      </c>
      <c r="BY194" s="56">
        <f t="shared" si="582"/>
        <v>67.043638700000002</v>
      </c>
      <c r="BZ194" s="55">
        <f t="shared" si="582"/>
        <v>0</v>
      </c>
      <c r="CA194" s="55">
        <f t="shared" si="582"/>
        <v>0</v>
      </c>
      <c r="CB194" s="55">
        <f t="shared" si="582"/>
        <v>0</v>
      </c>
      <c r="CC194" s="55">
        <f t="shared" si="582"/>
        <v>0</v>
      </c>
      <c r="CD194" s="55">
        <f t="shared" si="582"/>
        <v>0</v>
      </c>
      <c r="CE194" s="56">
        <f t="shared" si="582"/>
        <v>0</v>
      </c>
      <c r="CF194" s="56">
        <f t="shared" si="582"/>
        <v>150.4274672955689</v>
      </c>
      <c r="CG194" s="129">
        <f t="shared" si="496"/>
        <v>1.5803892392030658E-2</v>
      </c>
      <c r="CH194" s="35"/>
      <c r="CI194" s="55">
        <f t="shared" ref="CI194:DL194" si="583">SUM(CI167:CI193)</f>
        <v>2.5651190000000001</v>
      </c>
      <c r="CJ194" s="55">
        <f t="shared" si="583"/>
        <v>7.8E-2</v>
      </c>
      <c r="CK194" s="55">
        <f t="shared" si="583"/>
        <v>0.47599999999999998</v>
      </c>
      <c r="CL194" s="55">
        <f t="shared" si="583"/>
        <v>0</v>
      </c>
      <c r="CM194" s="55">
        <f t="shared" si="583"/>
        <v>0</v>
      </c>
      <c r="CN194" s="55">
        <f t="shared" si="583"/>
        <v>6.5</v>
      </c>
      <c r="CO194" s="56">
        <f t="shared" si="583"/>
        <v>9.6191190000000013</v>
      </c>
      <c r="CP194" s="55">
        <f t="shared" si="583"/>
        <v>10.074674244431112</v>
      </c>
      <c r="CQ194" s="55">
        <f t="shared" si="583"/>
        <v>1.7450000000000001</v>
      </c>
      <c r="CR194" s="55">
        <f t="shared" si="583"/>
        <v>0.32500000000000001</v>
      </c>
      <c r="CS194" s="55">
        <f t="shared" si="583"/>
        <v>0</v>
      </c>
      <c r="CT194" s="55">
        <f t="shared" si="583"/>
        <v>0</v>
      </c>
      <c r="CU194" s="55">
        <f t="shared" si="583"/>
        <v>3</v>
      </c>
      <c r="CV194" s="56">
        <f t="shared" si="583"/>
        <v>15.144674244431112</v>
      </c>
      <c r="CW194" s="55">
        <f t="shared" si="583"/>
        <v>1.3394999999999999</v>
      </c>
      <c r="CX194" s="55">
        <f t="shared" si="583"/>
        <v>8.3696763000000001</v>
      </c>
      <c r="CY194" s="56">
        <f t="shared" si="583"/>
        <v>9.7091762999999993</v>
      </c>
      <c r="CZ194" s="55">
        <f t="shared" si="583"/>
        <v>0</v>
      </c>
      <c r="DA194" s="55">
        <f t="shared" si="583"/>
        <v>0</v>
      </c>
      <c r="DB194" s="55">
        <f t="shared" si="583"/>
        <v>0</v>
      </c>
      <c r="DC194" s="55">
        <f t="shared" si="583"/>
        <v>0</v>
      </c>
      <c r="DD194" s="55">
        <f t="shared" si="583"/>
        <v>0</v>
      </c>
      <c r="DE194" s="56">
        <f t="shared" si="583"/>
        <v>0</v>
      </c>
      <c r="DF194" s="55">
        <f t="shared" si="583"/>
        <v>0</v>
      </c>
      <c r="DG194" s="55">
        <f t="shared" si="583"/>
        <v>0</v>
      </c>
      <c r="DH194" s="55">
        <f t="shared" si="583"/>
        <v>0</v>
      </c>
      <c r="DI194" s="55">
        <f t="shared" si="583"/>
        <v>0</v>
      </c>
      <c r="DJ194" s="55">
        <f t="shared" si="583"/>
        <v>0</v>
      </c>
      <c r="DK194" s="56">
        <f t="shared" si="583"/>
        <v>0</v>
      </c>
      <c r="DL194" s="56">
        <f t="shared" si="583"/>
        <v>34.472969544431116</v>
      </c>
      <c r="DM194" s="129">
        <f t="shared" si="498"/>
        <v>3.2567464197173655E-3</v>
      </c>
      <c r="DN194" s="35"/>
      <c r="DO194" s="55">
        <f t="shared" ref="DO194:EH194" si="584">SUM(DO167:DO193)</f>
        <v>0</v>
      </c>
      <c r="DP194" s="55">
        <f t="shared" si="584"/>
        <v>0</v>
      </c>
      <c r="DQ194" s="55">
        <f t="shared" si="584"/>
        <v>0</v>
      </c>
      <c r="DR194" s="55">
        <f t="shared" si="584"/>
        <v>0</v>
      </c>
      <c r="DS194" s="55">
        <f t="shared" si="584"/>
        <v>0</v>
      </c>
      <c r="DT194" s="56">
        <f t="shared" si="584"/>
        <v>0</v>
      </c>
      <c r="DU194" s="55">
        <f t="shared" si="584"/>
        <v>0</v>
      </c>
      <c r="DV194" s="55">
        <f t="shared" si="584"/>
        <v>0</v>
      </c>
      <c r="DW194" s="55">
        <f t="shared" si="584"/>
        <v>0</v>
      </c>
      <c r="DX194" s="55">
        <f t="shared" si="584"/>
        <v>0</v>
      </c>
      <c r="DY194" s="55">
        <f t="shared" si="584"/>
        <v>0</v>
      </c>
      <c r="DZ194" s="55">
        <f t="shared" si="584"/>
        <v>0</v>
      </c>
      <c r="EA194" s="55">
        <f t="shared" si="584"/>
        <v>0</v>
      </c>
      <c r="EB194" s="55">
        <f t="shared" si="584"/>
        <v>0</v>
      </c>
      <c r="EC194" s="55">
        <f t="shared" si="584"/>
        <v>0</v>
      </c>
      <c r="ED194" s="55">
        <f t="shared" si="584"/>
        <v>0</v>
      </c>
      <c r="EE194" s="55">
        <f t="shared" si="584"/>
        <v>0</v>
      </c>
      <c r="EF194" s="55">
        <f t="shared" si="584"/>
        <v>0</v>
      </c>
      <c r="EG194" s="56">
        <f t="shared" si="584"/>
        <v>0</v>
      </c>
      <c r="EH194" s="56">
        <f t="shared" si="584"/>
        <v>0</v>
      </c>
      <c r="EI194" s="70" t="str">
        <f t="shared" si="500"/>
        <v/>
      </c>
    </row>
    <row r="195" spans="1:140" s="32" customFormat="1" ht="35.25" customHeight="1" x14ac:dyDescent="0.25">
      <c r="B195" s="118">
        <v>17</v>
      </c>
      <c r="C195" s="61" t="s">
        <v>66</v>
      </c>
      <c r="D195" s="1"/>
      <c r="E195" s="53">
        <f t="shared" ref="E195:AA195" si="585">SUM(E166,E194)</f>
        <v>325.02</v>
      </c>
      <c r="F195" s="53">
        <f t="shared" si="585"/>
        <v>425</v>
      </c>
      <c r="G195" s="53">
        <f t="shared" si="585"/>
        <v>1.6303609999999999</v>
      </c>
      <c r="H195" s="53">
        <f t="shared" si="585"/>
        <v>6.0808470000000003</v>
      </c>
      <c r="I195" s="53">
        <f t="shared" si="585"/>
        <v>6.8050509999999997</v>
      </c>
      <c r="J195" s="53">
        <f t="shared" si="585"/>
        <v>154.81147999999999</v>
      </c>
      <c r="K195" s="53">
        <f t="shared" si="585"/>
        <v>1.904352</v>
      </c>
      <c r="L195" s="53">
        <f t="shared" si="585"/>
        <v>76.099999999999994</v>
      </c>
      <c r="M195" s="53">
        <f t="shared" si="585"/>
        <v>81.599999999999994</v>
      </c>
      <c r="N195" s="53">
        <f t="shared" si="585"/>
        <v>81.900000000000006</v>
      </c>
      <c r="O195" s="53">
        <f t="shared" si="585"/>
        <v>80</v>
      </c>
      <c r="P195" s="54">
        <f t="shared" si="585"/>
        <v>1240.852091</v>
      </c>
      <c r="Q195" s="53">
        <f t="shared" si="585"/>
        <v>0</v>
      </c>
      <c r="R195" s="53">
        <f t="shared" si="585"/>
        <v>0</v>
      </c>
      <c r="S195" s="53">
        <f t="shared" si="585"/>
        <v>2.5568039604342649</v>
      </c>
      <c r="T195" s="54">
        <f t="shared" si="585"/>
        <v>2.5568039604342649</v>
      </c>
      <c r="U195" s="53">
        <f t="shared" si="585"/>
        <v>0</v>
      </c>
      <c r="V195" s="53">
        <f t="shared" si="585"/>
        <v>0</v>
      </c>
      <c r="W195" s="53">
        <f t="shared" si="585"/>
        <v>0</v>
      </c>
      <c r="X195" s="53">
        <f t="shared" si="585"/>
        <v>0</v>
      </c>
      <c r="Y195" s="53">
        <f t="shared" si="585"/>
        <v>0</v>
      </c>
      <c r="Z195" s="54">
        <f t="shared" si="585"/>
        <v>0</v>
      </c>
      <c r="AA195" s="80">
        <f t="shared" si="585"/>
        <v>1243.4088949604343</v>
      </c>
      <c r="AB195" s="81">
        <f t="shared" si="572"/>
        <v>0.2397699395437233</v>
      </c>
      <c r="AC195" s="35"/>
      <c r="AD195" s="53">
        <f t="shared" ref="AD195:BB195" si="586">SUM(AD166,AD194)</f>
        <v>229.00460749999999</v>
      </c>
      <c r="AE195" s="53">
        <f t="shared" si="586"/>
        <v>278.42548594085002</v>
      </c>
      <c r="AF195" s="53">
        <f t="shared" si="586"/>
        <v>294.90225734000001</v>
      </c>
      <c r="AG195" s="53">
        <f t="shared" si="586"/>
        <v>227.87958709</v>
      </c>
      <c r="AH195" s="53">
        <f t="shared" si="586"/>
        <v>246.90855386999999</v>
      </c>
      <c r="AI195" s="54">
        <f t="shared" si="586"/>
        <v>1277.12049174085</v>
      </c>
      <c r="AJ195" s="53">
        <f t="shared" si="586"/>
        <v>56.499030899999994</v>
      </c>
      <c r="AK195" s="53">
        <f t="shared" si="586"/>
        <v>14.62976212865</v>
      </c>
      <c r="AL195" s="53">
        <f t="shared" si="586"/>
        <v>18.085269110000002</v>
      </c>
      <c r="AM195" s="53">
        <f t="shared" si="586"/>
        <v>32.41937969</v>
      </c>
      <c r="AN195" s="53">
        <f t="shared" si="586"/>
        <v>26.21930935</v>
      </c>
      <c r="AO195" s="54">
        <f t="shared" si="586"/>
        <v>147.85275117865001</v>
      </c>
      <c r="AP195" s="53">
        <f t="shared" si="586"/>
        <v>7.5523020501137639</v>
      </c>
      <c r="AQ195" s="53">
        <f t="shared" si="586"/>
        <v>14.706663087101028</v>
      </c>
      <c r="AR195" s="53">
        <f t="shared" si="586"/>
        <v>13.380003007896082</v>
      </c>
      <c r="AS195" s="53">
        <f t="shared" si="586"/>
        <v>4.6343797279899874</v>
      </c>
      <c r="AT195" s="53">
        <f t="shared" si="586"/>
        <v>0.78726014876394146</v>
      </c>
      <c r="AU195" s="54">
        <f t="shared" si="586"/>
        <v>41.060608021864802</v>
      </c>
      <c r="AV195" s="53">
        <f t="shared" si="586"/>
        <v>0</v>
      </c>
      <c r="AW195" s="53">
        <f t="shared" si="586"/>
        <v>0</v>
      </c>
      <c r="AX195" s="53">
        <f t="shared" si="586"/>
        <v>0</v>
      </c>
      <c r="AY195" s="53">
        <f t="shared" si="586"/>
        <v>0</v>
      </c>
      <c r="AZ195" s="53">
        <f t="shared" si="586"/>
        <v>0</v>
      </c>
      <c r="BA195" s="54">
        <f t="shared" si="586"/>
        <v>0</v>
      </c>
      <c r="BB195" s="80">
        <f t="shared" si="586"/>
        <v>1466.0338509413646</v>
      </c>
      <c r="BC195" s="81">
        <f t="shared" si="573"/>
        <v>0.20952089127913939</v>
      </c>
      <c r="BD195" s="35"/>
      <c r="BE195" s="53">
        <f t="shared" ref="BE195:CF195" si="587">SUM(BE166,BE194)</f>
        <v>261.6260049</v>
      </c>
      <c r="BF195" s="53">
        <f t="shared" si="587"/>
        <v>306.38260291999995</v>
      </c>
      <c r="BG195" s="53">
        <f t="shared" si="587"/>
        <v>326.68615659999995</v>
      </c>
      <c r="BH195" s="53">
        <f t="shared" si="587"/>
        <v>309.28444338999998</v>
      </c>
      <c r="BI195" s="53">
        <f t="shared" si="587"/>
        <v>298.67756958999996</v>
      </c>
      <c r="BJ195" s="53">
        <f t="shared" si="587"/>
        <v>0</v>
      </c>
      <c r="BK195" s="54">
        <f t="shared" si="587"/>
        <v>1502.6567774000002</v>
      </c>
      <c r="BL195" s="53">
        <f t="shared" si="587"/>
        <v>33.616001350000005</v>
      </c>
      <c r="BM195" s="53">
        <f t="shared" si="587"/>
        <v>38.964578952680014</v>
      </c>
      <c r="BN195" s="53">
        <f t="shared" si="587"/>
        <v>26.165820002888886</v>
      </c>
      <c r="BO195" s="53">
        <f t="shared" si="587"/>
        <v>27.390877699999997</v>
      </c>
      <c r="BP195" s="53">
        <f t="shared" si="587"/>
        <v>14.140145190000002</v>
      </c>
      <c r="BQ195" s="54">
        <f t="shared" si="587"/>
        <v>140.2774231955689</v>
      </c>
      <c r="BR195" s="53">
        <f t="shared" si="587"/>
        <v>0.13258801770093309</v>
      </c>
      <c r="BS195" s="53">
        <f t="shared" si="587"/>
        <v>0</v>
      </c>
      <c r="BT195" s="53">
        <f t="shared" si="587"/>
        <v>0</v>
      </c>
      <c r="BU195" s="53">
        <f t="shared" si="587"/>
        <v>0</v>
      </c>
      <c r="BV195" s="53">
        <f t="shared" si="587"/>
        <v>0</v>
      </c>
      <c r="BW195" s="54">
        <f t="shared" si="587"/>
        <v>0.13258801770093309</v>
      </c>
      <c r="BX195" s="53">
        <f t="shared" si="587"/>
        <v>67.043638700000002</v>
      </c>
      <c r="BY195" s="54">
        <f t="shared" si="587"/>
        <v>67.043638700000002</v>
      </c>
      <c r="BZ195" s="53">
        <f t="shared" si="587"/>
        <v>0</v>
      </c>
      <c r="CA195" s="53">
        <f t="shared" si="587"/>
        <v>0</v>
      </c>
      <c r="CB195" s="53">
        <f t="shared" si="587"/>
        <v>0</v>
      </c>
      <c r="CC195" s="53">
        <f t="shared" si="587"/>
        <v>0</v>
      </c>
      <c r="CD195" s="53">
        <f t="shared" si="587"/>
        <v>0</v>
      </c>
      <c r="CE195" s="54">
        <f t="shared" si="587"/>
        <v>0</v>
      </c>
      <c r="CF195" s="80">
        <f t="shared" si="587"/>
        <v>1710.1104273132701</v>
      </c>
      <c r="CG195" s="81">
        <f t="shared" si="496"/>
        <v>0.17966400457069048</v>
      </c>
      <c r="CH195" s="35"/>
      <c r="CI195" s="53">
        <f t="shared" ref="CI195:DL195" si="588">SUM(CI166,CI194)</f>
        <v>4.5194970000000003</v>
      </c>
      <c r="CJ195" s="53">
        <f t="shared" si="588"/>
        <v>1.0780000000000001</v>
      </c>
      <c r="CK195" s="53">
        <f t="shared" si="588"/>
        <v>1.476</v>
      </c>
      <c r="CL195" s="53">
        <f t="shared" si="588"/>
        <v>0</v>
      </c>
      <c r="CM195" s="53">
        <f t="shared" si="588"/>
        <v>0</v>
      </c>
      <c r="CN195" s="53">
        <f t="shared" si="588"/>
        <v>1531.5</v>
      </c>
      <c r="CO195" s="54">
        <f t="shared" si="588"/>
        <v>1538.5734969999999</v>
      </c>
      <c r="CP195" s="53">
        <f t="shared" si="588"/>
        <v>10.074674244431112</v>
      </c>
      <c r="CQ195" s="53">
        <f t="shared" si="588"/>
        <v>1.7450000000000001</v>
      </c>
      <c r="CR195" s="53">
        <f t="shared" si="588"/>
        <v>0.32500000000000001</v>
      </c>
      <c r="CS195" s="53">
        <f t="shared" si="588"/>
        <v>0</v>
      </c>
      <c r="CT195" s="53">
        <f t="shared" si="588"/>
        <v>0</v>
      </c>
      <c r="CU195" s="53">
        <f t="shared" si="588"/>
        <v>78</v>
      </c>
      <c r="CV195" s="54">
        <f t="shared" si="588"/>
        <v>90.144674244431116</v>
      </c>
      <c r="CW195" s="53">
        <f t="shared" si="588"/>
        <v>157.58949999999999</v>
      </c>
      <c r="CX195" s="53">
        <f t="shared" si="588"/>
        <v>8.3696763000000001</v>
      </c>
      <c r="CY195" s="54">
        <f t="shared" si="588"/>
        <v>165.9591763</v>
      </c>
      <c r="CZ195" s="53">
        <f t="shared" si="588"/>
        <v>0</v>
      </c>
      <c r="DA195" s="53">
        <f t="shared" si="588"/>
        <v>0</v>
      </c>
      <c r="DB195" s="53">
        <f t="shared" si="588"/>
        <v>0</v>
      </c>
      <c r="DC195" s="53">
        <f t="shared" si="588"/>
        <v>0</v>
      </c>
      <c r="DD195" s="53">
        <f t="shared" si="588"/>
        <v>0</v>
      </c>
      <c r="DE195" s="54">
        <f t="shared" si="588"/>
        <v>0</v>
      </c>
      <c r="DF195" s="53">
        <f t="shared" si="588"/>
        <v>0</v>
      </c>
      <c r="DG195" s="53">
        <f t="shared" si="588"/>
        <v>0</v>
      </c>
      <c r="DH195" s="53">
        <f t="shared" si="588"/>
        <v>0</v>
      </c>
      <c r="DI195" s="53">
        <f t="shared" si="588"/>
        <v>0</v>
      </c>
      <c r="DJ195" s="53">
        <f t="shared" si="588"/>
        <v>0</v>
      </c>
      <c r="DK195" s="54">
        <f t="shared" si="588"/>
        <v>0</v>
      </c>
      <c r="DL195" s="80">
        <f t="shared" si="588"/>
        <v>1794.6773475444311</v>
      </c>
      <c r="DM195" s="81">
        <f t="shared" si="498"/>
        <v>0.16954759347406945</v>
      </c>
      <c r="DN195" s="35"/>
      <c r="DO195" s="53">
        <f t="shared" ref="DO195:EH195" si="589">SUM(DO166,DO194)</f>
        <v>0</v>
      </c>
      <c r="DP195" s="53">
        <f t="shared" si="589"/>
        <v>0</v>
      </c>
      <c r="DQ195" s="53">
        <f t="shared" si="589"/>
        <v>0</v>
      </c>
      <c r="DR195" s="53">
        <f t="shared" si="589"/>
        <v>0</v>
      </c>
      <c r="DS195" s="53">
        <f t="shared" si="589"/>
        <v>0</v>
      </c>
      <c r="DT195" s="54">
        <f t="shared" si="589"/>
        <v>0</v>
      </c>
      <c r="DU195" s="53">
        <f t="shared" si="589"/>
        <v>0</v>
      </c>
      <c r="DV195" s="53">
        <f t="shared" si="589"/>
        <v>0</v>
      </c>
      <c r="DW195" s="53">
        <f t="shared" si="589"/>
        <v>0</v>
      </c>
      <c r="DX195" s="53">
        <f t="shared" si="589"/>
        <v>0</v>
      </c>
      <c r="DY195" s="53">
        <f t="shared" si="589"/>
        <v>0</v>
      </c>
      <c r="DZ195" s="53">
        <f t="shared" si="589"/>
        <v>0</v>
      </c>
      <c r="EA195" s="53">
        <f t="shared" si="589"/>
        <v>0</v>
      </c>
      <c r="EB195" s="53">
        <f t="shared" si="589"/>
        <v>0</v>
      </c>
      <c r="EC195" s="53">
        <f t="shared" si="589"/>
        <v>0</v>
      </c>
      <c r="ED195" s="53">
        <f t="shared" si="589"/>
        <v>0</v>
      </c>
      <c r="EE195" s="53">
        <f t="shared" si="589"/>
        <v>0</v>
      </c>
      <c r="EF195" s="53">
        <f t="shared" si="589"/>
        <v>0</v>
      </c>
      <c r="EG195" s="54">
        <f t="shared" si="589"/>
        <v>0</v>
      </c>
      <c r="EH195" s="80">
        <f t="shared" si="589"/>
        <v>0</v>
      </c>
      <c r="EI195" s="124" t="str">
        <f t="shared" si="500"/>
        <v/>
      </c>
    </row>
    <row r="196" spans="1:140" s="32" customFormat="1" ht="8.25" customHeight="1" x14ac:dyDescent="0.25">
      <c r="AB196" s="71"/>
      <c r="BC196" s="71"/>
      <c r="CG196" s="71"/>
      <c r="DM196" s="71"/>
      <c r="EI196" s="71"/>
    </row>
    <row r="197" spans="1:140" s="32" customFormat="1" ht="15.75" customHeight="1" x14ac:dyDescent="0.25">
      <c r="B197" s="42"/>
      <c r="C197" s="15" t="s">
        <v>190</v>
      </c>
      <c r="D197" s="1"/>
      <c r="E197" s="41"/>
      <c r="F197" s="41"/>
      <c r="G197" s="41"/>
      <c r="H197" s="41"/>
      <c r="I197" s="41"/>
      <c r="J197" s="41"/>
      <c r="K197" s="41"/>
      <c r="L197" s="41"/>
      <c r="M197" s="41"/>
      <c r="N197" s="41"/>
      <c r="O197" s="41"/>
      <c r="P197" s="36"/>
      <c r="Q197" s="41"/>
      <c r="R197" s="41"/>
      <c r="S197" s="41"/>
      <c r="T197" s="36"/>
      <c r="U197" s="41"/>
      <c r="V197" s="41"/>
      <c r="W197" s="41"/>
      <c r="X197" s="41"/>
      <c r="Y197" s="41"/>
      <c r="Z197" s="36"/>
      <c r="AA197" s="36"/>
      <c r="AB197" s="69"/>
      <c r="AC197" s="35"/>
      <c r="AD197" s="41"/>
      <c r="AE197" s="41"/>
      <c r="AF197" s="41"/>
      <c r="AG197" s="41"/>
      <c r="AH197" s="41"/>
      <c r="AI197" s="36"/>
      <c r="AJ197" s="41"/>
      <c r="AK197" s="41"/>
      <c r="AL197" s="41"/>
      <c r="AM197" s="41"/>
      <c r="AN197" s="41"/>
      <c r="AO197" s="36"/>
      <c r="AP197" s="41"/>
      <c r="AQ197" s="41"/>
      <c r="AR197" s="41"/>
      <c r="AS197" s="41"/>
      <c r="AT197" s="41"/>
      <c r="AU197" s="36"/>
      <c r="AV197" s="41"/>
      <c r="AW197" s="41"/>
      <c r="AX197" s="41"/>
      <c r="AY197" s="41"/>
      <c r="AZ197" s="41"/>
      <c r="BA197" s="36"/>
      <c r="BB197" s="36"/>
      <c r="BC197" s="69"/>
      <c r="BD197" s="35"/>
      <c r="BE197" s="41"/>
      <c r="BF197" s="41"/>
      <c r="BG197" s="41"/>
      <c r="BH197" s="41"/>
      <c r="BI197" s="41"/>
      <c r="BJ197" s="41"/>
      <c r="BK197" s="36"/>
      <c r="BL197" s="41"/>
      <c r="BM197" s="41"/>
      <c r="BN197" s="41"/>
      <c r="BO197" s="41"/>
      <c r="BP197" s="41"/>
      <c r="BQ197" s="36"/>
      <c r="BR197" s="41"/>
      <c r="BS197" s="41"/>
      <c r="BT197" s="41"/>
      <c r="BU197" s="41"/>
      <c r="BV197" s="41"/>
      <c r="BW197" s="36"/>
      <c r="BX197" s="41"/>
      <c r="BY197" s="36"/>
      <c r="BZ197" s="102"/>
      <c r="CA197" s="103">
        <v>-100</v>
      </c>
      <c r="CB197" s="103">
        <v>-300.00000000000006</v>
      </c>
      <c r="CC197" s="103">
        <v>-100.00000000000001</v>
      </c>
      <c r="CD197" s="103">
        <v>-214</v>
      </c>
      <c r="CE197" s="104">
        <f>SUM(BZ197:CD197)</f>
        <v>-714</v>
      </c>
      <c r="CF197" s="104">
        <f>SUM(BK197,BQ197,BW197,CE197,BY197)</f>
        <v>-714</v>
      </c>
      <c r="CG197" s="69"/>
      <c r="CH197" s="35"/>
      <c r="CI197" s="41"/>
      <c r="CJ197" s="41"/>
      <c r="CK197" s="41"/>
      <c r="CL197" s="41"/>
      <c r="CM197" s="41"/>
      <c r="CN197" s="41"/>
      <c r="CO197" s="36"/>
      <c r="CP197" s="41"/>
      <c r="CQ197" s="41"/>
      <c r="CR197" s="41"/>
      <c r="CS197" s="41"/>
      <c r="CT197" s="41"/>
      <c r="CU197" s="41"/>
      <c r="CV197" s="36"/>
      <c r="CW197" s="41"/>
      <c r="CX197" s="41"/>
      <c r="CY197" s="36"/>
      <c r="CZ197" s="41"/>
      <c r="DA197" s="41"/>
      <c r="DB197" s="41"/>
      <c r="DC197" s="41"/>
      <c r="DD197" s="41"/>
      <c r="DE197" s="36"/>
      <c r="DF197" s="102">
        <v>154.4</v>
      </c>
      <c r="DG197" s="103">
        <v>154.4</v>
      </c>
      <c r="DH197" s="103">
        <v>154.4</v>
      </c>
      <c r="DI197" s="103">
        <v>154.4</v>
      </c>
      <c r="DJ197" s="104">
        <v>96.4</v>
      </c>
      <c r="DK197" s="104">
        <f>SUM(DF197:DJ197)</f>
        <v>714</v>
      </c>
      <c r="DL197" s="104">
        <f>SUM(CO197,CV197,CY197,DE197,DK197)</f>
        <v>714</v>
      </c>
      <c r="DM197" s="69"/>
      <c r="DN197" s="35"/>
      <c r="DO197" s="41"/>
      <c r="DP197" s="41"/>
      <c r="DQ197" s="41"/>
      <c r="DR197" s="41"/>
      <c r="DS197" s="41"/>
      <c r="DT197" s="36"/>
      <c r="DU197" s="102"/>
      <c r="DV197" s="103"/>
      <c r="DW197" s="103"/>
      <c r="DX197" s="103"/>
      <c r="DY197" s="103"/>
      <c r="DZ197" s="41"/>
      <c r="EA197" s="41"/>
      <c r="EB197" s="41"/>
      <c r="EC197" s="41"/>
      <c r="ED197" s="41"/>
      <c r="EE197" s="41"/>
      <c r="EF197" s="41"/>
      <c r="EG197" s="34">
        <f>SUM(DU197:EF197)</f>
        <v>0</v>
      </c>
      <c r="EH197" s="34">
        <f>SUM(EG197,DT197)</f>
        <v>0</v>
      </c>
      <c r="EI197" s="123"/>
    </row>
    <row r="198" spans="1:140" s="32" customFormat="1" ht="8.25" customHeight="1" x14ac:dyDescent="0.25">
      <c r="AB198" s="71"/>
      <c r="BC198" s="71"/>
      <c r="CG198" s="71"/>
      <c r="DM198" s="71"/>
      <c r="EI198" s="71"/>
    </row>
    <row r="199" spans="1:140" s="46" customFormat="1" ht="18" customHeight="1" thickBot="1" x14ac:dyDescent="0.3">
      <c r="C199" s="60" t="s">
        <v>74</v>
      </c>
      <c r="D199" s="47"/>
      <c r="E199" s="57">
        <f t="shared" ref="E199:AA199" si="590">SUM(E160,E195)</f>
        <v>329.48339999999996</v>
      </c>
      <c r="F199" s="57">
        <f t="shared" si="590"/>
        <v>518.08656500000006</v>
      </c>
      <c r="G199" s="57">
        <f t="shared" si="590"/>
        <v>107.88534499999999</v>
      </c>
      <c r="H199" s="57">
        <f t="shared" si="590"/>
        <v>116.994879</v>
      </c>
      <c r="I199" s="57">
        <f t="shared" si="590"/>
        <v>167.20320199999998</v>
      </c>
      <c r="J199" s="57">
        <f t="shared" si="590"/>
        <v>429.73539599999992</v>
      </c>
      <c r="K199" s="57">
        <f t="shared" si="590"/>
        <v>218.10446099999999</v>
      </c>
      <c r="L199" s="57">
        <f t="shared" si="590"/>
        <v>358.39137800000003</v>
      </c>
      <c r="M199" s="57">
        <f t="shared" si="590"/>
        <v>350.92894000000001</v>
      </c>
      <c r="N199" s="57">
        <f t="shared" si="590"/>
        <v>337.88826011000003</v>
      </c>
      <c r="O199" s="57">
        <f t="shared" si="590"/>
        <v>332.64002439000001</v>
      </c>
      <c r="P199" s="58">
        <f t="shared" si="590"/>
        <v>3267.3418505</v>
      </c>
      <c r="Q199" s="57">
        <f t="shared" si="590"/>
        <v>0</v>
      </c>
      <c r="R199" s="57">
        <f t="shared" si="590"/>
        <v>0</v>
      </c>
      <c r="S199" s="57">
        <f t="shared" si="590"/>
        <v>42.900000000000006</v>
      </c>
      <c r="T199" s="58">
        <f t="shared" si="590"/>
        <v>42.900000000000006</v>
      </c>
      <c r="U199" s="57">
        <f t="shared" si="590"/>
        <v>524.72587774116073</v>
      </c>
      <c r="V199" s="57">
        <f t="shared" si="590"/>
        <v>428.24976240046055</v>
      </c>
      <c r="W199" s="57">
        <f t="shared" si="590"/>
        <v>272.62597155160734</v>
      </c>
      <c r="X199" s="57">
        <f t="shared" si="590"/>
        <v>330.01227863184613</v>
      </c>
      <c r="Y199" s="57">
        <f t="shared" si="590"/>
        <v>319.98572590179219</v>
      </c>
      <c r="Z199" s="58">
        <f t="shared" si="590"/>
        <v>1875.5996162268673</v>
      </c>
      <c r="AA199" s="82">
        <f t="shared" si="590"/>
        <v>5185.8414667268671</v>
      </c>
      <c r="AB199" s="83">
        <f>IF(AA199=0,"",AA199/$AA$199)</f>
        <v>1</v>
      </c>
      <c r="AC199" s="64"/>
      <c r="AD199" s="57">
        <f t="shared" ref="AD199:BB199" si="591">SUM(AD160,AD195)</f>
        <v>738.58597755999995</v>
      </c>
      <c r="AE199" s="57">
        <f t="shared" si="591"/>
        <v>885.78717552085004</v>
      </c>
      <c r="AF199" s="57">
        <f t="shared" si="591"/>
        <v>1274.81449049</v>
      </c>
      <c r="AG199" s="57">
        <f t="shared" si="591"/>
        <v>1127.3375653905355</v>
      </c>
      <c r="AH199" s="57">
        <f t="shared" si="591"/>
        <v>1234.9928002519418</v>
      </c>
      <c r="AI199" s="58">
        <f t="shared" si="591"/>
        <v>5261.5180092133269</v>
      </c>
      <c r="AJ199" s="57">
        <f t="shared" si="591"/>
        <v>59.951500899999992</v>
      </c>
      <c r="AK199" s="57">
        <f t="shared" si="591"/>
        <v>22.464762128650001</v>
      </c>
      <c r="AL199" s="57">
        <f t="shared" si="591"/>
        <v>32.509569110000001</v>
      </c>
      <c r="AM199" s="57">
        <f t="shared" si="591"/>
        <v>53.769029815349995</v>
      </c>
      <c r="AN199" s="57">
        <f t="shared" si="591"/>
        <v>40.121577154649998</v>
      </c>
      <c r="AO199" s="58">
        <f t="shared" si="591"/>
        <v>208.81643910865</v>
      </c>
      <c r="AP199" s="57">
        <f t="shared" si="591"/>
        <v>128.19999999999999</v>
      </c>
      <c r="AQ199" s="57">
        <f t="shared" si="591"/>
        <v>223.5</v>
      </c>
      <c r="AR199" s="57">
        <f t="shared" si="591"/>
        <v>214.4</v>
      </c>
      <c r="AS199" s="57">
        <f t="shared" si="591"/>
        <v>237.69999999999993</v>
      </c>
      <c r="AT199" s="57">
        <f t="shared" si="591"/>
        <v>122.94275000000016</v>
      </c>
      <c r="AU199" s="58">
        <f t="shared" si="591"/>
        <v>926.74275000000023</v>
      </c>
      <c r="AV199" s="57">
        <f t="shared" si="591"/>
        <v>300.00000000000006</v>
      </c>
      <c r="AW199" s="57">
        <f t="shared" si="591"/>
        <v>100</v>
      </c>
      <c r="AX199" s="57">
        <f t="shared" si="591"/>
        <v>200</v>
      </c>
      <c r="AY199" s="57">
        <f t="shared" si="591"/>
        <v>0</v>
      </c>
      <c r="AZ199" s="57">
        <f t="shared" si="591"/>
        <v>0</v>
      </c>
      <c r="BA199" s="58">
        <f t="shared" si="591"/>
        <v>600.00000000000011</v>
      </c>
      <c r="BB199" s="82">
        <f t="shared" si="591"/>
        <v>6997.0771983219784</v>
      </c>
      <c r="BC199" s="83">
        <f>IF(BB199=0,"",BB199/$BB$199)</f>
        <v>1</v>
      </c>
      <c r="BD199" s="64"/>
      <c r="BE199" s="57">
        <f t="shared" ref="BE199:BY199" si="592">SUM(BE160,BE195)</f>
        <v>1434.8821916723296</v>
      </c>
      <c r="BF199" s="57">
        <f t="shared" si="592"/>
        <v>1430.0700629868652</v>
      </c>
      <c r="BG199" s="57">
        <f t="shared" si="592"/>
        <v>1461.9530082064878</v>
      </c>
      <c r="BH199" s="57">
        <f t="shared" si="592"/>
        <v>1585.2610174827323</v>
      </c>
      <c r="BI199" s="57">
        <f t="shared" si="592"/>
        <v>1446.5303033158161</v>
      </c>
      <c r="BJ199" s="57">
        <f t="shared" si="592"/>
        <v>0</v>
      </c>
      <c r="BK199" s="58">
        <f t="shared" si="592"/>
        <v>7358.6965836642312</v>
      </c>
      <c r="BL199" s="57">
        <f t="shared" si="592"/>
        <v>33.616001350000005</v>
      </c>
      <c r="BM199" s="57">
        <f t="shared" si="592"/>
        <v>40.821280062680017</v>
      </c>
      <c r="BN199" s="57">
        <f t="shared" si="592"/>
        <v>28.869138182888886</v>
      </c>
      <c r="BO199" s="57">
        <f t="shared" si="592"/>
        <v>31.445991819999996</v>
      </c>
      <c r="BP199" s="57">
        <f t="shared" si="592"/>
        <v>16.99506629</v>
      </c>
      <c r="BQ199" s="58">
        <f t="shared" si="592"/>
        <v>151.74747770556891</v>
      </c>
      <c r="BR199" s="57">
        <f t="shared" si="592"/>
        <v>103.06419910480673</v>
      </c>
      <c r="BS199" s="57">
        <f t="shared" si="592"/>
        <v>38.79305089519292</v>
      </c>
      <c r="BT199" s="57">
        <f t="shared" si="592"/>
        <v>56.542499999999997</v>
      </c>
      <c r="BU199" s="57">
        <f t="shared" si="592"/>
        <v>69.45750000000001</v>
      </c>
      <c r="BV199" s="57">
        <f t="shared" si="592"/>
        <v>75</v>
      </c>
      <c r="BW199" s="58">
        <f t="shared" si="592"/>
        <v>342.85724999999962</v>
      </c>
      <c r="BX199" s="57">
        <f t="shared" si="592"/>
        <v>351.07957633000001</v>
      </c>
      <c r="BY199" s="58">
        <f t="shared" si="592"/>
        <v>351.07957633000001</v>
      </c>
      <c r="BZ199" s="57">
        <f t="shared" ref="BZ199:CF199" si="593">SUM(BZ160,BZ195,BZ197)</f>
        <v>99.999999999999972</v>
      </c>
      <c r="CA199" s="57">
        <f t="shared" si="593"/>
        <v>0</v>
      </c>
      <c r="CB199" s="57">
        <f t="shared" si="593"/>
        <v>50</v>
      </c>
      <c r="CC199" s="57">
        <f t="shared" si="593"/>
        <v>250.00000000000011</v>
      </c>
      <c r="CD199" s="57">
        <f t="shared" si="593"/>
        <v>200.00000000000011</v>
      </c>
      <c r="CE199" s="58">
        <f t="shared" si="593"/>
        <v>600</v>
      </c>
      <c r="CF199" s="82">
        <f t="shared" si="593"/>
        <v>8804.380887699801</v>
      </c>
      <c r="CG199" s="83">
        <f>IF(CF199=0,"",CF199/$CF$199)</f>
        <v>1</v>
      </c>
      <c r="CH199" s="64"/>
      <c r="CI199" s="57">
        <f t="shared" ref="CI199:DE199" si="594">SUM(CI160,CI195)</f>
        <v>812.78570115642833</v>
      </c>
      <c r="CJ199" s="57">
        <f t="shared" si="594"/>
        <v>690.42239500002245</v>
      </c>
      <c r="CK199" s="57">
        <f t="shared" si="594"/>
        <v>718.81729198230983</v>
      </c>
      <c r="CL199" s="57">
        <f t="shared" si="594"/>
        <v>427.53438375750136</v>
      </c>
      <c r="CM199" s="57">
        <f t="shared" si="594"/>
        <v>428.00501481861659</v>
      </c>
      <c r="CN199" s="57">
        <f t="shared" si="594"/>
        <v>4522.3652141893781</v>
      </c>
      <c r="CO199" s="58">
        <f t="shared" si="594"/>
        <v>7599.9300009042563</v>
      </c>
      <c r="CP199" s="57">
        <f t="shared" si="594"/>
        <v>20.974674244431114</v>
      </c>
      <c r="CQ199" s="57">
        <f t="shared" si="594"/>
        <v>12.645</v>
      </c>
      <c r="CR199" s="57">
        <f t="shared" si="594"/>
        <v>11.224999999999998</v>
      </c>
      <c r="CS199" s="57">
        <f t="shared" si="594"/>
        <v>10.899999999999999</v>
      </c>
      <c r="CT199" s="57">
        <f t="shared" si="594"/>
        <v>10.899999999999999</v>
      </c>
      <c r="CU199" s="57">
        <f t="shared" si="594"/>
        <v>111.58459999999999</v>
      </c>
      <c r="CV199" s="58">
        <f t="shared" si="594"/>
        <v>178.22927424443111</v>
      </c>
      <c r="CW199" s="57">
        <f t="shared" si="594"/>
        <v>1302.8775184954002</v>
      </c>
      <c r="CX199" s="57">
        <f t="shared" si="594"/>
        <v>8.3696763000000001</v>
      </c>
      <c r="CY199" s="58">
        <f t="shared" si="594"/>
        <v>1311.2471947954002</v>
      </c>
      <c r="CZ199" s="57">
        <f t="shared" si="594"/>
        <v>37.688315367083788</v>
      </c>
      <c r="DA199" s="57">
        <f t="shared" si="594"/>
        <v>0</v>
      </c>
      <c r="DB199" s="57">
        <f t="shared" si="594"/>
        <v>0</v>
      </c>
      <c r="DC199" s="57">
        <f t="shared" si="594"/>
        <v>0</v>
      </c>
      <c r="DD199" s="57">
        <f t="shared" si="594"/>
        <v>0</v>
      </c>
      <c r="DE199" s="58">
        <f t="shared" si="594"/>
        <v>37.688315367083788</v>
      </c>
      <c r="DF199" s="57">
        <f t="shared" ref="DF199:DL199" si="595">SUM(DF160,DF195,DF197)</f>
        <v>434.4</v>
      </c>
      <c r="DG199" s="57">
        <f t="shared" si="595"/>
        <v>434.4</v>
      </c>
      <c r="DH199" s="57">
        <f t="shared" si="595"/>
        <v>434.4</v>
      </c>
      <c r="DI199" s="57">
        <f t="shared" si="595"/>
        <v>434.4</v>
      </c>
      <c r="DJ199" s="57">
        <f t="shared" si="595"/>
        <v>434.4</v>
      </c>
      <c r="DK199" s="58">
        <f t="shared" si="595"/>
        <v>2172</v>
      </c>
      <c r="DL199" s="82">
        <f t="shared" si="595"/>
        <v>11299.094785311172</v>
      </c>
      <c r="DM199" s="83">
        <f>IF(DL199=0,"",DL199/$DL$199)</f>
        <v>1</v>
      </c>
      <c r="DN199" s="64"/>
      <c r="DO199" s="57">
        <f t="shared" ref="DO199:DT199" si="596">SUM(DO160,DO195)</f>
        <v>0</v>
      </c>
      <c r="DP199" s="57">
        <f t="shared" si="596"/>
        <v>0</v>
      </c>
      <c r="DQ199" s="57">
        <f t="shared" si="596"/>
        <v>0</v>
      </c>
      <c r="DR199" s="57">
        <f t="shared" si="596"/>
        <v>0</v>
      </c>
      <c r="DS199" s="57">
        <f t="shared" si="596"/>
        <v>0</v>
      </c>
      <c r="DT199" s="58">
        <f t="shared" si="596"/>
        <v>0</v>
      </c>
      <c r="DU199" s="57">
        <f t="shared" ref="DU199:EH199" si="597">SUM(DU160,DU195,DU197)</f>
        <v>35</v>
      </c>
      <c r="DV199" s="57">
        <f t="shared" si="597"/>
        <v>0</v>
      </c>
      <c r="DW199" s="57">
        <f t="shared" si="597"/>
        <v>0</v>
      </c>
      <c r="DX199" s="57">
        <f t="shared" si="597"/>
        <v>5</v>
      </c>
      <c r="DY199" s="57">
        <f t="shared" si="597"/>
        <v>0</v>
      </c>
      <c r="DZ199" s="57">
        <f t="shared" si="597"/>
        <v>0</v>
      </c>
      <c r="EA199" s="57">
        <f t="shared" si="597"/>
        <v>0</v>
      </c>
      <c r="EB199" s="57">
        <f t="shared" si="597"/>
        <v>0</v>
      </c>
      <c r="EC199" s="57">
        <f t="shared" si="597"/>
        <v>0</v>
      </c>
      <c r="ED199" s="57">
        <f t="shared" si="597"/>
        <v>0</v>
      </c>
      <c r="EE199" s="57">
        <f t="shared" si="597"/>
        <v>0</v>
      </c>
      <c r="EF199" s="57">
        <f t="shared" si="597"/>
        <v>0</v>
      </c>
      <c r="EG199" s="58">
        <f t="shared" si="597"/>
        <v>40</v>
      </c>
      <c r="EH199" s="82">
        <f t="shared" si="597"/>
        <v>40</v>
      </c>
      <c r="EI199" s="83">
        <f>IF(EH199=0,"",EH199/$EH$199)</f>
        <v>1</v>
      </c>
    </row>
    <row r="200" spans="1:140" s="32" customFormat="1" ht="16.5" customHeight="1" x14ac:dyDescent="0.25">
      <c r="B200" s="1"/>
      <c r="C200" s="99"/>
      <c r="D200" s="1"/>
      <c r="BR200"/>
      <c r="BS200"/>
      <c r="BT200"/>
      <c r="BU200"/>
      <c r="BV200"/>
      <c r="BZ200" s="112"/>
      <c r="CA200" s="112"/>
      <c r="CB200" s="112"/>
      <c r="CC200" s="112"/>
      <c r="CD200" s="112"/>
      <c r="CE200" s="112"/>
      <c r="CF200" s="112"/>
      <c r="CG200" s="112"/>
      <c r="CH200" s="112"/>
    </row>
    <row r="201" spans="1:140" s="32" customFormat="1" ht="22.5" customHeight="1" x14ac:dyDescent="0.25">
      <c r="B201" s="1"/>
      <c r="C201" s="146" t="s">
        <v>146</v>
      </c>
      <c r="D201" s="1"/>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c r="BS201"/>
      <c r="BT201"/>
      <c r="BU201"/>
      <c r="BV201"/>
      <c r="BW201" s="112"/>
      <c r="BX201" s="112"/>
      <c r="BY201" s="112"/>
      <c r="BZ201" s="112"/>
      <c r="CA201" s="112"/>
      <c r="CB201" s="112"/>
      <c r="CE201" s="112"/>
      <c r="CF201" s="112"/>
      <c r="CG201" s="112"/>
      <c r="CH201" s="112"/>
      <c r="CI201" s="112"/>
      <c r="CJ201" s="112"/>
      <c r="CK201" s="112"/>
      <c r="CL201" s="112"/>
      <c r="CM201" s="112"/>
      <c r="CN201" s="112"/>
      <c r="CO201" s="112"/>
      <c r="CP201" s="112"/>
      <c r="CQ201" s="112"/>
      <c r="CR201" s="112"/>
      <c r="CS201" s="112"/>
      <c r="CT201" s="112"/>
      <c r="CU201" s="112"/>
      <c r="CV201" s="112"/>
      <c r="CW201" s="112"/>
      <c r="CX201" s="112"/>
      <c r="CY201" s="112"/>
      <c r="CZ201" s="112"/>
      <c r="DA201" s="112"/>
      <c r="DB201" s="112"/>
      <c r="DC201" s="112"/>
      <c r="DD201" s="112"/>
      <c r="DE201" s="112"/>
      <c r="DF201"/>
      <c r="DG201"/>
      <c r="DH201"/>
      <c r="DI201"/>
      <c r="DJ201"/>
      <c r="DK201"/>
      <c r="DL201" s="112"/>
      <c r="DM201" s="112"/>
      <c r="DN201" s="112"/>
      <c r="DO201" s="112"/>
      <c r="DP201" s="112"/>
      <c r="DQ201" s="112"/>
      <c r="DR201" s="112"/>
      <c r="DS201" s="112"/>
      <c r="DT201" s="112"/>
      <c r="DU201" s="112"/>
      <c r="DV201" s="112"/>
      <c r="DW201" s="112"/>
      <c r="DX201" s="112"/>
      <c r="DY201" s="112"/>
      <c r="DZ201" s="112"/>
      <c r="EA201" s="112"/>
      <c r="EB201" s="112"/>
      <c r="EC201" s="112"/>
      <c r="ED201" s="112"/>
      <c r="EE201" s="112"/>
      <c r="EF201" s="112"/>
      <c r="EG201" s="112"/>
      <c r="EH201" s="112"/>
      <c r="EI201" s="112"/>
    </row>
    <row r="202" spans="1:140" s="32" customFormat="1" ht="18" customHeight="1" x14ac:dyDescent="0.25">
      <c r="B202" s="1"/>
      <c r="C202" s="16" t="s">
        <v>29</v>
      </c>
      <c r="D202" s="1"/>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41"/>
      <c r="CA202" s="41"/>
      <c r="CB202" s="41"/>
      <c r="CC202" s="41"/>
      <c r="CD202" s="41">
        <v>6.0775000099999996</v>
      </c>
      <c r="CE202" s="104">
        <f t="shared" ref="CE202" si="598">SUM(BZ202:CD202)</f>
        <v>6.0775000099999996</v>
      </c>
      <c r="CF202" s="112"/>
      <c r="CG202" s="112"/>
      <c r="CH202" s="112"/>
      <c r="CI202" s="112"/>
      <c r="CJ202" s="112"/>
      <c r="CK202" s="112"/>
      <c r="CL202" s="112"/>
      <c r="CM202" s="112"/>
      <c r="CN202" s="112"/>
      <c r="CO202" s="112"/>
      <c r="CP202" s="112"/>
      <c r="CQ202" s="112"/>
      <c r="CR202" s="112"/>
      <c r="CS202" s="112"/>
      <c r="CT202" s="112"/>
      <c r="CU202" s="112"/>
      <c r="CV202" s="112"/>
      <c r="CW202" s="112"/>
      <c r="CX202" s="112"/>
      <c r="CY202" s="112"/>
      <c r="CZ202" s="112"/>
      <c r="DA202" s="112"/>
      <c r="DB202" s="112"/>
      <c r="DC202" s="112"/>
      <c r="DD202" s="112"/>
      <c r="DE202" s="112"/>
      <c r="DL202" s="112"/>
      <c r="DM202" s="112"/>
      <c r="DN202" s="112"/>
      <c r="DO202" s="112"/>
      <c r="DP202" s="112"/>
      <c r="DQ202" s="112"/>
      <c r="DR202" s="112"/>
      <c r="DS202" s="112"/>
      <c r="DT202" s="112"/>
      <c r="DU202" s="112"/>
      <c r="DV202" s="112"/>
      <c r="DW202" s="112"/>
      <c r="DX202" s="112"/>
      <c r="DY202" s="112"/>
      <c r="DZ202" s="112"/>
      <c r="EA202" s="112"/>
      <c r="EB202" s="112"/>
      <c r="EC202" s="112"/>
      <c r="ED202" s="112"/>
      <c r="EE202" s="112"/>
      <c r="EF202" s="112"/>
      <c r="EG202" s="112"/>
      <c r="EH202" s="112"/>
      <c r="EI202" s="112"/>
    </row>
    <row r="203" spans="1:140" s="32" customFormat="1" ht="18" customHeight="1" x14ac:dyDescent="0.25">
      <c r="B203" s="1"/>
      <c r="C203" s="16" t="s">
        <v>35</v>
      </c>
      <c r="D203" s="1"/>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41"/>
      <c r="CA203" s="41"/>
      <c r="CB203" s="41"/>
      <c r="CC203" s="41">
        <v>65.699982449999993</v>
      </c>
      <c r="CD203" s="41">
        <v>200.36460761999999</v>
      </c>
      <c r="CE203" s="104">
        <f t="shared" ref="CE203:CE204" si="599">SUM(BZ203:CD203)</f>
        <v>266.06459007000001</v>
      </c>
      <c r="CF203" s="112"/>
      <c r="CG203" s="112"/>
      <c r="CH203" s="112"/>
      <c r="CI203" s="112"/>
      <c r="CJ203" s="112"/>
      <c r="CK203" s="112"/>
      <c r="CL203" s="112"/>
      <c r="CM203" s="112"/>
      <c r="CN203" s="112"/>
      <c r="CO203" s="112"/>
      <c r="CP203" s="112"/>
      <c r="CQ203" s="112"/>
      <c r="CR203" s="112"/>
      <c r="CS203" s="112"/>
      <c r="CT203" s="112"/>
      <c r="CU203" s="112"/>
      <c r="CV203" s="112"/>
      <c r="CW203" s="112"/>
      <c r="CX203" s="112"/>
      <c r="CY203" s="112"/>
      <c r="CZ203" s="112"/>
      <c r="DA203" s="112"/>
      <c r="DB203" s="112"/>
      <c r="DC203" s="112"/>
      <c r="DD203" s="112"/>
      <c r="DE203" s="112"/>
      <c r="DF203"/>
      <c r="DG203"/>
      <c r="DH203"/>
      <c r="DI203"/>
      <c r="DJ203"/>
      <c r="DK203"/>
      <c r="DL203" s="112"/>
      <c r="DM203" s="112"/>
      <c r="DN203" s="112"/>
      <c r="DO203" s="112"/>
      <c r="DP203" s="112"/>
      <c r="DQ203" s="112"/>
      <c r="DR203" s="112"/>
      <c r="DS203" s="112"/>
      <c r="DT203" s="112"/>
      <c r="DU203" s="112"/>
      <c r="DV203" s="112"/>
      <c r="DW203" s="112"/>
      <c r="DX203" s="112"/>
      <c r="DY203" s="112"/>
      <c r="DZ203" s="112"/>
      <c r="EA203" s="112"/>
      <c r="EB203" s="112"/>
      <c r="EC203" s="112"/>
      <c r="ED203" s="112"/>
      <c r="EE203" s="112"/>
      <c r="EF203" s="112"/>
      <c r="EG203" s="112"/>
      <c r="EH203" s="112"/>
      <c r="EI203" s="112"/>
    </row>
    <row r="204" spans="1:140" s="32" customFormat="1" ht="22.5" customHeight="1" thickBot="1" x14ac:dyDescent="0.3">
      <c r="B204" s="1"/>
      <c r="C204" s="61" t="s">
        <v>145</v>
      </c>
      <c r="D204" s="1"/>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57"/>
      <c r="CA204" s="57"/>
      <c r="CB204" s="57"/>
      <c r="CC204" s="57">
        <f>SUM(CC202:CC203)</f>
        <v>65.699982449999993</v>
      </c>
      <c r="CD204" s="57">
        <f>SUM(CD202:CD203)</f>
        <v>206.44210762999998</v>
      </c>
      <c r="CE204" s="147">
        <f t="shared" si="599"/>
        <v>272.14209008</v>
      </c>
      <c r="CF204" s="112"/>
      <c r="CG204" s="112"/>
      <c r="CH204" s="112"/>
      <c r="CI204" s="112"/>
      <c r="CJ204" s="112"/>
      <c r="CK204" s="112"/>
      <c r="CL204" s="112"/>
      <c r="CM204" s="112"/>
      <c r="CN204" s="112"/>
      <c r="CO204" s="112"/>
      <c r="CP204" s="112"/>
      <c r="CQ204" s="112"/>
      <c r="CR204" s="112"/>
      <c r="CS204" s="112"/>
      <c r="CT204" s="112"/>
      <c r="CU204" s="112"/>
      <c r="CV204" s="112"/>
      <c r="CW204" s="112"/>
      <c r="CX204" s="112"/>
      <c r="CY204" s="112"/>
      <c r="CZ204" s="112"/>
      <c r="DA204" s="112"/>
      <c r="DB204" s="112"/>
      <c r="DC204" s="112"/>
      <c r="DD204" s="112"/>
      <c r="DE204" s="112"/>
      <c r="DF204"/>
      <c r="DG204"/>
      <c r="DH204"/>
      <c r="DI204"/>
      <c r="DJ204"/>
      <c r="DK204"/>
      <c r="DL204" s="112"/>
      <c r="DM204" s="112"/>
      <c r="DN204" s="112"/>
      <c r="DO204" s="112"/>
      <c r="DP204" s="112"/>
      <c r="DQ204" s="112"/>
      <c r="DR204" s="112"/>
      <c r="DS204" s="112"/>
      <c r="DT204" s="112"/>
      <c r="DU204" s="112"/>
      <c r="DV204" s="112"/>
      <c r="DW204" s="112"/>
      <c r="DX204" s="112"/>
      <c r="DY204" s="112"/>
      <c r="DZ204" s="112"/>
      <c r="EA204" s="112"/>
      <c r="EB204" s="112"/>
      <c r="EC204" s="112"/>
      <c r="ED204" s="112"/>
      <c r="EE204" s="112"/>
      <c r="EF204" s="112"/>
      <c r="EG204" s="112"/>
      <c r="EH204" s="112"/>
      <c r="EI204" s="112"/>
    </row>
    <row r="205" spans="1:140" s="32" customFormat="1" ht="10.5" customHeight="1" x14ac:dyDescent="0.25">
      <c r="B205" s="1"/>
      <c r="C205" s="99"/>
      <c r="D205" s="1"/>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c r="BP205" s="112"/>
      <c r="BQ205" s="112"/>
      <c r="BR205" s="112"/>
      <c r="BS205" s="112"/>
      <c r="BT205" s="112"/>
      <c r="BU205" s="112"/>
      <c r="BV205" s="112"/>
      <c r="BW205" s="112"/>
      <c r="BX205" s="112"/>
      <c r="BY205" s="112"/>
      <c r="BZ205" s="112"/>
      <c r="CA205" s="112"/>
      <c r="CB205" s="112"/>
      <c r="CC205" s="112"/>
      <c r="CD205" s="112"/>
      <c r="CE205" s="112"/>
      <c r="CF205" s="112"/>
      <c r="CG205" s="112"/>
      <c r="CH205" s="112"/>
      <c r="CI205" s="112"/>
      <c r="CJ205" s="112"/>
      <c r="CK205" s="112"/>
      <c r="CL205" s="112"/>
      <c r="CM205" s="112"/>
      <c r="CN205" s="112"/>
      <c r="CO205" s="112"/>
      <c r="CP205" s="112"/>
      <c r="CQ205" s="112"/>
      <c r="CR205" s="112"/>
      <c r="CS205" s="112"/>
      <c r="CT205" s="112"/>
      <c r="CU205" s="112"/>
      <c r="CV205" s="112"/>
      <c r="CW205" s="112"/>
      <c r="CX205" s="112"/>
      <c r="CY205" s="112"/>
      <c r="CZ205" s="112"/>
      <c r="DA205" s="112"/>
      <c r="DB205" s="112"/>
      <c r="DC205" s="112"/>
      <c r="DD205" s="112"/>
      <c r="DE205" s="112"/>
      <c r="DF205"/>
      <c r="DG205"/>
      <c r="DH205"/>
      <c r="DI205"/>
      <c r="DJ205"/>
      <c r="DK205"/>
      <c r="DL205" s="112"/>
      <c r="DM205" s="112"/>
      <c r="DN205" s="112"/>
      <c r="DO205" s="112"/>
      <c r="DP205" s="112"/>
      <c r="DQ205" s="112"/>
      <c r="DR205" s="112"/>
      <c r="DS205" s="112"/>
      <c r="DT205" s="112"/>
      <c r="DU205" s="112"/>
      <c r="DV205" s="112"/>
      <c r="DW205" s="112"/>
      <c r="DX205" s="112"/>
      <c r="DY205" s="112"/>
      <c r="DZ205" s="112"/>
      <c r="EA205" s="112"/>
      <c r="EB205" s="112"/>
      <c r="EC205" s="112"/>
      <c r="ED205" s="112"/>
      <c r="EE205" s="112"/>
      <c r="EF205" s="112"/>
      <c r="EG205" s="112"/>
      <c r="EH205" s="112"/>
      <c r="EI205" s="112"/>
    </row>
    <row r="206" spans="1:140" s="32" customFormat="1" ht="22.5" customHeight="1" thickBot="1" x14ac:dyDescent="0.3">
      <c r="B206" s="1"/>
      <c r="C206" s="60" t="s">
        <v>147</v>
      </c>
      <c r="D206" s="1"/>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c r="BP206" s="112"/>
      <c r="BQ206" s="112"/>
      <c r="BR206" s="112"/>
      <c r="BS206" s="112"/>
      <c r="BT206" s="112"/>
      <c r="BU206" s="112"/>
      <c r="BV206" s="112"/>
      <c r="BW206" s="112"/>
      <c r="BX206" s="112"/>
      <c r="BY206" s="112"/>
      <c r="BZ206" s="57">
        <f>SUM(BZ204,BZ199)</f>
        <v>99.999999999999972</v>
      </c>
      <c r="CA206" s="57">
        <f>SUM(CA204,CA199)</f>
        <v>0</v>
      </c>
      <c r="CB206" s="57">
        <f>SUM(CB204,CB199)</f>
        <v>50</v>
      </c>
      <c r="CC206" s="57">
        <f>SUM(CC204,CC199)</f>
        <v>315.69998245000011</v>
      </c>
      <c r="CD206" s="57">
        <f>SUM(CD204,CD199)</f>
        <v>406.44210763000012</v>
      </c>
      <c r="CE206" s="58">
        <f>SUM(BZ206:CD206)</f>
        <v>872.14209008000023</v>
      </c>
      <c r="CF206" s="82">
        <f>SUM(CF199,CE204)</f>
        <v>9076.5229777798013</v>
      </c>
      <c r="CG206" s="112"/>
      <c r="CH206" s="112"/>
      <c r="CI206" s="112"/>
      <c r="CJ206" s="112"/>
      <c r="CK206" s="112"/>
      <c r="CL206" s="112"/>
      <c r="CM206" s="112"/>
      <c r="CN206" s="112"/>
      <c r="CO206" s="112"/>
      <c r="CP206" s="112"/>
      <c r="CQ206" s="112"/>
      <c r="CR206" s="112"/>
      <c r="CS206" s="112"/>
      <c r="CT206" s="112"/>
      <c r="CU206" s="112"/>
      <c r="CV206" s="112"/>
      <c r="CW206" s="112"/>
      <c r="CX206" s="112"/>
      <c r="CY206" s="112"/>
      <c r="CZ206" s="112"/>
      <c r="DA206" s="112"/>
      <c r="DB206" s="112"/>
      <c r="DC206" s="112"/>
      <c r="DD206" s="112"/>
      <c r="DE206" s="112"/>
      <c r="DF206"/>
      <c r="DG206"/>
      <c r="DH206"/>
      <c r="DI206"/>
      <c r="DJ206"/>
      <c r="DK206"/>
      <c r="DL206" s="112"/>
      <c r="DM206" s="112"/>
      <c r="DN206" s="112"/>
      <c r="DO206" s="112"/>
      <c r="DP206" s="112"/>
      <c r="DQ206" s="112"/>
      <c r="DR206" s="112"/>
      <c r="DS206" s="112"/>
      <c r="DT206" s="112"/>
      <c r="DU206" s="112"/>
      <c r="DV206" s="112"/>
      <c r="DW206" s="112"/>
      <c r="DX206" s="112"/>
      <c r="DY206" s="112"/>
      <c r="DZ206" s="112"/>
      <c r="EA206" s="112"/>
      <c r="EB206" s="112"/>
      <c r="EC206" s="112"/>
      <c r="ED206" s="112"/>
      <c r="EE206" s="112"/>
      <c r="EF206" s="112"/>
      <c r="EG206" s="112"/>
      <c r="EH206" s="112"/>
      <c r="EI206" s="112"/>
    </row>
    <row r="207" spans="1:140" s="32" customFormat="1" ht="22.5" customHeight="1" x14ac:dyDescent="0.25">
      <c r="B207" s="1"/>
      <c r="C207" s="99"/>
      <c r="D207" s="1"/>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12"/>
      <c r="DH207" s="112"/>
      <c r="DI207" s="112"/>
      <c r="DJ207" s="112"/>
      <c r="DK207" s="112"/>
      <c r="DL207" s="112"/>
      <c r="DM207" s="112"/>
      <c r="DN207" s="112"/>
      <c r="DO207" s="112"/>
      <c r="DP207" s="112"/>
      <c r="DQ207" s="112"/>
      <c r="DR207" s="112"/>
      <c r="DS207" s="112"/>
      <c r="DT207" s="112"/>
      <c r="DU207" s="112"/>
      <c r="DV207" s="112"/>
      <c r="DW207" s="112"/>
      <c r="DX207" s="112"/>
      <c r="DY207" s="112"/>
      <c r="DZ207" s="112"/>
      <c r="EA207" s="112"/>
      <c r="EB207" s="112"/>
      <c r="EC207" s="112"/>
      <c r="ED207" s="112"/>
      <c r="EE207" s="112"/>
      <c r="EF207" s="112"/>
      <c r="EG207" s="112"/>
      <c r="EH207" s="112"/>
      <c r="EI207" s="112"/>
    </row>
    <row r="208" spans="1:140" s="32" customFormat="1" ht="18.75" customHeight="1" x14ac:dyDescent="0.25">
      <c r="B208" s="1"/>
      <c r="C208" s="84" t="s">
        <v>75</v>
      </c>
      <c r="D208" s="1"/>
      <c r="E208" s="108"/>
      <c r="F208" s="108"/>
      <c r="G208" s="108"/>
      <c r="H208" s="108"/>
      <c r="I208" s="108"/>
      <c r="J208" s="108"/>
      <c r="K208" s="108"/>
      <c r="L208" s="108"/>
      <c r="M208" s="108"/>
      <c r="N208" s="108"/>
      <c r="O208" s="108"/>
      <c r="P208" s="112"/>
      <c r="Q208" s="108"/>
      <c r="R208" s="108"/>
      <c r="S208" s="108"/>
      <c r="T208" s="112"/>
      <c r="U208" s="108"/>
      <c r="V208" s="108"/>
      <c r="W208" s="108"/>
      <c r="X208" s="108"/>
      <c r="Y208" s="108"/>
      <c r="Z208" s="112"/>
      <c r="AA208" s="112"/>
      <c r="AB208" s="112"/>
      <c r="AC208" s="112"/>
      <c r="AD208" s="108"/>
      <c r="AE208" s="108"/>
      <c r="AF208" s="108"/>
      <c r="AG208" s="108"/>
      <c r="AH208" s="108"/>
      <c r="AI208" s="112"/>
      <c r="AJ208" s="108"/>
      <c r="AK208" s="108"/>
      <c r="AL208" s="108"/>
      <c r="AM208" s="108"/>
      <c r="AN208" s="108"/>
      <c r="AO208" s="112"/>
      <c r="AP208" s="108"/>
      <c r="AQ208" s="108"/>
      <c r="AR208" s="108"/>
      <c r="AS208" s="108"/>
      <c r="AT208" s="108"/>
      <c r="AU208" s="112"/>
      <c r="AV208" s="108"/>
      <c r="AW208" s="108"/>
      <c r="AX208" s="108"/>
      <c r="AY208" s="108"/>
      <c r="AZ208" s="108"/>
      <c r="BA208" s="112"/>
      <c r="BB208" s="112"/>
      <c r="BC208" s="112"/>
      <c r="BD208" s="112"/>
      <c r="BE208" s="108"/>
      <c r="BF208" s="108"/>
      <c r="BG208" s="108"/>
      <c r="BH208" s="108"/>
      <c r="BI208" s="108"/>
      <c r="BJ208" s="108"/>
      <c r="BK208" s="112"/>
      <c r="BL208" s="108"/>
      <c r="BM208" s="108"/>
      <c r="BN208" s="108"/>
      <c r="BO208" s="108"/>
      <c r="BP208" s="108"/>
      <c r="BQ208" s="108"/>
      <c r="BR208" s="108"/>
      <c r="BS208" s="108"/>
      <c r="BT208" s="108"/>
      <c r="BU208" s="108"/>
      <c r="BV208" s="108"/>
      <c r="BW208" s="112"/>
      <c r="BX208" s="108"/>
      <c r="BY208" s="112"/>
      <c r="BZ208" s="108"/>
      <c r="CA208" s="108"/>
      <c r="CB208" s="108"/>
      <c r="CC208" s="108"/>
      <c r="CD208" s="108"/>
      <c r="CE208" s="112"/>
      <c r="CF208" s="112"/>
      <c r="CG208" s="112"/>
      <c r="CH208" s="112"/>
      <c r="CI208" s="108"/>
      <c r="CJ208" s="108"/>
      <c r="CK208" s="108"/>
      <c r="CL208" s="108"/>
      <c r="CM208" s="108"/>
      <c r="CN208" s="108"/>
      <c r="CO208" s="112"/>
      <c r="CP208" s="108"/>
      <c r="CQ208" s="108"/>
      <c r="CR208" s="108"/>
      <c r="CS208" s="108"/>
      <c r="CT208" s="108"/>
      <c r="CU208" s="108"/>
      <c r="CV208" s="112"/>
      <c r="CW208" s="108"/>
      <c r="CX208" s="108"/>
      <c r="CY208" s="112"/>
      <c r="CZ208" s="108"/>
      <c r="DA208" s="108"/>
      <c r="DB208" s="108"/>
      <c r="DC208" s="108"/>
      <c r="DD208" s="108"/>
      <c r="DE208" s="112"/>
      <c r="DF208" s="108"/>
      <c r="DG208" s="108"/>
      <c r="DH208" s="108"/>
      <c r="DI208" s="108"/>
      <c r="DJ208" s="108"/>
      <c r="DK208" s="112"/>
      <c r="DL208" s="112"/>
      <c r="DM208" s="112"/>
      <c r="DN208" s="112"/>
      <c r="DO208" s="108"/>
      <c r="DP208" s="108"/>
      <c r="DQ208" s="108"/>
      <c r="DR208" s="108"/>
      <c r="DS208" s="108"/>
      <c r="DT208" s="112"/>
      <c r="DU208" s="108"/>
      <c r="DV208" s="108"/>
      <c r="DW208" s="108"/>
      <c r="DX208" s="108"/>
      <c r="DY208" s="108"/>
      <c r="DZ208" s="108"/>
      <c r="EA208" s="108"/>
      <c r="EB208" s="108"/>
      <c r="EC208" s="108"/>
      <c r="ED208" s="108"/>
      <c r="EE208" s="108"/>
      <c r="EF208" s="108"/>
      <c r="EG208" s="112"/>
      <c r="EH208" s="112"/>
      <c r="EI208" s="112"/>
    </row>
    <row r="209" spans="2:140" ht="19.5" customHeight="1" x14ac:dyDescent="0.25">
      <c r="C209" s="8" t="s">
        <v>76</v>
      </c>
      <c r="D209" s="1"/>
      <c r="E209" s="1"/>
      <c r="F209" s="1"/>
      <c r="G209" s="1"/>
      <c r="H209" s="32"/>
      <c r="I209" s="32"/>
      <c r="J209" s="32"/>
      <c r="K209" s="32"/>
      <c r="L209" s="32"/>
      <c r="M209" s="32"/>
      <c r="N209" s="32"/>
      <c r="O209" s="32"/>
      <c r="P209" s="32"/>
      <c r="Q209" s="32"/>
      <c r="R209" s="32"/>
      <c r="S209" s="32"/>
      <c r="T209" s="32"/>
      <c r="U209" s="32"/>
      <c r="V209" s="32"/>
      <c r="W209" s="32"/>
      <c r="X209" s="32"/>
      <c r="Y209" s="32"/>
      <c r="Z209" s="32"/>
      <c r="AA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D209" s="32"/>
      <c r="BE209" s="32"/>
      <c r="BF209" s="32"/>
      <c r="BG209" s="32"/>
      <c r="BH209" s="32"/>
      <c r="BI209" s="32"/>
      <c r="BK209" s="32"/>
      <c r="BL209" s="32"/>
      <c r="BM209" s="32"/>
      <c r="BQ209" s="32"/>
      <c r="BR209" s="32"/>
      <c r="BS209" s="32"/>
      <c r="BT209" s="32"/>
      <c r="BU209" s="32"/>
      <c r="BV209" s="32"/>
      <c r="BW209" s="32"/>
      <c r="BZ209" s="32"/>
      <c r="CA209" s="32"/>
      <c r="CB209" s="32"/>
      <c r="CC209" s="32"/>
      <c r="CD209" s="32"/>
      <c r="CE209" s="32"/>
      <c r="CF209" s="18"/>
      <c r="CH209" s="32"/>
      <c r="DL209" s="18"/>
      <c r="DU209" s="32"/>
      <c r="DV209" s="32"/>
      <c r="DW209" s="32"/>
      <c r="DX209" s="32"/>
      <c r="DY209" s="32"/>
      <c r="DZ209" s="32"/>
      <c r="EA209" s="32"/>
      <c r="EB209" s="32"/>
      <c r="EC209" s="32"/>
      <c r="ED209" s="32"/>
      <c r="EE209" s="32"/>
      <c r="EF209" s="32"/>
      <c r="EG209" s="32"/>
      <c r="EH209" s="32"/>
      <c r="EJ209" s="32"/>
    </row>
    <row r="210" spans="2:140" ht="15.75" customHeight="1" x14ac:dyDescent="0.25">
      <c r="C210" s="173" t="s">
        <v>77</v>
      </c>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c r="BA210" s="173"/>
      <c r="BB210" s="173"/>
      <c r="BC210" s="173"/>
      <c r="BD210" s="173"/>
      <c r="BE210" s="173"/>
      <c r="BF210" s="173"/>
      <c r="BG210" s="173"/>
      <c r="BH210" s="173"/>
      <c r="BI210" s="173"/>
      <c r="BJ210" s="173"/>
      <c r="BK210" s="173"/>
      <c r="BL210" s="173"/>
      <c r="BM210" s="173"/>
      <c r="BN210" s="173"/>
      <c r="BO210" s="173"/>
      <c r="BP210" s="173"/>
      <c r="BQ210" s="173"/>
      <c r="BR210" s="173"/>
      <c r="BS210" s="173"/>
      <c r="BT210" s="173"/>
      <c r="BU210" s="173"/>
      <c r="BV210" s="173"/>
      <c r="BW210" s="173"/>
      <c r="BX210" s="173"/>
      <c r="BY210" s="173"/>
      <c r="BZ210" s="173"/>
      <c r="CA210" s="173"/>
      <c r="CB210" s="173"/>
      <c r="CC210" s="173"/>
      <c r="CD210" s="173"/>
      <c r="CE210" s="173"/>
      <c r="CF210" s="173"/>
      <c r="CG210" s="173"/>
      <c r="CH210" s="173"/>
      <c r="CI210" s="173"/>
      <c r="CJ210" s="173"/>
      <c r="CK210" s="173"/>
      <c r="CL210" s="173"/>
      <c r="CM210" s="173"/>
      <c r="CN210" s="173"/>
      <c r="CO210" s="173"/>
      <c r="CP210" s="173"/>
      <c r="CQ210" s="173"/>
      <c r="CR210" s="173"/>
      <c r="CS210" s="173"/>
      <c r="CT210" s="173"/>
      <c r="CU210" s="173"/>
      <c r="CV210" s="173"/>
      <c r="CW210" s="173"/>
      <c r="CX210" s="173"/>
      <c r="CY210" s="173"/>
      <c r="CZ210" s="173"/>
      <c r="DA210" s="173"/>
      <c r="DB210" s="173"/>
      <c r="DC210" s="173"/>
      <c r="DD210" s="173"/>
      <c r="DE210" s="173"/>
      <c r="DF210" s="173"/>
      <c r="DG210" s="173"/>
      <c r="DH210" s="173"/>
      <c r="DI210" s="173"/>
      <c r="DJ210" s="173"/>
      <c r="DK210" s="173"/>
      <c r="DL210" s="173"/>
      <c r="DM210" s="173"/>
      <c r="DN210" s="173"/>
      <c r="DO210" s="173"/>
      <c r="DP210" s="173"/>
      <c r="DQ210" s="173"/>
      <c r="DR210" s="173"/>
      <c r="DS210" s="173"/>
      <c r="DT210" s="173"/>
      <c r="DU210" s="173"/>
      <c r="DV210" s="173"/>
      <c r="DW210" s="173"/>
      <c r="DX210" s="173"/>
      <c r="DY210" s="173"/>
      <c r="DZ210" s="173"/>
      <c r="EA210" s="173"/>
      <c r="EB210" s="173"/>
      <c r="EC210" s="173"/>
      <c r="ED210" s="173"/>
      <c r="EE210" s="173"/>
      <c r="EF210" s="173"/>
      <c r="EG210" s="173"/>
      <c r="EH210" s="173"/>
      <c r="EJ210" s="32"/>
    </row>
    <row r="211" spans="2:140" s="32" customFormat="1" ht="15.75" customHeight="1" x14ac:dyDescent="0.25">
      <c r="B211" s="1"/>
      <c r="C211" s="8" t="s">
        <v>78</v>
      </c>
      <c r="D211" s="1"/>
      <c r="E211" s="1"/>
      <c r="F211" s="1"/>
      <c r="G211" s="1"/>
      <c r="AB211" s="65"/>
      <c r="BC211" s="65"/>
      <c r="CG211" s="65"/>
      <c r="DM211" s="65"/>
      <c r="EI211" s="65"/>
    </row>
    <row r="212" spans="2:140" s="32" customFormat="1" ht="15.75" customHeight="1" x14ac:dyDescent="0.25">
      <c r="B212" s="1"/>
      <c r="C212" s="85" t="s">
        <v>143</v>
      </c>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75"/>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75"/>
      <c r="BD212" s="12"/>
      <c r="BE212" s="12"/>
      <c r="BF212" s="12"/>
      <c r="BG212" s="12"/>
      <c r="CG212" s="65"/>
      <c r="CI212" s="12"/>
      <c r="CJ212" s="12"/>
      <c r="CK212" s="12"/>
      <c r="DM212" s="65"/>
      <c r="EI212" s="65"/>
    </row>
    <row r="213" spans="2:140" s="32" customFormat="1" ht="15.75" customHeight="1" x14ac:dyDescent="0.25">
      <c r="B213" s="1"/>
      <c r="C213" s="181" t="s">
        <v>179</v>
      </c>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E213" s="181"/>
      <c r="AF213" s="181"/>
      <c r="AG213" s="181"/>
      <c r="AH213" s="181"/>
      <c r="AI213" s="181"/>
      <c r="AJ213" s="181"/>
      <c r="AK213" s="181"/>
      <c r="AL213" s="181"/>
      <c r="AM213" s="181"/>
      <c r="AN213" s="181"/>
      <c r="AO213" s="181"/>
      <c r="AP213" s="181"/>
      <c r="AQ213" s="181"/>
      <c r="AR213" s="181"/>
      <c r="AS213" s="181"/>
      <c r="AT213" s="181"/>
      <c r="AU213" s="181"/>
      <c r="AV213" s="181"/>
      <c r="AW213" s="181"/>
      <c r="AX213" s="181"/>
      <c r="AY213" s="181"/>
      <c r="AZ213" s="181"/>
      <c r="BA213" s="181"/>
      <c r="BB213" s="181"/>
      <c r="BC213" s="181"/>
      <c r="BD213" s="181"/>
      <c r="BE213" s="181"/>
      <c r="BF213" s="181"/>
      <c r="BG213" s="181"/>
      <c r="BH213" s="181"/>
      <c r="BI213" s="181"/>
      <c r="BJ213" s="181"/>
      <c r="BK213" s="181"/>
      <c r="BL213" s="181"/>
      <c r="BM213" s="181"/>
      <c r="BN213" s="181"/>
      <c r="BO213" s="181"/>
      <c r="BP213" s="181"/>
      <c r="BQ213" s="181"/>
      <c r="BR213" s="181"/>
      <c r="BS213" s="181"/>
      <c r="BT213" s="181"/>
      <c r="BU213" s="181"/>
      <c r="BV213" s="181"/>
      <c r="BW213" s="181"/>
      <c r="BX213" s="181"/>
      <c r="BY213" s="181"/>
      <c r="BZ213" s="181"/>
      <c r="CA213" s="181"/>
      <c r="CB213" s="181"/>
      <c r="CC213" s="181"/>
      <c r="CD213" s="181"/>
      <c r="CE213" s="181"/>
      <c r="CF213" s="181"/>
      <c r="CG213" s="181"/>
      <c r="CH213" s="181"/>
      <c r="CI213" s="181"/>
      <c r="CJ213" s="181"/>
      <c r="CK213" s="181"/>
      <c r="CL213" s="181"/>
      <c r="CM213" s="181"/>
      <c r="CN213" s="181"/>
      <c r="CO213" s="181"/>
      <c r="CP213" s="181"/>
      <c r="CQ213" s="181"/>
      <c r="CR213" s="181"/>
      <c r="CS213" s="181"/>
      <c r="CT213" s="181"/>
      <c r="CU213" s="181"/>
      <c r="CV213" s="181"/>
      <c r="CW213" s="181"/>
      <c r="CX213" s="181"/>
      <c r="CY213" s="181"/>
      <c r="CZ213" s="181"/>
      <c r="DA213" s="181"/>
      <c r="DB213" s="181"/>
      <c r="DC213" s="181"/>
      <c r="DD213" s="181"/>
      <c r="DE213" s="181"/>
      <c r="DF213" s="181"/>
      <c r="DG213" s="181"/>
      <c r="DH213" s="181"/>
      <c r="DI213" s="181"/>
      <c r="DJ213" s="181"/>
      <c r="DK213" s="181"/>
      <c r="DL213" s="181"/>
      <c r="DM213" s="181"/>
      <c r="DN213" s="181"/>
      <c r="DO213" s="181"/>
      <c r="DP213" s="181"/>
      <c r="DQ213" s="181"/>
      <c r="DR213" s="181"/>
      <c r="DS213" s="181"/>
      <c r="DT213" s="181"/>
      <c r="DU213" s="181"/>
      <c r="DV213" s="181"/>
      <c r="DW213" s="181"/>
      <c r="DX213" s="181"/>
      <c r="DY213" s="181"/>
      <c r="DZ213" s="181"/>
      <c r="EA213" s="181"/>
      <c r="EB213" s="181"/>
      <c r="EC213" s="181"/>
      <c r="ED213" s="181"/>
      <c r="EE213" s="181"/>
      <c r="EF213" s="181"/>
      <c r="EG213" s="181"/>
      <c r="EH213" s="181"/>
      <c r="EI213" s="65"/>
    </row>
    <row r="214" spans="2:140" s="32" customFormat="1" ht="30" customHeight="1" x14ac:dyDescent="0.25">
      <c r="B214" s="1"/>
      <c r="C214" s="181" t="s">
        <v>180</v>
      </c>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E214" s="181"/>
      <c r="AF214" s="181"/>
      <c r="AG214" s="181"/>
      <c r="AH214" s="181"/>
      <c r="AI214" s="181"/>
      <c r="AJ214" s="181"/>
      <c r="AK214" s="181"/>
      <c r="AL214" s="181"/>
      <c r="AM214" s="181"/>
      <c r="AN214" s="181"/>
      <c r="AO214" s="181"/>
      <c r="AP214" s="181"/>
      <c r="AQ214" s="181"/>
      <c r="AR214" s="181"/>
      <c r="AS214" s="181"/>
      <c r="AT214" s="181"/>
      <c r="AU214" s="181"/>
      <c r="AV214" s="181"/>
      <c r="AW214" s="181"/>
      <c r="AX214" s="181"/>
      <c r="AY214" s="181"/>
      <c r="AZ214" s="181"/>
      <c r="BA214" s="181"/>
      <c r="BB214" s="181"/>
      <c r="BC214" s="181"/>
      <c r="BD214" s="181"/>
      <c r="BE214" s="181"/>
      <c r="BF214" s="181"/>
      <c r="BG214" s="181"/>
      <c r="BH214" s="181"/>
      <c r="BI214" s="181"/>
      <c r="BJ214" s="181"/>
      <c r="BK214" s="181"/>
      <c r="BL214" s="181"/>
      <c r="BM214" s="181"/>
      <c r="BN214" s="181"/>
      <c r="BO214" s="181"/>
      <c r="BP214" s="181"/>
      <c r="BQ214" s="181"/>
      <c r="BR214" s="181"/>
      <c r="BS214" s="181"/>
      <c r="BT214" s="181"/>
      <c r="BU214" s="181"/>
      <c r="BV214" s="181"/>
      <c r="BW214" s="181"/>
      <c r="BX214" s="181"/>
      <c r="BY214" s="181"/>
      <c r="BZ214" s="181"/>
      <c r="CA214" s="181"/>
      <c r="CB214" s="181"/>
      <c r="CC214" s="181"/>
      <c r="CD214" s="181"/>
      <c r="CE214" s="181"/>
      <c r="CF214" s="181"/>
      <c r="CG214" s="181"/>
      <c r="CH214" s="181"/>
      <c r="CI214" s="181"/>
      <c r="CJ214" s="181"/>
      <c r="CK214" s="181"/>
      <c r="CL214" s="181"/>
      <c r="CM214" s="181"/>
      <c r="CN214" s="181"/>
      <c r="CO214" s="181"/>
      <c r="CP214" s="181"/>
      <c r="CQ214" s="181"/>
      <c r="CR214" s="181"/>
      <c r="CS214" s="181"/>
      <c r="CT214" s="181"/>
      <c r="CU214" s="181"/>
      <c r="CV214" s="181"/>
      <c r="CW214" s="181"/>
      <c r="CX214" s="181"/>
      <c r="CY214" s="181"/>
      <c r="CZ214" s="181"/>
      <c r="DA214" s="181"/>
      <c r="DB214" s="181"/>
      <c r="DC214" s="181"/>
      <c r="DD214" s="181"/>
      <c r="DE214" s="181"/>
      <c r="DF214" s="181"/>
      <c r="DG214" s="181"/>
      <c r="DH214" s="181"/>
      <c r="DI214" s="181"/>
      <c r="DJ214" s="181"/>
      <c r="DK214" s="181"/>
      <c r="DL214" s="181"/>
      <c r="DM214" s="181"/>
      <c r="DN214" s="181"/>
      <c r="DO214" s="181"/>
      <c r="DP214" s="181"/>
      <c r="DQ214" s="181"/>
      <c r="DR214" s="181"/>
      <c r="DS214" s="181"/>
      <c r="DT214" s="181"/>
      <c r="DU214" s="181"/>
      <c r="DV214" s="181"/>
      <c r="DW214" s="181"/>
      <c r="DX214" s="181"/>
      <c r="DY214" s="181"/>
      <c r="DZ214" s="181"/>
      <c r="EA214" s="181"/>
      <c r="EB214" s="181"/>
      <c r="EC214" s="181"/>
      <c r="ED214" s="181"/>
      <c r="EE214" s="181"/>
      <c r="EF214" s="181"/>
      <c r="EG214" s="181"/>
      <c r="EH214" s="181"/>
      <c r="EI214" s="65"/>
    </row>
    <row r="215" spans="2:140" s="32" customFormat="1" ht="15.75" customHeight="1" x14ac:dyDescent="0.25">
      <c r="B215" s="1"/>
      <c r="C215" s="174" t="s">
        <v>181</v>
      </c>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c r="AD215" s="174"/>
      <c r="AE215" s="174"/>
      <c r="AF215" s="174"/>
      <c r="AG215" s="174"/>
      <c r="AH215" s="174"/>
      <c r="AI215" s="174"/>
      <c r="AJ215" s="174"/>
      <c r="AK215" s="174"/>
      <c r="AL215" s="174"/>
      <c r="AM215" s="174"/>
      <c r="AN215" s="174"/>
      <c r="AO215" s="174"/>
      <c r="AP215" s="174"/>
      <c r="AQ215" s="174"/>
      <c r="AR215" s="174"/>
      <c r="AS215" s="174"/>
      <c r="AT215" s="174"/>
      <c r="AU215" s="174"/>
      <c r="AV215" s="174"/>
      <c r="AW215" s="174"/>
      <c r="AX215" s="174"/>
      <c r="AY215" s="174"/>
      <c r="AZ215" s="174"/>
      <c r="BA215" s="174"/>
      <c r="BB215" s="174"/>
      <c r="BC215" s="174"/>
      <c r="BD215" s="174"/>
      <c r="BE215" s="174"/>
      <c r="BF215" s="174"/>
      <c r="BG215" s="174"/>
      <c r="BH215" s="174"/>
      <c r="BI215" s="174"/>
      <c r="BJ215" s="174"/>
      <c r="BK215" s="174"/>
      <c r="BL215" s="174"/>
      <c r="BM215" s="174"/>
      <c r="BN215" s="174"/>
      <c r="BO215" s="174"/>
      <c r="BP215" s="174"/>
      <c r="BQ215" s="174"/>
      <c r="BR215" s="174"/>
      <c r="BS215" s="174"/>
      <c r="BT215" s="174"/>
      <c r="BU215" s="174"/>
      <c r="BV215" s="174"/>
      <c r="BW215" s="174"/>
      <c r="BX215" s="174"/>
      <c r="BY215" s="174"/>
      <c r="BZ215" s="174"/>
      <c r="CA215" s="174"/>
      <c r="CB215" s="174"/>
      <c r="CC215" s="174"/>
      <c r="CD215" s="174"/>
      <c r="CE215" s="174"/>
      <c r="CF215" s="174"/>
      <c r="CG215" s="174"/>
      <c r="CH215" s="174"/>
      <c r="CI215" s="174"/>
      <c r="CJ215" s="174"/>
      <c r="CK215" s="174"/>
      <c r="CL215" s="174"/>
      <c r="CM215" s="174"/>
      <c r="CN215" s="174"/>
      <c r="CO215" s="174"/>
      <c r="CP215" s="174"/>
      <c r="CQ215" s="174"/>
      <c r="CR215" s="174"/>
      <c r="CS215" s="174"/>
      <c r="CT215" s="174"/>
      <c r="CU215" s="174"/>
      <c r="CV215" s="174"/>
      <c r="CW215" s="174"/>
      <c r="CX215" s="174"/>
      <c r="CY215" s="174"/>
      <c r="CZ215" s="174"/>
      <c r="DA215" s="174"/>
      <c r="DB215" s="174"/>
      <c r="DC215" s="174"/>
      <c r="DD215" s="174"/>
      <c r="DE215" s="174"/>
      <c r="DF215" s="174"/>
      <c r="DG215" s="174"/>
      <c r="DH215" s="174"/>
      <c r="DI215" s="174"/>
      <c r="DJ215" s="174"/>
      <c r="DK215" s="174"/>
      <c r="DL215" s="174"/>
      <c r="DM215" s="174"/>
      <c r="DN215" s="174"/>
      <c r="DO215" s="174"/>
      <c r="DP215" s="174"/>
      <c r="DQ215" s="174"/>
      <c r="DR215" s="174"/>
      <c r="DS215" s="174"/>
      <c r="DT215" s="174"/>
      <c r="DU215" s="174"/>
      <c r="DV215" s="174"/>
      <c r="DW215" s="174"/>
      <c r="DX215" s="174"/>
      <c r="DY215" s="174"/>
      <c r="DZ215" s="174"/>
      <c r="EA215" s="174"/>
      <c r="EB215" s="174"/>
      <c r="EC215" s="174"/>
      <c r="ED215" s="174"/>
      <c r="EE215" s="174"/>
      <c r="EF215" s="174"/>
      <c r="EG215" s="174"/>
      <c r="EH215" s="174"/>
      <c r="EI215" s="65"/>
    </row>
    <row r="216" spans="2:140" s="32" customFormat="1" ht="15.75" customHeight="1" x14ac:dyDescent="0.25">
      <c r="B216" s="1"/>
      <c r="C216" s="85" t="s">
        <v>182</v>
      </c>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19"/>
      <c r="AY216" s="119"/>
      <c r="AZ216" s="119"/>
      <c r="BA216" s="119"/>
      <c r="BB216" s="119"/>
      <c r="BC216" s="119"/>
      <c r="BD216" s="119"/>
      <c r="BE216" s="119"/>
      <c r="BF216" s="119"/>
      <c r="BG216" s="119"/>
      <c r="BH216" s="119"/>
      <c r="BI216" s="119"/>
      <c r="BJ216" s="119"/>
      <c r="BK216" s="119"/>
      <c r="BL216" s="119"/>
      <c r="BM216" s="119"/>
      <c r="BN216" s="119"/>
      <c r="BO216" s="119"/>
      <c r="BP216" s="119"/>
      <c r="BQ216" s="119"/>
      <c r="BR216" s="119"/>
      <c r="BS216" s="119"/>
      <c r="BT216" s="119"/>
      <c r="BU216" s="119"/>
      <c r="BV216" s="119"/>
      <c r="BW216" s="119"/>
      <c r="BX216" s="136"/>
      <c r="BY216" s="136"/>
      <c r="BZ216" s="119"/>
      <c r="CA216" s="119"/>
      <c r="CB216" s="119"/>
      <c r="CC216" s="119"/>
      <c r="CD216" s="119"/>
      <c r="CE216" s="119"/>
      <c r="CF216" s="119"/>
      <c r="CG216" s="119"/>
      <c r="CH216" s="119"/>
      <c r="CI216" s="131"/>
      <c r="CJ216" s="131"/>
      <c r="CK216" s="131"/>
      <c r="CL216" s="131"/>
      <c r="CM216" s="131"/>
      <c r="CN216" s="131"/>
      <c r="CO216" s="131"/>
      <c r="CP216" s="131"/>
      <c r="CQ216" s="131"/>
      <c r="CR216" s="131"/>
      <c r="CS216" s="131"/>
      <c r="CT216" s="131"/>
      <c r="CU216" s="131"/>
      <c r="CV216" s="131"/>
      <c r="CW216" s="131"/>
      <c r="CX216" s="131"/>
      <c r="CY216" s="131"/>
      <c r="CZ216" s="139"/>
      <c r="DA216" s="156"/>
      <c r="DB216" s="156"/>
      <c r="DC216" s="156"/>
      <c r="DD216" s="156"/>
      <c r="DE216" s="139"/>
      <c r="DF216" s="131"/>
      <c r="DG216" s="131"/>
      <c r="DH216" s="131"/>
      <c r="DI216" s="131"/>
      <c r="DJ216" s="131"/>
      <c r="DK216" s="131"/>
      <c r="DL216" s="131"/>
      <c r="DM216" s="131"/>
      <c r="DN216" s="131"/>
      <c r="DO216" s="140"/>
      <c r="DP216" s="140"/>
      <c r="DQ216" s="140"/>
      <c r="DR216" s="140"/>
      <c r="DS216" s="140"/>
      <c r="DT216" s="140"/>
      <c r="DU216" s="119"/>
      <c r="DV216" s="119"/>
      <c r="DW216" s="119"/>
      <c r="DX216" s="119"/>
      <c r="DY216" s="119"/>
      <c r="DZ216" s="119"/>
      <c r="EA216" s="119"/>
      <c r="EB216" s="119"/>
      <c r="EC216" s="119"/>
      <c r="ED216" s="119"/>
      <c r="EE216" s="119"/>
      <c r="EF216" s="119"/>
      <c r="EG216" s="119"/>
      <c r="EH216" s="119"/>
      <c r="EI216" s="65"/>
    </row>
    <row r="217" spans="2:140" ht="29.25" customHeight="1" x14ac:dyDescent="0.25">
      <c r="C217" s="181" t="s">
        <v>183</v>
      </c>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c r="AB217" s="181"/>
      <c r="AC217" s="181"/>
      <c r="AD217" s="181"/>
      <c r="AE217" s="181"/>
      <c r="AF217" s="181"/>
      <c r="AG217" s="181"/>
      <c r="AH217" s="181"/>
      <c r="AI217" s="181"/>
      <c r="AJ217" s="181"/>
      <c r="AK217" s="181"/>
      <c r="AL217" s="181"/>
      <c r="AM217" s="181"/>
      <c r="AN217" s="181"/>
      <c r="AO217" s="181"/>
      <c r="AP217" s="181"/>
      <c r="AQ217" s="181"/>
      <c r="AR217" s="181"/>
      <c r="AS217" s="181"/>
      <c r="AT217" s="181"/>
      <c r="AU217" s="181"/>
      <c r="AV217" s="181"/>
      <c r="AW217" s="181"/>
      <c r="AX217" s="181"/>
      <c r="AY217" s="181"/>
      <c r="AZ217" s="181"/>
      <c r="BA217" s="181"/>
      <c r="BB217" s="181"/>
      <c r="BC217" s="181"/>
      <c r="BD217" s="181"/>
      <c r="BE217" s="181"/>
      <c r="BF217" s="181"/>
      <c r="BG217" s="181"/>
      <c r="BH217" s="181"/>
      <c r="BI217" s="181"/>
      <c r="BJ217" s="181"/>
      <c r="BK217" s="181"/>
      <c r="BL217" s="181"/>
      <c r="BM217" s="181"/>
      <c r="BN217" s="181"/>
      <c r="BO217" s="181"/>
      <c r="BP217" s="181"/>
      <c r="BQ217" s="181"/>
      <c r="BR217" s="181"/>
      <c r="BS217" s="181"/>
      <c r="BT217" s="181"/>
      <c r="BU217" s="181"/>
      <c r="BV217" s="181"/>
      <c r="BW217" s="181"/>
      <c r="BX217" s="181"/>
      <c r="BY217" s="181"/>
      <c r="BZ217" s="181"/>
      <c r="CA217" s="181"/>
      <c r="CB217" s="181"/>
      <c r="CC217" s="181"/>
      <c r="CD217" s="181"/>
      <c r="CE217" s="181"/>
      <c r="CF217" s="181"/>
      <c r="CG217" s="181"/>
      <c r="CH217" s="181"/>
      <c r="CI217" s="181"/>
      <c r="CJ217" s="181"/>
      <c r="CK217" s="181"/>
      <c r="CL217" s="181"/>
      <c r="CM217" s="181"/>
      <c r="CN217" s="181"/>
      <c r="CO217" s="181"/>
      <c r="CP217" s="181"/>
      <c r="CQ217" s="181"/>
      <c r="CR217" s="181"/>
      <c r="CS217" s="181"/>
      <c r="CT217" s="181"/>
      <c r="CU217" s="181"/>
      <c r="CV217" s="181"/>
      <c r="CW217" s="181"/>
      <c r="CX217" s="181"/>
      <c r="CY217" s="181"/>
      <c r="CZ217" s="181"/>
      <c r="DA217" s="181"/>
      <c r="DB217" s="181"/>
      <c r="DC217" s="181"/>
      <c r="DD217" s="181"/>
      <c r="DE217" s="181"/>
      <c r="DF217" s="181"/>
      <c r="DG217" s="181"/>
      <c r="DH217" s="181"/>
      <c r="DI217" s="181"/>
      <c r="DJ217" s="181"/>
      <c r="DK217" s="181"/>
      <c r="DL217" s="181"/>
      <c r="DM217" s="181"/>
      <c r="DN217" s="181"/>
      <c r="DO217" s="181"/>
      <c r="DP217" s="181"/>
      <c r="DQ217" s="181"/>
      <c r="DR217" s="181"/>
      <c r="DS217" s="181"/>
      <c r="DT217" s="181"/>
      <c r="DU217" s="181"/>
      <c r="DV217" s="181"/>
      <c r="DW217" s="181"/>
      <c r="DX217" s="181"/>
      <c r="DY217" s="181"/>
      <c r="DZ217" s="181"/>
      <c r="EA217" s="181"/>
      <c r="EB217" s="181"/>
      <c r="EC217" s="181"/>
      <c r="ED217" s="181"/>
      <c r="EE217" s="181"/>
      <c r="EF217" s="181"/>
      <c r="EG217" s="181"/>
      <c r="EH217" s="181"/>
      <c r="EI217" s="181"/>
      <c r="EJ217" s="32"/>
    </row>
    <row r="218" spans="2:140" s="32" customFormat="1" ht="15.75" customHeight="1" x14ac:dyDescent="0.25">
      <c r="B218" s="1"/>
      <c r="C218" s="85" t="s">
        <v>154</v>
      </c>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75"/>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75"/>
      <c r="BD218" s="12"/>
      <c r="BE218" s="12"/>
      <c r="BF218" s="12"/>
      <c r="BG218" s="12"/>
      <c r="BH218" s="12"/>
      <c r="BI218" s="12"/>
      <c r="BJ218" s="12"/>
      <c r="BK218" s="12"/>
      <c r="CG218" s="65"/>
      <c r="CI218" s="12"/>
      <c r="CJ218" s="12"/>
      <c r="CK218" s="12"/>
      <c r="CL218" s="12"/>
      <c r="CM218" s="12"/>
      <c r="CN218" s="12"/>
      <c r="CO218" s="12"/>
      <c r="CU218" s="12"/>
      <c r="CV218" s="12"/>
      <c r="CY218" s="12"/>
      <c r="DE218" s="12"/>
      <c r="DK218" s="12"/>
      <c r="DM218" s="65"/>
      <c r="DT218" s="12"/>
      <c r="EI218" s="65"/>
    </row>
    <row r="219" spans="2:140" ht="15.75" customHeight="1" x14ac:dyDescent="0.25">
      <c r="C219" s="85" t="s">
        <v>152</v>
      </c>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75"/>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75"/>
      <c r="BD219" s="12"/>
      <c r="BE219" s="12"/>
      <c r="BF219" s="12"/>
      <c r="BG219" s="12"/>
      <c r="BH219" s="12"/>
      <c r="BI219" s="12"/>
      <c r="BJ219" s="12"/>
      <c r="BK219" s="12"/>
      <c r="BL219" s="32"/>
      <c r="BM219" s="32"/>
      <c r="BQ219" s="32"/>
      <c r="BR219" s="32"/>
      <c r="BS219" s="32"/>
      <c r="BT219" s="32"/>
      <c r="BU219" s="32"/>
      <c r="BV219" s="32"/>
      <c r="BW219" s="32"/>
      <c r="BZ219" s="32"/>
      <c r="CA219" s="32"/>
      <c r="CB219" s="32"/>
      <c r="CC219" s="32"/>
      <c r="CD219" s="32"/>
      <c r="CE219" s="32"/>
      <c r="CF219" s="32"/>
      <c r="CH219" s="32"/>
      <c r="CI219" s="12"/>
      <c r="CJ219" s="12"/>
      <c r="CK219" s="12"/>
      <c r="CL219" s="12"/>
      <c r="CM219" s="12"/>
      <c r="CN219" s="12"/>
      <c r="CO219" s="12"/>
      <c r="CU219" s="12"/>
      <c r="CV219" s="12"/>
      <c r="CY219" s="12"/>
      <c r="DE219" s="12"/>
      <c r="DK219" s="12"/>
      <c r="DT219" s="12"/>
      <c r="DU219" s="32"/>
      <c r="DV219" s="32"/>
      <c r="DW219" s="32"/>
      <c r="DX219" s="32"/>
      <c r="DY219" s="32"/>
      <c r="DZ219" s="32"/>
      <c r="EA219" s="32"/>
      <c r="EB219" s="32"/>
      <c r="EC219" s="32"/>
      <c r="ED219" s="32"/>
      <c r="EE219" s="32"/>
      <c r="EF219" s="32"/>
      <c r="EG219" s="32"/>
      <c r="EH219" s="32"/>
      <c r="EJ219" s="32"/>
    </row>
    <row r="220" spans="2:140" s="32" customFormat="1" ht="15.75" customHeight="1" x14ac:dyDescent="0.25">
      <c r="B220" s="1"/>
      <c r="C220" s="90" t="s">
        <v>184</v>
      </c>
      <c r="D220" s="1"/>
      <c r="E220" s="1"/>
      <c r="F220" s="1"/>
      <c r="G220" s="1"/>
      <c r="AB220" s="65"/>
      <c r="BC220" s="65"/>
      <c r="CG220" s="65"/>
      <c r="DM220" s="65"/>
      <c r="EI220" s="65"/>
    </row>
    <row r="221" spans="2:140" s="32" customFormat="1" ht="30.75" customHeight="1" x14ac:dyDescent="0.25">
      <c r="B221" s="1"/>
      <c r="C221" s="175" t="s">
        <v>185</v>
      </c>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175"/>
      <c r="AN221" s="175"/>
      <c r="AO221" s="175"/>
      <c r="AP221" s="175"/>
      <c r="AQ221" s="175"/>
      <c r="AR221" s="175"/>
      <c r="AS221" s="175"/>
      <c r="AT221" s="175"/>
      <c r="AU221" s="175"/>
      <c r="AV221" s="175"/>
      <c r="AW221" s="175"/>
      <c r="AX221" s="175"/>
      <c r="AY221" s="175"/>
      <c r="AZ221" s="175"/>
      <c r="BA221" s="175"/>
      <c r="BB221" s="175"/>
      <c r="BC221" s="175"/>
      <c r="BD221" s="175"/>
      <c r="BE221" s="175"/>
      <c r="BF221" s="175"/>
      <c r="BG221" s="175"/>
      <c r="BH221" s="175"/>
      <c r="BI221" s="175"/>
      <c r="BJ221" s="175"/>
      <c r="BK221" s="175"/>
      <c r="BL221" s="175"/>
      <c r="BM221" s="175"/>
      <c r="BN221" s="175"/>
      <c r="BO221" s="175"/>
      <c r="BP221" s="175"/>
      <c r="BQ221" s="175"/>
      <c r="BR221" s="175"/>
      <c r="BS221" s="175"/>
      <c r="BT221" s="175"/>
      <c r="BU221" s="175"/>
      <c r="BV221" s="175"/>
      <c r="BW221" s="175"/>
      <c r="BX221" s="175"/>
      <c r="BY221" s="175"/>
      <c r="BZ221" s="175"/>
      <c r="CA221" s="175"/>
      <c r="CB221" s="175"/>
      <c r="CC221" s="175"/>
      <c r="CD221" s="175"/>
      <c r="CE221" s="175"/>
      <c r="CF221" s="175"/>
      <c r="CG221" s="175"/>
      <c r="CH221" s="175"/>
      <c r="CI221" s="175"/>
      <c r="CJ221" s="175"/>
      <c r="CK221" s="175"/>
      <c r="CL221" s="175"/>
      <c r="CM221" s="175"/>
      <c r="CN221" s="175"/>
      <c r="CO221" s="175"/>
      <c r="CP221" s="175"/>
      <c r="CQ221" s="175"/>
      <c r="CR221" s="175"/>
      <c r="CS221" s="175"/>
      <c r="CT221" s="175"/>
      <c r="CU221" s="175"/>
      <c r="CV221" s="175"/>
      <c r="CW221" s="175"/>
      <c r="CX221" s="175"/>
      <c r="CY221" s="175"/>
      <c r="CZ221" s="175"/>
      <c r="DA221" s="175"/>
      <c r="DB221" s="175"/>
      <c r="DC221" s="175"/>
      <c r="DD221" s="175"/>
      <c r="DE221" s="175"/>
      <c r="DF221" s="175"/>
      <c r="DG221" s="175"/>
      <c r="DH221" s="175"/>
      <c r="DI221" s="175"/>
      <c r="DJ221" s="175"/>
      <c r="DK221" s="175"/>
      <c r="DL221" s="175"/>
      <c r="DM221" s="175"/>
      <c r="DN221" s="175"/>
      <c r="DO221" s="175"/>
      <c r="DP221" s="175"/>
      <c r="DQ221" s="175"/>
      <c r="DR221" s="175"/>
      <c r="DS221" s="175"/>
      <c r="DT221" s="175"/>
      <c r="DU221" s="175"/>
      <c r="DV221" s="175"/>
      <c r="DW221" s="175"/>
      <c r="DX221" s="175"/>
      <c r="DY221" s="175"/>
      <c r="DZ221" s="175"/>
      <c r="EA221" s="175"/>
      <c r="EB221" s="175"/>
      <c r="EC221" s="175"/>
      <c r="ED221" s="175"/>
      <c r="EE221" s="175"/>
      <c r="EF221" s="175"/>
      <c r="EG221" s="175"/>
      <c r="EH221" s="175"/>
      <c r="EI221" s="175"/>
    </row>
    <row r="222" spans="2:140" s="32" customFormat="1" ht="15.75" customHeight="1" x14ac:dyDescent="0.25">
      <c r="B222" s="1"/>
      <c r="C222" s="90" t="s">
        <v>153</v>
      </c>
      <c r="D222" s="12"/>
      <c r="E222" s="12"/>
      <c r="F222" s="12"/>
      <c r="G222" s="12"/>
      <c r="H222" s="12"/>
      <c r="I222" s="12"/>
      <c r="J222" s="12"/>
      <c r="K222" s="12"/>
      <c r="L222" s="12"/>
      <c r="M222" s="12"/>
      <c r="N222" s="12"/>
      <c r="O222" s="12"/>
      <c r="P222" s="12"/>
      <c r="Q222" s="12"/>
      <c r="R222" s="12"/>
      <c r="S222" s="12"/>
      <c r="T222" s="12"/>
      <c r="AB222" s="65"/>
      <c r="BC222" s="65"/>
      <c r="CG222" s="65"/>
      <c r="DM222" s="65"/>
      <c r="EI222" s="65"/>
    </row>
    <row r="223" spans="2:140" s="32" customFormat="1" ht="15.75" customHeight="1" x14ac:dyDescent="0.25">
      <c r="B223" s="1"/>
      <c r="C223" s="90" t="s">
        <v>186</v>
      </c>
      <c r="D223" s="1"/>
      <c r="E223" s="1"/>
      <c r="F223" s="1"/>
      <c r="G223" s="1"/>
      <c r="AB223" s="65"/>
      <c r="BC223" s="65"/>
      <c r="CG223" s="65"/>
      <c r="DM223" s="65"/>
      <c r="EI223" s="65"/>
    </row>
    <row r="224" spans="2:140" s="32" customFormat="1" ht="15.75" customHeight="1" x14ac:dyDescent="0.25">
      <c r="B224" s="1"/>
      <c r="C224" s="90" t="s">
        <v>187</v>
      </c>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91"/>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c r="BJ224" s="91"/>
      <c r="BK224" s="91"/>
      <c r="BL224" s="91"/>
      <c r="BM224" s="91"/>
      <c r="BN224" s="91"/>
      <c r="BO224" s="91"/>
      <c r="BP224" s="91"/>
      <c r="BQ224" s="91"/>
      <c r="BR224" s="91"/>
      <c r="BS224" s="91"/>
      <c r="BT224" s="91"/>
      <c r="BU224" s="91"/>
      <c r="BV224" s="91"/>
      <c r="BW224" s="91"/>
      <c r="BX224" s="91"/>
      <c r="BY224" s="91"/>
      <c r="BZ224" s="91"/>
      <c r="CA224" s="91"/>
      <c r="CB224" s="91"/>
      <c r="CC224" s="91"/>
      <c r="CD224" s="91"/>
      <c r="CE224" s="91"/>
      <c r="CF224" s="91"/>
      <c r="CG224" s="91"/>
      <c r="CI224" s="91"/>
      <c r="CJ224" s="91"/>
      <c r="CK224" s="91"/>
      <c r="CL224" s="91"/>
      <c r="CM224" s="91"/>
      <c r="CN224" s="91"/>
      <c r="CO224" s="91"/>
      <c r="CP224" s="91"/>
      <c r="CQ224" s="91"/>
      <c r="CR224" s="91"/>
      <c r="CS224" s="91"/>
      <c r="CT224" s="91"/>
      <c r="CU224" s="91"/>
      <c r="CV224" s="91"/>
      <c r="CW224" s="91"/>
      <c r="CX224" s="91"/>
      <c r="CY224" s="91"/>
      <c r="CZ224" s="91"/>
      <c r="DA224" s="91"/>
      <c r="DB224" s="91"/>
      <c r="DC224" s="91"/>
      <c r="DD224" s="91"/>
      <c r="DE224" s="91"/>
      <c r="DF224" s="91"/>
      <c r="DG224" s="91"/>
      <c r="DH224" s="91"/>
      <c r="DI224" s="91"/>
      <c r="DJ224" s="91"/>
      <c r="DK224" s="91"/>
      <c r="DL224" s="91"/>
      <c r="DM224" s="91"/>
      <c r="DO224" s="91"/>
      <c r="DP224" s="91"/>
      <c r="DQ224" s="91"/>
      <c r="DR224" s="91"/>
      <c r="DS224" s="91"/>
      <c r="DT224" s="91"/>
      <c r="EI224" s="65"/>
    </row>
    <row r="225" spans="1:140" s="32" customFormat="1" ht="27.75" customHeight="1" x14ac:dyDescent="0.25">
      <c r="B225" s="1"/>
      <c r="C225" s="174" t="s">
        <v>188</v>
      </c>
      <c r="D225" s="174"/>
      <c r="E225" s="174"/>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c r="BC225" s="174"/>
      <c r="BD225" s="174"/>
      <c r="BE225" s="174"/>
      <c r="BF225" s="174"/>
      <c r="BG225" s="174"/>
      <c r="BH225" s="174"/>
      <c r="BI225" s="174"/>
      <c r="BJ225" s="174"/>
      <c r="BK225" s="174"/>
      <c r="BL225" s="174"/>
      <c r="BM225" s="174"/>
      <c r="BN225" s="174"/>
      <c r="BO225" s="174"/>
      <c r="BP225" s="174"/>
      <c r="BQ225" s="174"/>
      <c r="BR225" s="174"/>
      <c r="BS225" s="174"/>
      <c r="BT225" s="174"/>
      <c r="BU225" s="174"/>
      <c r="BV225" s="174"/>
      <c r="BW225" s="174"/>
      <c r="BX225" s="174"/>
      <c r="BY225" s="174"/>
      <c r="BZ225" s="174"/>
      <c r="CA225" s="174"/>
      <c r="CB225" s="174"/>
      <c r="CC225" s="174"/>
      <c r="CD225" s="174"/>
      <c r="CE225" s="174"/>
      <c r="CF225" s="174"/>
      <c r="CG225" s="174"/>
      <c r="CH225" s="174"/>
      <c r="CI225" s="174"/>
      <c r="CJ225" s="174"/>
      <c r="CK225" s="174"/>
      <c r="CL225" s="174"/>
      <c r="CM225" s="174"/>
      <c r="CN225" s="174"/>
      <c r="CO225" s="174"/>
      <c r="CP225" s="174"/>
      <c r="CQ225" s="174"/>
      <c r="CR225" s="174"/>
      <c r="CS225" s="174"/>
      <c r="CT225" s="174"/>
      <c r="CU225" s="174"/>
      <c r="CV225" s="174"/>
      <c r="CW225" s="174"/>
      <c r="CX225" s="174"/>
      <c r="CY225" s="174"/>
      <c r="CZ225" s="174"/>
      <c r="DA225" s="174"/>
      <c r="DB225" s="174"/>
      <c r="DC225" s="174"/>
      <c r="DD225" s="174"/>
      <c r="DE225" s="174"/>
      <c r="DF225" s="174"/>
      <c r="DG225" s="174"/>
      <c r="DH225" s="174"/>
      <c r="DI225" s="174"/>
      <c r="DJ225" s="174"/>
      <c r="DK225" s="174"/>
      <c r="DL225" s="174"/>
      <c r="DM225" s="174"/>
      <c r="DN225" s="174"/>
      <c r="DO225" s="174"/>
      <c r="DP225" s="174"/>
      <c r="DQ225" s="174"/>
      <c r="DR225" s="174"/>
      <c r="DS225" s="174"/>
      <c r="DT225" s="174"/>
      <c r="DU225" s="174"/>
      <c r="DV225" s="174"/>
      <c r="DW225" s="174"/>
      <c r="DX225" s="174"/>
      <c r="DY225" s="174"/>
      <c r="DZ225" s="174"/>
      <c r="EA225" s="174"/>
      <c r="EB225" s="174"/>
      <c r="EC225" s="174"/>
      <c r="ED225" s="174"/>
      <c r="EE225" s="174"/>
      <c r="EF225" s="174"/>
      <c r="EG225" s="174"/>
      <c r="EH225" s="174"/>
      <c r="EI225" s="174"/>
    </row>
    <row r="226" spans="1:140" s="4" customFormat="1" ht="16.5" customHeight="1" x14ac:dyDescent="0.25">
      <c r="A226" s="12"/>
      <c r="B226" s="1"/>
      <c r="C226" s="105" t="s">
        <v>189</v>
      </c>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75"/>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75"/>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75"/>
      <c r="DN226" s="12"/>
      <c r="DO226" s="12"/>
      <c r="DP226" s="12"/>
      <c r="DQ226" s="12"/>
      <c r="DR226" s="12"/>
      <c r="DS226" s="12"/>
      <c r="DT226" s="12"/>
      <c r="DU226" s="12"/>
      <c r="DV226" s="12"/>
      <c r="DW226" s="12"/>
      <c r="DX226" s="12"/>
      <c r="DY226" s="12"/>
      <c r="DZ226" s="12"/>
      <c r="EA226" s="12"/>
      <c r="EB226" s="12"/>
      <c r="EC226" s="12"/>
      <c r="ED226" s="12"/>
      <c r="EE226" s="12"/>
      <c r="EF226" s="12"/>
      <c r="EG226" s="12"/>
      <c r="EH226" s="12"/>
      <c r="EI226" s="75"/>
      <c r="EJ226" s="12"/>
    </row>
    <row r="227" spans="1:140" s="12" customFormat="1" ht="31.5" customHeight="1" x14ac:dyDescent="0.25">
      <c r="B227" s="1"/>
      <c r="C227" s="95" t="s">
        <v>79</v>
      </c>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65"/>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65"/>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65"/>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65"/>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65"/>
    </row>
    <row r="228" spans="1:140" ht="18.75" customHeight="1" x14ac:dyDescent="0.25">
      <c r="B228" s="32"/>
      <c r="C228" s="93" t="s">
        <v>80</v>
      </c>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D228" s="32"/>
      <c r="BE228" s="32"/>
      <c r="BF228" s="32"/>
      <c r="BG228" s="32"/>
      <c r="BH228" s="32"/>
      <c r="BI228" s="32"/>
      <c r="BK228" s="32"/>
      <c r="BL228" s="32"/>
      <c r="BM228" s="32"/>
      <c r="BQ228" s="32"/>
      <c r="BR228" s="32"/>
      <c r="BS228" s="32"/>
      <c r="BT228" s="32"/>
      <c r="BU228" s="32"/>
      <c r="BV228" s="32"/>
      <c r="BW228" s="32"/>
      <c r="BZ228" s="32"/>
      <c r="CA228" s="32"/>
      <c r="CB228" s="32"/>
      <c r="CC228" s="32"/>
      <c r="CD228" s="32"/>
      <c r="CE228" s="32"/>
      <c r="CF228" s="32"/>
      <c r="CH228" s="32"/>
      <c r="DU228" s="32"/>
      <c r="DV228" s="32"/>
      <c r="DW228" s="32"/>
      <c r="DX228" s="32"/>
      <c r="DY228" s="32"/>
      <c r="DZ228" s="32"/>
      <c r="EA228" s="32"/>
      <c r="EB228" s="32"/>
      <c r="EC228" s="32"/>
      <c r="ED228" s="32"/>
      <c r="EE228" s="32"/>
      <c r="EF228" s="32"/>
      <c r="EG228" s="32"/>
      <c r="EH228" s="32"/>
      <c r="EJ228" s="32"/>
    </row>
    <row r="229" spans="1:140" s="32" customFormat="1" ht="19.5" customHeight="1" x14ac:dyDescent="0.25">
      <c r="C229" s="130" t="s">
        <v>159</v>
      </c>
      <c r="AB229" s="65"/>
      <c r="BC229" s="65"/>
      <c r="CG229" s="65"/>
      <c r="DM229" s="65"/>
      <c r="EI229" s="65"/>
    </row>
    <row r="230" spans="1:140" s="32" customFormat="1" ht="14.25" customHeight="1" x14ac:dyDescent="0.25">
      <c r="C230" s="149" t="s">
        <v>160</v>
      </c>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c r="AB230" s="150"/>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I230" s="98"/>
      <c r="CJ230" s="98"/>
      <c r="CK230" s="98"/>
      <c r="CL230" s="98"/>
      <c r="CM230" s="98"/>
      <c r="CN230" s="98"/>
      <c r="CO230" s="98"/>
      <c r="CP230" s="98"/>
      <c r="CQ230" s="98"/>
      <c r="CR230" s="98"/>
      <c r="CS230" s="98"/>
      <c r="CT230" s="98"/>
      <c r="CU230" s="98"/>
      <c r="CV230" s="98"/>
      <c r="CW230" s="98"/>
      <c r="CX230" s="98"/>
      <c r="CY230" s="98"/>
      <c r="CZ230" s="98"/>
      <c r="DA230" s="98"/>
      <c r="DB230" s="98"/>
      <c r="DC230" s="98"/>
      <c r="DD230" s="98"/>
      <c r="DE230" s="98"/>
      <c r="DF230" s="98"/>
      <c r="DG230" s="98"/>
      <c r="DH230" s="98"/>
      <c r="DI230" s="98"/>
      <c r="DJ230" s="98"/>
      <c r="DK230" s="98"/>
      <c r="DL230" s="98"/>
      <c r="DM230" s="98"/>
      <c r="DO230" s="98"/>
      <c r="DP230" s="98"/>
      <c r="DQ230" s="98"/>
      <c r="DR230" s="98"/>
      <c r="DS230" s="98"/>
      <c r="DT230" s="98"/>
      <c r="EI230" s="65"/>
    </row>
    <row r="231" spans="1:140" s="32" customFormat="1" ht="14.25" customHeight="1" x14ac:dyDescent="0.25">
      <c r="C231" s="149" t="s">
        <v>161</v>
      </c>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c r="AB231" s="150"/>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I231" s="98"/>
      <c r="CJ231" s="98"/>
      <c r="CK231" s="98"/>
      <c r="CL231" s="98"/>
      <c r="CM231" s="98"/>
      <c r="CN231" s="98"/>
      <c r="CO231" s="98"/>
      <c r="CP231" s="98"/>
      <c r="CQ231" s="98"/>
      <c r="CR231" s="98"/>
      <c r="CS231" s="98"/>
      <c r="CT231" s="98"/>
      <c r="CU231" s="98"/>
      <c r="CV231" s="98"/>
      <c r="CW231" s="98"/>
      <c r="CX231" s="98"/>
      <c r="CY231" s="98"/>
      <c r="CZ231" s="98"/>
      <c r="DA231" s="98"/>
      <c r="DB231" s="98"/>
      <c r="DC231" s="98"/>
      <c r="DD231" s="98"/>
      <c r="DE231" s="98"/>
      <c r="DF231" s="98"/>
      <c r="DG231" s="98"/>
      <c r="DH231" s="98"/>
      <c r="DI231" s="98"/>
      <c r="DJ231" s="98"/>
      <c r="DK231" s="98"/>
      <c r="DL231" s="98"/>
      <c r="DM231" s="98"/>
      <c r="DO231" s="98"/>
      <c r="DP231" s="98"/>
      <c r="DQ231" s="98"/>
      <c r="DR231" s="98"/>
      <c r="DS231" s="98"/>
      <c r="DT231" s="98"/>
      <c r="EI231" s="65"/>
    </row>
    <row r="232" spans="1:140" ht="21" customHeight="1" x14ac:dyDescent="0.25">
      <c r="B232" s="32"/>
      <c r="C232" s="93" t="s">
        <v>81</v>
      </c>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2"/>
      <c r="BC232" s="92"/>
      <c r="BD232" s="92"/>
      <c r="BE232" s="92"/>
      <c r="BF232" s="92"/>
      <c r="BG232" s="92"/>
      <c r="BH232" s="92"/>
      <c r="BI232" s="92"/>
      <c r="BJ232" s="92"/>
      <c r="BK232" s="92"/>
      <c r="BL232" s="92"/>
      <c r="BM232" s="92"/>
      <c r="BN232" s="92"/>
      <c r="BO232" s="92"/>
      <c r="BP232" s="92"/>
      <c r="BQ232" s="92"/>
      <c r="BR232" s="92"/>
      <c r="BS232" s="92"/>
      <c r="BT232" s="92"/>
      <c r="BU232" s="92"/>
      <c r="BV232" s="92"/>
      <c r="BW232" s="92"/>
      <c r="BX232" s="92"/>
      <c r="BY232" s="92"/>
      <c r="BZ232" s="92"/>
      <c r="CA232" s="92"/>
      <c r="CB232" s="92"/>
      <c r="CC232" s="92"/>
      <c r="CD232" s="92"/>
      <c r="CE232" s="92"/>
      <c r="CF232" s="92"/>
      <c r="CG232" s="92"/>
      <c r="CH232" s="12"/>
      <c r="CI232" s="92"/>
      <c r="CJ232" s="92"/>
      <c r="CK232" s="92"/>
      <c r="CL232" s="92"/>
      <c r="CM232" s="92"/>
      <c r="CN232" s="92"/>
      <c r="CO232" s="92"/>
      <c r="CP232" s="92"/>
      <c r="CQ232" s="92"/>
      <c r="CR232" s="92"/>
      <c r="CS232" s="92"/>
      <c r="CT232" s="92"/>
      <c r="CU232" s="92"/>
      <c r="CV232" s="92"/>
      <c r="CW232" s="92"/>
      <c r="CX232" s="92"/>
      <c r="CY232" s="92"/>
      <c r="CZ232" s="92"/>
      <c r="DA232" s="92"/>
      <c r="DB232" s="92"/>
      <c r="DC232" s="92"/>
      <c r="DD232" s="92"/>
      <c r="DE232" s="92"/>
      <c r="DF232" s="92"/>
      <c r="DG232" s="92"/>
      <c r="DH232" s="92"/>
      <c r="DI232" s="92"/>
      <c r="DJ232" s="92"/>
      <c r="DK232" s="92"/>
      <c r="DL232" s="92"/>
      <c r="DM232" s="92"/>
      <c r="DN232" s="12"/>
      <c r="DO232" s="92"/>
      <c r="DP232" s="92"/>
      <c r="DQ232" s="92"/>
      <c r="DR232" s="92"/>
      <c r="DS232" s="92"/>
      <c r="DT232" s="92"/>
      <c r="DU232" s="12"/>
      <c r="DV232" s="12"/>
      <c r="DW232" s="12"/>
      <c r="DX232" s="12"/>
      <c r="DY232" s="12"/>
      <c r="DZ232" s="12"/>
      <c r="EA232" s="12"/>
      <c r="EB232" s="12"/>
      <c r="EC232" s="12"/>
      <c r="ED232" s="12"/>
      <c r="EE232" s="12"/>
      <c r="EF232" s="12"/>
      <c r="EG232" s="12"/>
      <c r="EH232" s="12"/>
      <c r="EI232" s="75"/>
      <c r="EJ232" s="32"/>
    </row>
    <row r="233" spans="1:140" s="12" customFormat="1" ht="18.75" customHeight="1" x14ac:dyDescent="0.25">
      <c r="C233" s="130" t="s">
        <v>162</v>
      </c>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65"/>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65"/>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65"/>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65"/>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65"/>
    </row>
    <row r="234" spans="1:140" s="32" customFormat="1" ht="14.25" customHeight="1" x14ac:dyDescent="0.25">
      <c r="C234" s="183" t="s">
        <v>163</v>
      </c>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c r="AP234" s="183"/>
      <c r="AQ234" s="183"/>
      <c r="AR234" s="183"/>
      <c r="AS234" s="183"/>
      <c r="AT234" s="183"/>
      <c r="AU234" s="183"/>
      <c r="AV234" s="183"/>
      <c r="AW234" s="183"/>
      <c r="AX234" s="183"/>
      <c r="AY234" s="183"/>
      <c r="AZ234" s="183"/>
      <c r="BA234" s="183"/>
      <c r="BB234" s="183"/>
      <c r="BC234" s="183"/>
      <c r="BD234" s="183"/>
      <c r="BE234" s="183"/>
      <c r="BF234" s="183"/>
      <c r="BG234" s="183"/>
      <c r="BH234" s="183"/>
      <c r="BI234" s="183"/>
      <c r="BJ234" s="183"/>
      <c r="BK234" s="183"/>
      <c r="BL234" s="183"/>
      <c r="BM234" s="183"/>
      <c r="BN234" s="183"/>
      <c r="BO234" s="183"/>
      <c r="BP234" s="183"/>
      <c r="BQ234" s="183"/>
      <c r="BR234" s="183"/>
      <c r="BS234" s="183"/>
      <c r="BT234" s="183"/>
      <c r="BU234" s="183"/>
      <c r="BV234" s="183"/>
      <c r="BW234" s="183"/>
      <c r="BX234" s="183"/>
      <c r="BY234" s="183"/>
      <c r="BZ234" s="183"/>
      <c r="CA234" s="183"/>
      <c r="CB234" s="183"/>
      <c r="CC234" s="183"/>
      <c r="CD234" s="183"/>
      <c r="CE234" s="183"/>
      <c r="CF234" s="183"/>
      <c r="CG234" s="183"/>
      <c r="EI234" s="65"/>
    </row>
    <row r="235" spans="1:140" s="32" customFormat="1" ht="14.25" customHeight="1" x14ac:dyDescent="0.25">
      <c r="C235" s="182" t="s">
        <v>82</v>
      </c>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2"/>
      <c r="BN235" s="182"/>
      <c r="BO235" s="182"/>
      <c r="BP235" s="182"/>
      <c r="BQ235" s="182"/>
      <c r="BR235" s="182"/>
      <c r="BS235" s="182"/>
      <c r="BT235" s="182"/>
      <c r="BU235" s="182"/>
      <c r="BV235" s="182"/>
      <c r="BW235" s="182"/>
      <c r="BX235" s="182"/>
      <c r="BY235" s="182"/>
      <c r="BZ235" s="182"/>
      <c r="CA235" s="182"/>
      <c r="CB235" s="182"/>
      <c r="CC235" s="182"/>
      <c r="CD235" s="182"/>
      <c r="CE235" s="182"/>
      <c r="CF235" s="182"/>
      <c r="CG235" s="182"/>
      <c r="EI235" s="65"/>
    </row>
    <row r="236" spans="1:140" ht="16.5" customHeight="1" x14ac:dyDescent="0.25">
      <c r="C236" s="142" t="s">
        <v>164</v>
      </c>
      <c r="D236" s="143"/>
      <c r="E236" s="143"/>
      <c r="F236" s="143"/>
      <c r="G236" s="143"/>
      <c r="H236" s="143"/>
      <c r="I236" s="143"/>
      <c r="J236" s="143"/>
      <c r="K236" s="143"/>
      <c r="L236" s="143"/>
      <c r="M236" s="143"/>
      <c r="N236" s="143"/>
      <c r="O236" s="143"/>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c r="BV236" s="94"/>
      <c r="BW236" s="94"/>
      <c r="BX236" s="94"/>
      <c r="BY236" s="94"/>
      <c r="BZ236" s="94"/>
      <c r="CA236" s="94"/>
      <c r="CB236" s="94"/>
      <c r="CC236" s="94"/>
      <c r="CD236" s="94"/>
      <c r="CE236" s="94"/>
      <c r="CF236" s="94"/>
      <c r="CG236" s="94"/>
      <c r="CH236" s="32"/>
      <c r="CI236" s="94"/>
      <c r="CJ236" s="94"/>
      <c r="CK236" s="94"/>
      <c r="CL236" s="94"/>
      <c r="CM236" s="94"/>
      <c r="CN236" s="94"/>
      <c r="CO236" s="94"/>
      <c r="CP236" s="94"/>
      <c r="CQ236" s="94"/>
      <c r="CR236" s="94"/>
      <c r="CS236" s="94"/>
      <c r="CT236" s="94"/>
      <c r="CU236" s="94"/>
      <c r="CV236" s="94"/>
      <c r="CW236" s="94"/>
      <c r="CX236" s="94"/>
      <c r="CY236" s="94"/>
      <c r="CZ236" s="94"/>
      <c r="DA236" s="94"/>
      <c r="DB236" s="94"/>
      <c r="DC236" s="94"/>
      <c r="DD236" s="94"/>
      <c r="DE236" s="94"/>
      <c r="DF236" s="94"/>
      <c r="DG236" s="94"/>
      <c r="DH236" s="94"/>
      <c r="DI236" s="94"/>
      <c r="DJ236" s="94"/>
      <c r="DK236" s="94"/>
      <c r="DL236" s="94"/>
      <c r="DM236" s="94"/>
      <c r="DO236" s="94"/>
      <c r="DP236" s="94"/>
      <c r="DQ236" s="94"/>
      <c r="DR236" s="94"/>
      <c r="DS236" s="94"/>
      <c r="DT236" s="94"/>
      <c r="DU236" s="32"/>
      <c r="DV236" s="32"/>
      <c r="DW236" s="32"/>
      <c r="DX236" s="32"/>
      <c r="DY236" s="32"/>
      <c r="DZ236" s="32"/>
      <c r="EA236" s="32"/>
      <c r="EB236" s="32"/>
      <c r="EC236" s="32"/>
      <c r="ED236" s="32"/>
      <c r="EE236" s="32"/>
      <c r="EF236" s="32"/>
      <c r="EG236" s="32"/>
      <c r="EH236" s="32"/>
      <c r="EJ236" s="32"/>
    </row>
    <row r="237" spans="1:140" s="32" customFormat="1" ht="18.75" customHeight="1" x14ac:dyDescent="0.25">
      <c r="B237" s="1"/>
      <c r="C237" s="127" t="s">
        <v>115</v>
      </c>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R237" s="128"/>
      <c r="AS237" s="128"/>
      <c r="AT237" s="128"/>
      <c r="AU237" s="128"/>
      <c r="AV237" s="128"/>
      <c r="AW237" s="128"/>
      <c r="AX237" s="128"/>
      <c r="AY237" s="128"/>
      <c r="AZ237" s="128"/>
      <c r="BA237" s="128"/>
      <c r="BB237" s="128"/>
      <c r="BC237" s="128"/>
      <c r="BD237" s="128"/>
      <c r="BE237" s="128"/>
      <c r="BF237" s="128"/>
      <c r="BG237" s="128"/>
      <c r="BH237" s="128"/>
      <c r="BI237" s="128"/>
      <c r="BJ237" s="128"/>
      <c r="BK237" s="128"/>
      <c r="BL237" s="128"/>
      <c r="BM237" s="128"/>
      <c r="BN237" s="128"/>
      <c r="BO237" s="128"/>
      <c r="BP237" s="128"/>
      <c r="BQ237" s="128"/>
      <c r="BR237" s="128"/>
      <c r="BS237" s="128"/>
      <c r="BT237" s="128"/>
      <c r="BU237" s="128"/>
      <c r="BV237" s="128"/>
      <c r="BW237" s="128"/>
      <c r="BX237" s="128"/>
      <c r="BY237" s="128"/>
      <c r="BZ237" s="128"/>
      <c r="CA237" s="128"/>
      <c r="CB237" s="128"/>
      <c r="CC237" s="128"/>
      <c r="CD237" s="128"/>
      <c r="CE237" s="128"/>
      <c r="CF237" s="128"/>
      <c r="CG237" s="128"/>
      <c r="CI237" s="128"/>
      <c r="CJ237" s="128"/>
      <c r="CK237" s="128"/>
      <c r="CL237" s="128"/>
      <c r="CM237" s="128"/>
      <c r="CN237" s="128"/>
      <c r="CO237" s="128"/>
      <c r="CP237" s="128"/>
      <c r="CQ237" s="128"/>
      <c r="CR237" s="128"/>
      <c r="CS237" s="128"/>
      <c r="CT237" s="128"/>
      <c r="CU237" s="128"/>
      <c r="CV237" s="128"/>
      <c r="CW237" s="128"/>
      <c r="CX237" s="128"/>
      <c r="CY237" s="128"/>
      <c r="CZ237" s="128"/>
      <c r="DA237" s="128"/>
      <c r="DB237" s="128"/>
      <c r="DC237" s="128"/>
      <c r="DD237" s="128"/>
      <c r="DE237" s="128"/>
      <c r="DF237" s="128"/>
      <c r="DG237" s="128"/>
      <c r="DH237" s="128"/>
      <c r="DI237" s="128"/>
      <c r="DJ237" s="128"/>
      <c r="DK237" s="128"/>
      <c r="DL237" s="128"/>
      <c r="DM237" s="128"/>
      <c r="DO237" s="128"/>
      <c r="DP237" s="128"/>
      <c r="DQ237" s="128"/>
      <c r="DR237" s="128"/>
      <c r="DS237" s="128"/>
      <c r="DT237" s="128"/>
      <c r="EI237" s="65"/>
    </row>
    <row r="238" spans="1:140" s="32" customFormat="1" ht="15" customHeight="1" x14ac:dyDescent="0.25">
      <c r="B238" s="1"/>
      <c r="C238" s="180" t="s">
        <v>114</v>
      </c>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c r="AA238" s="180"/>
      <c r="AB238" s="180"/>
      <c r="AC238" s="180"/>
      <c r="AD238" s="180"/>
      <c r="AE238" s="180"/>
      <c r="AF238" s="180"/>
      <c r="AG238" s="180"/>
      <c r="AH238" s="180"/>
      <c r="AI238" s="180"/>
      <c r="AJ238" s="180"/>
      <c r="AK238" s="180"/>
      <c r="AL238" s="180"/>
      <c r="AM238" s="180"/>
      <c r="AN238" s="180"/>
      <c r="AO238" s="180"/>
      <c r="AP238" s="180"/>
      <c r="AQ238" s="180"/>
      <c r="AR238" s="180"/>
      <c r="AS238" s="180"/>
      <c r="AT238" s="180"/>
      <c r="AU238" s="180"/>
      <c r="AV238" s="180"/>
      <c r="AW238" s="180"/>
      <c r="AX238" s="180"/>
      <c r="AY238" s="180"/>
      <c r="AZ238" s="180"/>
      <c r="BA238" s="180"/>
      <c r="BB238" s="180"/>
      <c r="BC238" s="180"/>
      <c r="BD238" s="180"/>
      <c r="BE238" s="180"/>
      <c r="BF238" s="180"/>
      <c r="BG238" s="180"/>
      <c r="BH238" s="180"/>
      <c r="BI238" s="180"/>
      <c r="BJ238" s="180"/>
      <c r="BK238" s="180"/>
      <c r="BL238" s="180"/>
      <c r="BM238" s="180"/>
      <c r="BN238" s="180"/>
      <c r="BO238" s="180"/>
      <c r="BP238" s="180"/>
      <c r="BQ238" s="180"/>
      <c r="BR238" s="180"/>
      <c r="BS238" s="180"/>
      <c r="BT238" s="180"/>
      <c r="BU238" s="180"/>
      <c r="BV238" s="180"/>
      <c r="BW238" s="180"/>
      <c r="BX238" s="180"/>
      <c r="BY238" s="180"/>
      <c r="BZ238" s="180"/>
      <c r="CA238" s="180"/>
      <c r="CB238" s="180"/>
      <c r="CC238" s="180"/>
      <c r="CD238" s="180"/>
      <c r="CE238" s="180"/>
      <c r="CF238" s="180"/>
      <c r="CG238" s="180"/>
      <c r="EI238" s="65"/>
    </row>
    <row r="239" spans="1:140" ht="32.25" customHeight="1" x14ac:dyDescent="0.25">
      <c r="C239" s="180" t="s">
        <v>165</v>
      </c>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c r="AB239" s="180"/>
      <c r="AC239" s="180"/>
      <c r="AD239" s="180"/>
      <c r="AE239" s="180"/>
      <c r="AF239" s="180"/>
      <c r="AG239" s="180"/>
      <c r="AH239" s="180"/>
      <c r="AI239" s="180"/>
      <c r="AJ239" s="180"/>
      <c r="AK239" s="180"/>
      <c r="AL239" s="180"/>
      <c r="AM239" s="180"/>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180"/>
      <c r="BS239" s="180"/>
      <c r="BT239" s="180"/>
      <c r="BU239" s="180"/>
      <c r="BV239" s="180"/>
      <c r="BW239" s="180"/>
      <c r="BX239" s="180"/>
      <c r="BY239" s="180"/>
      <c r="BZ239" s="180"/>
      <c r="CA239" s="180"/>
      <c r="CB239" s="180"/>
      <c r="CC239" s="180"/>
      <c r="CD239" s="180"/>
      <c r="CE239" s="180"/>
      <c r="CF239" s="180"/>
      <c r="CG239" s="180"/>
      <c r="CH239" s="180"/>
      <c r="CI239" s="180"/>
      <c r="CJ239" s="180"/>
      <c r="CK239" s="180"/>
      <c r="CL239" s="180"/>
      <c r="CM239" s="180"/>
      <c r="CN239" s="180"/>
      <c r="CO239" s="180"/>
      <c r="CP239" s="180"/>
      <c r="CQ239" s="180"/>
      <c r="CR239" s="180"/>
      <c r="CS239" s="180"/>
      <c r="CT239" s="180"/>
      <c r="CU239" s="180"/>
      <c r="CV239" s="180"/>
      <c r="CW239" s="180"/>
      <c r="CX239" s="180"/>
      <c r="CY239" s="180"/>
      <c r="CZ239" s="180"/>
      <c r="DA239" s="180"/>
      <c r="DB239" s="180"/>
      <c r="DC239" s="180"/>
      <c r="DD239" s="180"/>
      <c r="DE239" s="180"/>
      <c r="DF239" s="180"/>
      <c r="DG239" s="180"/>
      <c r="DH239" s="180"/>
      <c r="DI239" s="180"/>
      <c r="DJ239" s="180"/>
      <c r="DK239" s="180"/>
      <c r="DL239" s="180"/>
      <c r="DM239" s="180"/>
      <c r="DN239" s="180"/>
      <c r="DO239" s="180"/>
      <c r="DP239" s="180"/>
      <c r="DQ239" s="180"/>
      <c r="DR239" s="180"/>
      <c r="DS239" s="180"/>
      <c r="DT239" s="180"/>
      <c r="DU239" s="180"/>
      <c r="DV239" s="180"/>
      <c r="DW239" s="180"/>
      <c r="DX239" s="180"/>
      <c r="DY239" s="180"/>
      <c r="DZ239" s="180"/>
      <c r="EA239" s="180"/>
      <c r="EB239" s="180"/>
      <c r="EC239" s="180"/>
      <c r="ED239" s="180"/>
      <c r="EE239" s="180"/>
      <c r="EF239" s="180"/>
      <c r="EG239" s="180"/>
      <c r="EH239" s="180"/>
      <c r="EI239" s="180"/>
      <c r="EJ239" s="32"/>
    </row>
    <row r="240" spans="1:140" x14ac:dyDescent="0.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c r="AV240" s="125"/>
      <c r="AW240" s="125"/>
      <c r="AX240" s="125"/>
      <c r="AY240" s="125"/>
      <c r="AZ240" s="125"/>
      <c r="BA240" s="125"/>
      <c r="BB240" s="125"/>
      <c r="BC240" s="125"/>
      <c r="BD240" s="125"/>
      <c r="BE240" s="125"/>
      <c r="BF240" s="125"/>
      <c r="BG240" s="125"/>
      <c r="BH240" s="125"/>
      <c r="BI240" s="125"/>
      <c r="BJ240" s="125"/>
      <c r="BK240" s="125"/>
      <c r="CI240" s="125"/>
      <c r="CJ240" s="125"/>
      <c r="CK240" s="125"/>
      <c r="CL240" s="125"/>
      <c r="CM240" s="125"/>
      <c r="CN240" s="125"/>
      <c r="CO240" s="125"/>
      <c r="CU240" s="125"/>
      <c r="CV240" s="125"/>
      <c r="CY240" s="125"/>
      <c r="DE240" s="125"/>
      <c r="DK240" s="125"/>
      <c r="DT240" s="125"/>
      <c r="EJ240" s="32"/>
    </row>
    <row r="248" spans="4:4" x14ac:dyDescent="0.25">
      <c r="D248" s="11"/>
    </row>
    <row r="253" spans="4:4" x14ac:dyDescent="0.25">
      <c r="D253" s="32"/>
    </row>
    <row r="254" spans="4:4" ht="20.25" customHeight="1" x14ac:dyDescent="0.25"/>
  </sheetData>
  <mergeCells count="84">
    <mergeCell ref="C239:EI239"/>
    <mergeCell ref="C217:EI217"/>
    <mergeCell ref="C213:EH213"/>
    <mergeCell ref="C214:EH214"/>
    <mergeCell ref="C238:CG238"/>
    <mergeCell ref="C215:EH215"/>
    <mergeCell ref="C235:CG235"/>
    <mergeCell ref="C234:CG234"/>
    <mergeCell ref="BE7:CG7"/>
    <mergeCell ref="AJ113:AO113"/>
    <mergeCell ref="E8:P8"/>
    <mergeCell ref="U8:Z8"/>
    <mergeCell ref="BL8:BQ8"/>
    <mergeCell ref="AV113:BA113"/>
    <mergeCell ref="U113:Z113"/>
    <mergeCell ref="AA113:AA114"/>
    <mergeCell ref="AB113:AB114"/>
    <mergeCell ref="AP113:AU113"/>
    <mergeCell ref="E112:AA112"/>
    <mergeCell ref="BL113:BQ113"/>
    <mergeCell ref="AD113:AI113"/>
    <mergeCell ref="BC113:BC114"/>
    <mergeCell ref="CF8:CF9"/>
    <mergeCell ref="AA8:AA9"/>
    <mergeCell ref="AP8:AU8"/>
    <mergeCell ref="C111:C114"/>
    <mergeCell ref="E113:P113"/>
    <mergeCell ref="BX8:BY8"/>
    <mergeCell ref="BR8:BW8"/>
    <mergeCell ref="C210:EH210"/>
    <mergeCell ref="C225:EI225"/>
    <mergeCell ref="C221:EI221"/>
    <mergeCell ref="AD7:BC7"/>
    <mergeCell ref="E6:EH6"/>
    <mergeCell ref="BC8:BC9"/>
    <mergeCell ref="DU8:EG8"/>
    <mergeCell ref="E7:AB7"/>
    <mergeCell ref="CG8:CG9"/>
    <mergeCell ref="AB8:AB9"/>
    <mergeCell ref="AV8:BA8"/>
    <mergeCell ref="DO8:DT8"/>
    <mergeCell ref="DO7:EI7"/>
    <mergeCell ref="Q8:T8"/>
    <mergeCell ref="AD8:AI8"/>
    <mergeCell ref="AJ8:AO8"/>
    <mergeCell ref="BB8:BB9"/>
    <mergeCell ref="Q113:T113"/>
    <mergeCell ref="AD112:BC112"/>
    <mergeCell ref="CF113:CF114"/>
    <mergeCell ref="CZ8:DE8"/>
    <mergeCell ref="CZ113:DE113"/>
    <mergeCell ref="BB113:BB114"/>
    <mergeCell ref="BE113:BK113"/>
    <mergeCell ref="CI112:DL112"/>
    <mergeCell ref="CI113:CO113"/>
    <mergeCell ref="BX113:BY113"/>
    <mergeCell ref="C104:EH104"/>
    <mergeCell ref="BE8:BK8"/>
    <mergeCell ref="BR113:BW113"/>
    <mergeCell ref="DO112:EI112"/>
    <mergeCell ref="C6:C9"/>
    <mergeCell ref="CI7:DM7"/>
    <mergeCell ref="CI8:CO8"/>
    <mergeCell ref="CP8:CV8"/>
    <mergeCell ref="CW8:CY8"/>
    <mergeCell ref="DF8:DK8"/>
    <mergeCell ref="DL8:DL9"/>
    <mergeCell ref="DM8:DM9"/>
    <mergeCell ref="BE112:CG112"/>
    <mergeCell ref="CP113:CV113"/>
    <mergeCell ref="EI113:EI114"/>
    <mergeCell ref="EI8:EI9"/>
    <mergeCell ref="DM113:DM114"/>
    <mergeCell ref="EH113:EH114"/>
    <mergeCell ref="DU113:EG113"/>
    <mergeCell ref="BZ8:CE8"/>
    <mergeCell ref="CG113:CG114"/>
    <mergeCell ref="BZ113:CE113"/>
    <mergeCell ref="CW113:CY113"/>
    <mergeCell ref="DO113:DT113"/>
    <mergeCell ref="DL113:DL114"/>
    <mergeCell ref="DF113:DK113"/>
    <mergeCell ref="EH8:EH9"/>
    <mergeCell ref="E111:EH111"/>
  </mergeCells>
  <pageMargins left="0.51181102362204722" right="0.51181102362204722" top="0.23622047244094491" bottom="0.15748031496062992" header="0.31496062992125984" footer="0.31496062992125984"/>
  <pageSetup paperSize="9" scale="45" orientation="landscape" r:id="rId1"/>
  <headerFooter>
    <oddHeader>&amp;L&amp;"Calibri"&amp;10&amp;K000000Classified as Internal&amp;1#</oddHeader>
  </headerFooter>
  <rowBreaks count="1" manualBreakCount="1">
    <brk id="106" min="1" max="101" man="1"/>
  </rowBreaks>
  <ignoredErrors>
    <ignoredError sqref="BK176 BQ176 BK71 EG61:EI61 BQ71 CH166 BY166:CF166 AB84 BC84 BY61:CH61 DT166:EH166 BY27 BY39 BY80 BY83 BY119 E61:BW61 P166:BW166 P17 P36 BY145 CO61 DE61:ED61 DE166:DL166 BY185 CO166:CZ166 CV61:CZ6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132"/>
  <sheetViews>
    <sheetView showGridLines="0" zoomScale="80" zoomScaleNormal="80" workbookViewId="0">
      <pane xSplit="3" ySplit="9" topLeftCell="D10" activePane="bottomRight" state="frozen"/>
      <selection pane="topRight" activeCell="C1" sqref="C1"/>
      <selection pane="bottomLeft" activeCell="A10" sqref="A10"/>
      <selection pane="bottomRight" activeCell="D10" sqref="D10"/>
    </sheetView>
  </sheetViews>
  <sheetFormatPr defaultColWidth="9.140625" defaultRowHeight="15" outlineLevelCol="1" x14ac:dyDescent="0.25"/>
  <cols>
    <col min="1" max="1" width="1.85546875" style="32" customWidth="1"/>
    <col min="2" max="2" width="3.7109375" style="1" customWidth="1"/>
    <col min="3" max="3" width="42.7109375" style="32" customWidth="1"/>
    <col min="4" max="4" width="11.140625" style="32" customWidth="1"/>
    <col min="5" max="15" width="9.140625" style="32" hidden="1" customWidth="1" outlineLevel="1"/>
    <col min="16" max="16" width="13.85546875" style="32" customWidth="1" collapsed="1"/>
    <col min="17" max="17" width="10.5703125" style="32" hidden="1" customWidth="1" outlineLevel="1"/>
    <col min="18" max="19" width="9.140625" style="32" hidden="1" customWidth="1" outlineLevel="1"/>
    <col min="20" max="20" width="9.140625" style="32" customWidth="1" collapsed="1"/>
    <col min="21" max="21" width="10.5703125" style="32" hidden="1" customWidth="1" outlineLevel="1"/>
    <col min="22" max="25" width="9.140625" style="32" hidden="1" customWidth="1" outlineLevel="1"/>
    <col min="26" max="26" width="9.5703125" style="32" customWidth="1" collapsed="1"/>
    <col min="27" max="27" width="10.5703125" style="32" customWidth="1"/>
    <col min="28" max="28" width="2.28515625" style="32" customWidth="1"/>
    <col min="29" max="33" width="10.5703125" style="32" hidden="1" customWidth="1" outlineLevel="1"/>
    <col min="34" max="34" width="14" style="32" customWidth="1" collapsed="1"/>
    <col min="35" max="35" width="10.5703125" style="32" hidden="1" customWidth="1" outlineLevel="1"/>
    <col min="36" max="39" width="9.140625" style="32" hidden="1" customWidth="1" outlineLevel="1"/>
    <col min="40" max="40" width="10.42578125" style="32" customWidth="1" collapsed="1"/>
    <col min="41" max="41" width="10.5703125" style="32" hidden="1" customWidth="1" outlineLevel="1"/>
    <col min="42" max="45" width="9.140625" style="32" hidden="1" customWidth="1" outlineLevel="1"/>
    <col min="46" max="46" width="9.140625" style="32" customWidth="1" collapsed="1"/>
    <col min="47" max="47" width="10.5703125" style="32" hidden="1" customWidth="1" outlineLevel="1"/>
    <col min="48" max="51" width="9.140625" style="32" hidden="1" customWidth="1" outlineLevel="1"/>
    <col min="52" max="52" width="9.140625" style="32" customWidth="1" collapsed="1"/>
    <col min="53" max="53" width="10.5703125" style="32" customWidth="1"/>
    <col min="54" max="54" width="2.28515625" style="32" customWidth="1"/>
    <col min="55" max="60" width="10.7109375" style="32" hidden="1" customWidth="1" outlineLevel="1"/>
    <col min="61" max="61" width="14.5703125" style="32" customWidth="1" collapsed="1"/>
    <col min="62" max="62" width="10.5703125" style="32" hidden="1" customWidth="1" outlineLevel="1"/>
    <col min="63" max="66" width="9.140625" style="32" hidden="1" customWidth="1" outlineLevel="1"/>
    <col min="67" max="67" width="11.28515625" style="32" customWidth="1" collapsed="1"/>
    <col min="68" max="68" width="10.5703125" style="32" hidden="1" customWidth="1" outlineLevel="1"/>
    <col min="69" max="72" width="9.140625" style="32" hidden="1" customWidth="1" outlineLevel="1"/>
    <col min="73" max="73" width="9.140625" style="32" customWidth="1" collapsed="1"/>
    <col min="74" max="74" width="10.5703125" style="32" hidden="1" customWidth="1" outlineLevel="1"/>
    <col min="75" max="78" width="9.140625" style="32" hidden="1" customWidth="1" outlineLevel="1"/>
    <col min="79" max="79" width="9.140625" style="32" customWidth="1" collapsed="1"/>
    <col min="80" max="80" width="10.5703125" style="32" customWidth="1"/>
    <col min="81" max="81" width="2.28515625" style="32" customWidth="1"/>
    <col min="82" max="87" width="10.7109375" style="32" hidden="1" customWidth="1" outlineLevel="1"/>
    <col min="88" max="88" width="14.5703125" style="32" customWidth="1" collapsed="1"/>
    <col min="89" max="89" width="10.5703125" style="32" hidden="1" customWidth="1" outlineLevel="1"/>
    <col min="90" max="93" width="9.140625" style="32" hidden="1" customWidth="1" outlineLevel="1"/>
    <col min="94" max="94" width="10.7109375" style="32" hidden="1" customWidth="1" outlineLevel="1"/>
    <col min="95" max="95" width="14.5703125" style="32" customWidth="1" collapsed="1"/>
    <col min="96" max="96" width="10.5703125" style="32" hidden="1" customWidth="1" outlineLevel="1"/>
    <col min="97" max="97" width="10.7109375" style="32" hidden="1" customWidth="1" outlineLevel="1"/>
    <col min="98" max="98" width="14.5703125" style="32" customWidth="1" collapsed="1"/>
    <col min="99" max="99" width="10.5703125" style="32" hidden="1" customWidth="1" outlineLevel="1"/>
    <col min="100" max="103" width="9.140625" style="32" hidden="1" customWidth="1" outlineLevel="1"/>
    <col min="104" max="104" width="9.140625" style="32" customWidth="1" collapsed="1"/>
    <col min="105" max="105" width="10.5703125" style="32" hidden="1" customWidth="1" outlineLevel="1"/>
    <col min="106" max="109" width="9.140625" style="32" hidden="1" customWidth="1" outlineLevel="1"/>
    <col min="110" max="110" width="9.140625" style="32" customWidth="1" collapsed="1"/>
    <col min="111" max="111" width="10.5703125" style="32" customWidth="1"/>
    <col min="112" max="112" width="2.28515625" style="32" customWidth="1"/>
    <col min="113" max="113" width="10.5703125" style="32" hidden="1" customWidth="1" outlineLevel="1"/>
    <col min="114" max="117" width="9.140625" style="32" hidden="1" customWidth="1" outlineLevel="1"/>
    <col min="118" max="118" width="9.140625" style="32" customWidth="1" collapsed="1"/>
    <col min="119" max="119" width="10.5703125" style="32" hidden="1" customWidth="1" outlineLevel="1"/>
    <col min="120" max="130" width="9.140625" style="32" hidden="1" customWidth="1" outlineLevel="1"/>
    <col min="131" max="131" width="10.140625" style="32" customWidth="1" collapsed="1"/>
    <col min="132" max="132" width="10.5703125" style="32" customWidth="1"/>
    <col min="133" max="133" width="4.28515625" style="32" customWidth="1"/>
    <col min="134" max="16384" width="9.140625" style="32"/>
  </cols>
  <sheetData>
    <row r="1" spans="2:133" ht="66" customHeight="1" x14ac:dyDescent="0.25">
      <c r="B1" s="32"/>
      <c r="D1" s="43"/>
    </row>
    <row r="2" spans="2:133" ht="26.25" customHeight="1" x14ac:dyDescent="0.45">
      <c r="B2" s="32"/>
      <c r="C2" s="17" t="s">
        <v>0</v>
      </c>
      <c r="D2" s="1"/>
      <c r="E2" s="1"/>
      <c r="F2" s="1"/>
      <c r="G2" s="1"/>
      <c r="H2" s="1"/>
      <c r="I2" s="1"/>
      <c r="J2" s="1"/>
      <c r="K2" s="1"/>
      <c r="L2" s="1"/>
      <c r="M2" s="1"/>
    </row>
    <row r="3" spans="2:133" ht="18.75" x14ac:dyDescent="0.3">
      <c r="B3" s="32"/>
      <c r="C3" s="19" t="s">
        <v>172</v>
      </c>
      <c r="D3" s="3"/>
      <c r="E3" s="1"/>
      <c r="F3" s="1"/>
      <c r="G3" s="1"/>
      <c r="H3" s="1"/>
      <c r="I3" s="1"/>
      <c r="J3" s="1"/>
      <c r="K3" s="1"/>
      <c r="L3" s="1"/>
      <c r="M3" s="1"/>
    </row>
    <row r="4" spans="2:133" ht="18.75" customHeight="1" x14ac:dyDescent="0.35">
      <c r="B4" s="32"/>
      <c r="C4" s="2" t="s">
        <v>83</v>
      </c>
      <c r="D4" s="3"/>
      <c r="E4" s="1"/>
      <c r="F4" s="1"/>
      <c r="G4" s="1"/>
      <c r="H4" s="1"/>
      <c r="I4" s="1"/>
      <c r="J4" s="1"/>
      <c r="K4" s="1"/>
      <c r="L4" s="1"/>
      <c r="M4" s="1"/>
    </row>
    <row r="5" spans="2:133" x14ac:dyDescent="0.25">
      <c r="B5" s="32"/>
      <c r="D5" s="1"/>
    </row>
    <row r="6" spans="2:133" ht="30" customHeight="1" x14ac:dyDescent="0.25">
      <c r="B6" s="32"/>
      <c r="C6" s="178" t="s">
        <v>2</v>
      </c>
      <c r="D6" s="190" t="s">
        <v>84</v>
      </c>
      <c r="E6" s="176" t="s">
        <v>3</v>
      </c>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row>
    <row r="7" spans="2:133" s="37" customFormat="1" ht="18.75" customHeight="1" thickBot="1" x14ac:dyDescent="0.3">
      <c r="C7" s="179"/>
      <c r="D7" s="191"/>
      <c r="E7" s="170" t="s">
        <v>4</v>
      </c>
      <c r="F7" s="170"/>
      <c r="G7" s="170"/>
      <c r="H7" s="170"/>
      <c r="I7" s="170"/>
      <c r="J7" s="170"/>
      <c r="K7" s="170"/>
      <c r="L7" s="170"/>
      <c r="M7" s="170"/>
      <c r="N7" s="170"/>
      <c r="O7" s="170"/>
      <c r="P7" s="170"/>
      <c r="Q7" s="170"/>
      <c r="R7" s="170"/>
      <c r="S7" s="170"/>
      <c r="T7" s="170"/>
      <c r="U7" s="170"/>
      <c r="V7" s="170"/>
      <c r="W7" s="170"/>
      <c r="X7" s="170"/>
      <c r="Y7" s="170"/>
      <c r="Z7" s="170"/>
      <c r="AA7" s="159"/>
      <c r="AB7" s="28"/>
      <c r="AC7" s="170" t="s">
        <v>5</v>
      </c>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27"/>
      <c r="BC7" s="170" t="s">
        <v>6</v>
      </c>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D7" s="170" t="s">
        <v>111</v>
      </c>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I7" s="159" t="s">
        <v>140</v>
      </c>
      <c r="DJ7" s="159"/>
      <c r="DK7" s="159"/>
      <c r="DL7" s="159"/>
      <c r="DM7" s="159"/>
      <c r="DN7" s="159"/>
      <c r="DO7" s="159"/>
      <c r="DP7" s="159"/>
      <c r="DQ7" s="159"/>
      <c r="DR7" s="159"/>
      <c r="DS7" s="159"/>
      <c r="DT7" s="159"/>
      <c r="DU7" s="159"/>
      <c r="DV7" s="159"/>
      <c r="DW7" s="159"/>
      <c r="DX7" s="159"/>
      <c r="DY7" s="159"/>
      <c r="DZ7" s="159"/>
      <c r="EA7" s="159"/>
      <c r="EB7" s="159"/>
      <c r="EC7"/>
    </row>
    <row r="8" spans="2:133" ht="28.5" customHeight="1" x14ac:dyDescent="0.25">
      <c r="B8" s="32"/>
      <c r="C8" s="179"/>
      <c r="D8" s="191"/>
      <c r="E8" s="161" t="s">
        <v>8</v>
      </c>
      <c r="F8" s="161"/>
      <c r="G8" s="161"/>
      <c r="H8" s="161"/>
      <c r="I8" s="161"/>
      <c r="J8" s="161"/>
      <c r="K8" s="161"/>
      <c r="L8" s="161"/>
      <c r="M8" s="161"/>
      <c r="N8" s="161"/>
      <c r="O8" s="161"/>
      <c r="P8" s="162"/>
      <c r="Q8" s="167" t="s">
        <v>129</v>
      </c>
      <c r="R8" s="168"/>
      <c r="S8" s="168"/>
      <c r="T8" s="169"/>
      <c r="U8" s="160" t="s">
        <v>72</v>
      </c>
      <c r="V8" s="161"/>
      <c r="W8" s="161"/>
      <c r="X8" s="161"/>
      <c r="Y8" s="161"/>
      <c r="Z8" s="161"/>
      <c r="AA8" s="184" t="s">
        <v>12</v>
      </c>
      <c r="AB8" s="25"/>
      <c r="AC8" s="161" t="s">
        <v>8</v>
      </c>
      <c r="AD8" s="161"/>
      <c r="AE8" s="161"/>
      <c r="AF8" s="161"/>
      <c r="AG8" s="161"/>
      <c r="AH8" s="162"/>
      <c r="AI8" s="160" t="s">
        <v>9</v>
      </c>
      <c r="AJ8" s="161"/>
      <c r="AK8" s="161"/>
      <c r="AL8" s="161"/>
      <c r="AM8" s="161"/>
      <c r="AN8" s="162"/>
      <c r="AO8" s="167" t="s">
        <v>129</v>
      </c>
      <c r="AP8" s="168"/>
      <c r="AQ8" s="168"/>
      <c r="AR8" s="168"/>
      <c r="AS8" s="168"/>
      <c r="AT8" s="169"/>
      <c r="AU8" s="167" t="s">
        <v>72</v>
      </c>
      <c r="AV8" s="168"/>
      <c r="AW8" s="168"/>
      <c r="AX8" s="168"/>
      <c r="AY8" s="168"/>
      <c r="AZ8" s="169"/>
      <c r="BA8" s="184" t="s">
        <v>12</v>
      </c>
      <c r="BB8" s="25"/>
      <c r="BC8" s="161" t="s">
        <v>85</v>
      </c>
      <c r="BD8" s="161"/>
      <c r="BE8" s="161"/>
      <c r="BF8" s="161"/>
      <c r="BG8" s="161"/>
      <c r="BH8" s="161"/>
      <c r="BI8" s="162"/>
      <c r="BJ8" s="160" t="s">
        <v>86</v>
      </c>
      <c r="BK8" s="161"/>
      <c r="BL8" s="161"/>
      <c r="BM8" s="161"/>
      <c r="BN8" s="161"/>
      <c r="BO8" s="162"/>
      <c r="BP8" s="167" t="s">
        <v>129</v>
      </c>
      <c r="BQ8" s="168"/>
      <c r="BR8" s="168"/>
      <c r="BS8" s="168"/>
      <c r="BT8" s="168"/>
      <c r="BU8" s="169"/>
      <c r="BV8" s="167" t="s">
        <v>117</v>
      </c>
      <c r="BW8" s="168"/>
      <c r="BX8" s="168"/>
      <c r="BY8" s="168"/>
      <c r="BZ8" s="168"/>
      <c r="CA8" s="186"/>
      <c r="CB8" s="184" t="s">
        <v>12</v>
      </c>
      <c r="CC8" s="25"/>
      <c r="CD8" s="161" t="s">
        <v>85</v>
      </c>
      <c r="CE8" s="161"/>
      <c r="CF8" s="161"/>
      <c r="CG8" s="161"/>
      <c r="CH8" s="161"/>
      <c r="CI8" s="161"/>
      <c r="CJ8" s="162"/>
      <c r="CK8" s="160" t="s">
        <v>86</v>
      </c>
      <c r="CL8" s="161"/>
      <c r="CM8" s="161"/>
      <c r="CN8" s="161"/>
      <c r="CO8" s="161"/>
      <c r="CP8" s="161"/>
      <c r="CQ8" s="162"/>
      <c r="CR8" s="160" t="s">
        <v>174</v>
      </c>
      <c r="CS8" s="161"/>
      <c r="CT8" s="162"/>
      <c r="CU8" s="160" t="s">
        <v>144</v>
      </c>
      <c r="CV8" s="161"/>
      <c r="CW8" s="161"/>
      <c r="CX8" s="161"/>
      <c r="CY8" s="161"/>
      <c r="CZ8" s="162"/>
      <c r="DA8" s="167" t="s">
        <v>72</v>
      </c>
      <c r="DB8" s="168"/>
      <c r="DC8" s="168"/>
      <c r="DD8" s="168"/>
      <c r="DE8" s="168"/>
      <c r="DF8" s="186"/>
      <c r="DG8" s="184" t="s">
        <v>12</v>
      </c>
      <c r="DH8" s="25"/>
      <c r="DI8" s="160" t="s">
        <v>144</v>
      </c>
      <c r="DJ8" s="161"/>
      <c r="DK8" s="161"/>
      <c r="DL8" s="161"/>
      <c r="DM8" s="161"/>
      <c r="DN8" s="162"/>
      <c r="DO8" s="167" t="s">
        <v>72</v>
      </c>
      <c r="DP8" s="168"/>
      <c r="DQ8" s="168"/>
      <c r="DR8" s="168"/>
      <c r="DS8" s="168"/>
      <c r="DT8" s="168"/>
      <c r="DU8" s="168"/>
      <c r="DV8" s="168"/>
      <c r="DW8" s="168"/>
      <c r="DX8" s="168"/>
      <c r="DY8" s="168"/>
      <c r="DZ8" s="168"/>
      <c r="EA8" s="169"/>
      <c r="EB8" s="184" t="s">
        <v>12</v>
      </c>
    </row>
    <row r="9" spans="2:133" ht="18.600000000000001" customHeight="1" x14ac:dyDescent="0.25">
      <c r="B9" s="32"/>
      <c r="C9" s="179"/>
      <c r="D9" s="192"/>
      <c r="E9" s="30">
        <v>2000</v>
      </c>
      <c r="F9" s="30">
        <v>2001</v>
      </c>
      <c r="G9" s="30">
        <v>2002</v>
      </c>
      <c r="H9" s="30">
        <v>2003</v>
      </c>
      <c r="I9" s="30">
        <v>2004</v>
      </c>
      <c r="J9" s="30">
        <v>2005</v>
      </c>
      <c r="K9" s="30">
        <v>2006</v>
      </c>
      <c r="L9" s="30">
        <v>2007</v>
      </c>
      <c r="M9" s="30">
        <v>2008</v>
      </c>
      <c r="N9" s="30">
        <v>2009</v>
      </c>
      <c r="O9" s="30">
        <v>2010</v>
      </c>
      <c r="P9" s="117" t="s">
        <v>16</v>
      </c>
      <c r="Q9" s="23">
        <v>2008</v>
      </c>
      <c r="R9" s="30">
        <v>2009</v>
      </c>
      <c r="S9" s="30">
        <v>2010</v>
      </c>
      <c r="T9" s="117" t="s">
        <v>16</v>
      </c>
      <c r="U9" s="23">
        <v>2006</v>
      </c>
      <c r="V9" s="30">
        <v>2007</v>
      </c>
      <c r="W9" s="30">
        <v>2008</v>
      </c>
      <c r="X9" s="30">
        <v>2009</v>
      </c>
      <c r="Y9" s="30">
        <v>2010</v>
      </c>
      <c r="Z9" s="116" t="s">
        <v>16</v>
      </c>
      <c r="AA9" s="185"/>
      <c r="AB9" s="22"/>
      <c r="AC9" s="30">
        <v>2011</v>
      </c>
      <c r="AD9" s="30">
        <v>2012</v>
      </c>
      <c r="AE9" s="30">
        <v>2013</v>
      </c>
      <c r="AF9" s="30">
        <v>2014</v>
      </c>
      <c r="AG9" s="30">
        <v>2015</v>
      </c>
      <c r="AH9" s="117" t="s">
        <v>16</v>
      </c>
      <c r="AI9" s="23">
        <v>2011</v>
      </c>
      <c r="AJ9" s="30">
        <v>2012</v>
      </c>
      <c r="AK9" s="30">
        <v>2013</v>
      </c>
      <c r="AL9" s="30">
        <v>2014</v>
      </c>
      <c r="AM9" s="30">
        <v>2015</v>
      </c>
      <c r="AN9" s="117" t="s">
        <v>16</v>
      </c>
      <c r="AO9" s="23">
        <v>2011</v>
      </c>
      <c r="AP9" s="30">
        <v>2012</v>
      </c>
      <c r="AQ9" s="30">
        <v>2013</v>
      </c>
      <c r="AR9" s="30">
        <v>2014</v>
      </c>
      <c r="AS9" s="30">
        <v>2015</v>
      </c>
      <c r="AT9" s="117" t="s">
        <v>16</v>
      </c>
      <c r="AU9" s="23">
        <v>2011</v>
      </c>
      <c r="AV9" s="30">
        <v>2012</v>
      </c>
      <c r="AW9" s="30">
        <v>2013</v>
      </c>
      <c r="AX9" s="30">
        <v>2014</v>
      </c>
      <c r="AY9" s="30">
        <v>2015</v>
      </c>
      <c r="AZ9" s="117" t="s">
        <v>16</v>
      </c>
      <c r="BA9" s="185"/>
      <c r="BB9" s="22"/>
      <c r="BC9" s="30">
        <v>2016</v>
      </c>
      <c r="BD9" s="30">
        <v>2017</v>
      </c>
      <c r="BE9" s="30">
        <v>2018</v>
      </c>
      <c r="BF9" s="30">
        <v>2019</v>
      </c>
      <c r="BG9" s="30">
        <v>2020</v>
      </c>
      <c r="BH9" s="30" t="s">
        <v>87</v>
      </c>
      <c r="BI9" s="117" t="s">
        <v>16</v>
      </c>
      <c r="BJ9" s="23">
        <v>2016</v>
      </c>
      <c r="BK9" s="30">
        <v>2017</v>
      </c>
      <c r="BL9" s="30">
        <v>2018</v>
      </c>
      <c r="BM9" s="30">
        <v>2019</v>
      </c>
      <c r="BN9" s="30">
        <v>2020</v>
      </c>
      <c r="BO9" s="117" t="s">
        <v>16</v>
      </c>
      <c r="BP9" s="23">
        <v>2016</v>
      </c>
      <c r="BQ9" s="30">
        <v>2017</v>
      </c>
      <c r="BR9" s="30">
        <v>2018</v>
      </c>
      <c r="BS9" s="30">
        <v>2019</v>
      </c>
      <c r="BT9" s="30">
        <v>2020</v>
      </c>
      <c r="BU9" s="117" t="s">
        <v>16</v>
      </c>
      <c r="BV9" s="23">
        <v>2016</v>
      </c>
      <c r="BW9" s="30">
        <v>2017</v>
      </c>
      <c r="BX9" s="30">
        <v>2018</v>
      </c>
      <c r="BY9" s="30">
        <v>2019</v>
      </c>
      <c r="BZ9" s="30">
        <v>2020</v>
      </c>
      <c r="CA9" s="117" t="s">
        <v>16</v>
      </c>
      <c r="CB9" s="185"/>
      <c r="CC9" s="22"/>
      <c r="CD9" s="30">
        <v>2021</v>
      </c>
      <c r="CE9" s="30">
        <v>2022</v>
      </c>
      <c r="CF9" s="30">
        <v>2023</v>
      </c>
      <c r="CG9" s="30">
        <v>2024</v>
      </c>
      <c r="CH9" s="30">
        <v>2025</v>
      </c>
      <c r="CI9" s="30" t="s">
        <v>109</v>
      </c>
      <c r="CJ9" s="132" t="s">
        <v>16</v>
      </c>
      <c r="CK9" s="30">
        <v>2021</v>
      </c>
      <c r="CL9" s="30">
        <v>2022</v>
      </c>
      <c r="CM9" s="30">
        <v>2023</v>
      </c>
      <c r="CN9" s="30">
        <v>2024</v>
      </c>
      <c r="CO9" s="30">
        <v>2025</v>
      </c>
      <c r="CP9" s="30" t="s">
        <v>109</v>
      </c>
      <c r="CQ9" s="132" t="s">
        <v>16</v>
      </c>
      <c r="CR9" s="30">
        <v>2021</v>
      </c>
      <c r="CS9" s="30" t="s">
        <v>109</v>
      </c>
      <c r="CT9" s="132" t="s">
        <v>16</v>
      </c>
      <c r="CU9" s="30">
        <v>2021</v>
      </c>
      <c r="CV9" s="30">
        <v>2022</v>
      </c>
      <c r="CW9" s="30">
        <v>2023</v>
      </c>
      <c r="CX9" s="30">
        <v>2024</v>
      </c>
      <c r="CY9" s="30">
        <v>2025</v>
      </c>
      <c r="CZ9" s="137" t="s">
        <v>16</v>
      </c>
      <c r="DA9" s="30">
        <v>2021</v>
      </c>
      <c r="DB9" s="30">
        <v>2022</v>
      </c>
      <c r="DC9" s="30">
        <v>2023</v>
      </c>
      <c r="DD9" s="30">
        <v>2024</v>
      </c>
      <c r="DE9" s="30">
        <v>2025</v>
      </c>
      <c r="DF9" s="132" t="s">
        <v>16</v>
      </c>
      <c r="DG9" s="185"/>
      <c r="DH9" s="22"/>
      <c r="DI9" s="30">
        <v>2026</v>
      </c>
      <c r="DJ9" s="30">
        <v>2027</v>
      </c>
      <c r="DK9" s="30">
        <v>2028</v>
      </c>
      <c r="DL9" s="30">
        <v>2029</v>
      </c>
      <c r="DM9" s="30">
        <v>2030</v>
      </c>
      <c r="DN9" s="137" t="s">
        <v>16</v>
      </c>
      <c r="DO9" s="23">
        <v>2026</v>
      </c>
      <c r="DP9" s="30">
        <v>2027</v>
      </c>
      <c r="DQ9" s="30">
        <v>2028</v>
      </c>
      <c r="DR9" s="30">
        <v>2029</v>
      </c>
      <c r="DS9" s="30">
        <v>2030</v>
      </c>
      <c r="DT9" s="30">
        <v>2031</v>
      </c>
      <c r="DU9" s="30">
        <v>2032</v>
      </c>
      <c r="DV9" s="30">
        <v>2033</v>
      </c>
      <c r="DW9" s="30">
        <v>2034</v>
      </c>
      <c r="DX9" s="30">
        <v>2035</v>
      </c>
      <c r="DY9" s="30">
        <v>2036</v>
      </c>
      <c r="DZ9" s="30">
        <v>2037</v>
      </c>
      <c r="EA9" s="117" t="s">
        <v>16</v>
      </c>
      <c r="EB9" s="185"/>
    </row>
    <row r="10" spans="2:133" ht="31.5" customHeight="1" x14ac:dyDescent="0.25">
      <c r="B10" s="32"/>
      <c r="C10" s="14" t="s">
        <v>18</v>
      </c>
      <c r="D10" s="86"/>
      <c r="E10" s="39"/>
      <c r="F10" s="39"/>
      <c r="G10" s="39"/>
      <c r="H10" s="39"/>
      <c r="I10" s="39"/>
      <c r="J10" s="39"/>
      <c r="K10" s="39"/>
      <c r="L10" s="39"/>
      <c r="M10" s="39"/>
      <c r="N10" s="39"/>
      <c r="O10" s="39"/>
      <c r="P10" s="34"/>
      <c r="Q10" s="39"/>
      <c r="R10" s="39"/>
      <c r="S10" s="39"/>
      <c r="T10" s="34"/>
      <c r="U10" s="39"/>
      <c r="V10" s="39"/>
      <c r="W10" s="39"/>
      <c r="X10" s="39"/>
      <c r="Y10" s="39"/>
      <c r="Z10" s="34"/>
      <c r="AA10" s="34"/>
      <c r="AB10" s="35"/>
      <c r="AC10" s="39"/>
      <c r="AD10" s="39"/>
      <c r="AE10" s="39"/>
      <c r="AF10" s="39"/>
      <c r="AG10" s="39"/>
      <c r="AH10" s="34"/>
      <c r="AI10" s="39"/>
      <c r="AJ10" s="39"/>
      <c r="AK10" s="39"/>
      <c r="AL10" s="39"/>
      <c r="AM10" s="39"/>
      <c r="AN10" s="34"/>
      <c r="AO10" s="39"/>
      <c r="AP10" s="39"/>
      <c r="AQ10" s="39"/>
      <c r="AR10" s="39"/>
      <c r="AS10" s="39"/>
      <c r="AT10" s="34"/>
      <c r="AU10" s="39"/>
      <c r="AV10" s="39"/>
      <c r="AW10" s="39"/>
      <c r="AX10" s="39"/>
      <c r="AY10" s="39"/>
      <c r="AZ10" s="34"/>
      <c r="BA10" s="34"/>
      <c r="BB10" s="35"/>
      <c r="BC10" s="39"/>
      <c r="BD10" s="39"/>
      <c r="BE10" s="39"/>
      <c r="BF10" s="39"/>
      <c r="BG10" s="39"/>
      <c r="BH10" s="39"/>
      <c r="BI10" s="34"/>
      <c r="BJ10" s="39"/>
      <c r="BK10" s="39"/>
      <c r="BL10" s="39"/>
      <c r="BM10" s="39"/>
      <c r="BN10" s="39"/>
      <c r="BO10" s="34"/>
      <c r="BP10" s="39"/>
      <c r="BQ10" s="39"/>
      <c r="BR10" s="39"/>
      <c r="BS10" s="39"/>
      <c r="BT10" s="39"/>
      <c r="BU10" s="34"/>
      <c r="BV10" s="39"/>
      <c r="BW10" s="39"/>
      <c r="BX10" s="39"/>
      <c r="BY10" s="39"/>
      <c r="BZ10" s="39"/>
      <c r="CA10" s="34"/>
      <c r="CB10" s="34"/>
      <c r="CC10" s="35"/>
      <c r="CD10" s="39"/>
      <c r="CE10" s="39"/>
      <c r="CF10" s="39"/>
      <c r="CG10" s="39"/>
      <c r="CH10" s="39"/>
      <c r="CI10" s="39"/>
      <c r="CJ10" s="34"/>
      <c r="CK10" s="39"/>
      <c r="CL10" s="39"/>
      <c r="CM10" s="39"/>
      <c r="CN10" s="39"/>
      <c r="CO10" s="39"/>
      <c r="CP10" s="39"/>
      <c r="CQ10" s="34"/>
      <c r="CR10" s="39"/>
      <c r="CS10" s="39"/>
      <c r="CT10" s="34"/>
      <c r="CU10" s="39"/>
      <c r="CV10" s="39"/>
      <c r="CW10" s="39"/>
      <c r="CX10" s="39"/>
      <c r="CY10" s="39"/>
      <c r="CZ10" s="34"/>
      <c r="DA10" s="39"/>
      <c r="DB10" s="39"/>
      <c r="DC10" s="39"/>
      <c r="DD10" s="39"/>
      <c r="DE10" s="39"/>
      <c r="DF10" s="34"/>
      <c r="DG10" s="34"/>
      <c r="DH10" s="35"/>
      <c r="DI10" s="39"/>
      <c r="DJ10" s="39"/>
      <c r="DK10" s="39"/>
      <c r="DL10" s="39"/>
      <c r="DM10" s="39"/>
      <c r="DN10" s="34"/>
      <c r="DO10" s="39"/>
      <c r="DP10" s="39"/>
      <c r="DQ10" s="39"/>
      <c r="DR10" s="39"/>
      <c r="DS10" s="39"/>
      <c r="DT10" s="39"/>
      <c r="DU10" s="39"/>
      <c r="DV10" s="39"/>
      <c r="DW10" s="39"/>
      <c r="DX10" s="39"/>
      <c r="DY10" s="39"/>
      <c r="DZ10" s="39"/>
      <c r="EA10" s="34"/>
      <c r="EB10" s="34"/>
    </row>
    <row r="11" spans="2:133" ht="16.149999999999999" customHeight="1" x14ac:dyDescent="0.25">
      <c r="B11" s="42"/>
      <c r="C11" s="15" t="s">
        <v>19</v>
      </c>
      <c r="D11" s="86" t="s">
        <v>88</v>
      </c>
      <c r="E11" s="41"/>
      <c r="F11" s="41"/>
      <c r="G11" s="41"/>
      <c r="H11" s="41"/>
      <c r="I11" s="41"/>
      <c r="J11" s="41"/>
      <c r="K11" s="41">
        <v>6.6374618345944505</v>
      </c>
      <c r="L11" s="41">
        <v>5.9608965188364333</v>
      </c>
      <c r="M11" s="41">
        <v>5.8637269848715841</v>
      </c>
      <c r="N11" s="41">
        <v>6.1546036435253564</v>
      </c>
      <c r="O11" s="41">
        <v>10</v>
      </c>
      <c r="P11" s="36">
        <f>SUM(E11:O11)</f>
        <v>34.616688981827821</v>
      </c>
      <c r="Q11" s="41"/>
      <c r="R11" s="41"/>
      <c r="S11" s="41"/>
      <c r="T11" s="36">
        <f>SUM(Q11:S11)</f>
        <v>0</v>
      </c>
      <c r="U11" s="41"/>
      <c r="V11" s="41"/>
      <c r="W11" s="41"/>
      <c r="X11" s="41"/>
      <c r="Y11" s="41"/>
      <c r="Z11" s="36">
        <f>SUM(U11:Y11)</f>
        <v>0</v>
      </c>
      <c r="AA11" s="36">
        <f t="shared" ref="AA11:AA60" si="0">SUM(P11,T11,Z11)</f>
        <v>34.616688981827821</v>
      </c>
      <c r="AB11" s="35"/>
      <c r="AC11" s="41">
        <v>45</v>
      </c>
      <c r="AD11" s="41">
        <v>75</v>
      </c>
      <c r="AE11" s="41">
        <v>80</v>
      </c>
      <c r="AF11" s="41">
        <v>50</v>
      </c>
      <c r="AG11" s="41"/>
      <c r="AH11" s="36">
        <f>SUM(AC11:AG11)</f>
        <v>250</v>
      </c>
      <c r="AI11" s="41"/>
      <c r="AJ11" s="41"/>
      <c r="AK11" s="41"/>
      <c r="AL11" s="41"/>
      <c r="AM11" s="41"/>
      <c r="AN11" s="36">
        <f>SUM(AI11:AM11)</f>
        <v>0</v>
      </c>
      <c r="AO11" s="41"/>
      <c r="AP11" s="41"/>
      <c r="AQ11" s="41"/>
      <c r="AR11" s="41"/>
      <c r="AS11" s="41"/>
      <c r="AT11" s="36">
        <f>SUM(AO11:AS11)</f>
        <v>0</v>
      </c>
      <c r="AU11" s="41">
        <v>2.91</v>
      </c>
      <c r="AV11" s="41">
        <v>4.8499999999999996</v>
      </c>
      <c r="AW11" s="41">
        <v>4.875</v>
      </c>
      <c r="AX11" s="41">
        <v>4.875</v>
      </c>
      <c r="AY11" s="41">
        <v>14.137499999999999</v>
      </c>
      <c r="AZ11" s="36">
        <f>SUM(AU11:AY11)</f>
        <v>31.647499999999997</v>
      </c>
      <c r="BA11" s="36">
        <f>SUM(AH11,AN11,AT11,AZ11)</f>
        <v>281.64749999999998</v>
      </c>
      <c r="BB11" s="35"/>
      <c r="BC11" s="41">
        <v>52.5</v>
      </c>
      <c r="BD11" s="41">
        <v>2.5</v>
      </c>
      <c r="BE11" s="41">
        <v>17.5</v>
      </c>
      <c r="BF11" s="41">
        <v>57.5</v>
      </c>
      <c r="BG11" s="41">
        <v>82.5</v>
      </c>
      <c r="BH11" s="41"/>
      <c r="BI11" s="36">
        <f>SUM(BC11:BH11)</f>
        <v>212.5</v>
      </c>
      <c r="BJ11" s="41"/>
      <c r="BK11" s="41"/>
      <c r="BL11" s="41"/>
      <c r="BM11" s="41"/>
      <c r="BN11" s="41"/>
      <c r="BO11" s="36">
        <f t="shared" ref="BO11:BO60" si="1">SUM(BJ11:BN11)</f>
        <v>0</v>
      </c>
      <c r="BP11" s="41"/>
      <c r="BQ11" s="41"/>
      <c r="BR11" s="41"/>
      <c r="BS11" s="41"/>
      <c r="BT11" s="41"/>
      <c r="BU11" s="36">
        <f>SUM(BP11:BT11)</f>
        <v>0</v>
      </c>
      <c r="BV11" s="41">
        <v>21.462980999999999</v>
      </c>
      <c r="BW11" s="41">
        <v>21.67</v>
      </c>
      <c r="BX11" s="41">
        <v>21.67</v>
      </c>
      <c r="BY11" s="41">
        <v>21.67</v>
      </c>
      <c r="BZ11" s="41">
        <v>21.745000000000001</v>
      </c>
      <c r="CA11" s="36">
        <f t="shared" ref="CA11:CA60" si="2">SUM(BV11:BZ11)</f>
        <v>108.21798100000001</v>
      </c>
      <c r="CB11" s="36">
        <f t="shared" ref="CB11:CB60" si="3">SUM(BI11,BO11,BU11,CA11)</f>
        <v>320.71798100000001</v>
      </c>
      <c r="CC11" s="35"/>
      <c r="CD11" s="41"/>
      <c r="CE11" s="41"/>
      <c r="CF11" s="41"/>
      <c r="CG11" s="41"/>
      <c r="CH11" s="41"/>
      <c r="CI11" s="41">
        <v>300</v>
      </c>
      <c r="CJ11" s="36">
        <f>SUM(CD11:CI11)</f>
        <v>300</v>
      </c>
      <c r="CK11" s="41"/>
      <c r="CL11" s="41"/>
      <c r="CM11" s="41"/>
      <c r="CN11" s="41"/>
      <c r="CO11" s="41"/>
      <c r="CP11" s="41"/>
      <c r="CQ11" s="36">
        <f>SUM(CK11:CP11)</f>
        <v>0</v>
      </c>
      <c r="CR11" s="41">
        <v>39.999999999999993</v>
      </c>
      <c r="CS11" s="41"/>
      <c r="CT11" s="36">
        <f t="shared" ref="CT11:CT60" si="4">SUM(CR11:CS11)</f>
        <v>39.999999999999993</v>
      </c>
      <c r="CU11" s="41"/>
      <c r="CV11" s="41"/>
      <c r="CW11" s="41"/>
      <c r="CX11" s="41"/>
      <c r="CY11" s="41"/>
      <c r="CZ11" s="36">
        <f t="shared" ref="CZ11:CZ28" si="5">SUM(CU11:CY11)</f>
        <v>0</v>
      </c>
      <c r="DA11" s="41">
        <v>14.5</v>
      </c>
      <c r="DB11" s="41">
        <v>14.5</v>
      </c>
      <c r="DC11" s="41">
        <v>14.5</v>
      </c>
      <c r="DD11" s="41">
        <v>14.5</v>
      </c>
      <c r="DE11" s="41">
        <v>14.5</v>
      </c>
      <c r="DF11" s="36">
        <f t="shared" ref="DF11:DF27" si="6">SUM(DA11:DE11)</f>
        <v>72.5</v>
      </c>
      <c r="DG11" s="36">
        <f>SUM(CJ11,CQ11,CT11,CZ11,DF11)</f>
        <v>412.5</v>
      </c>
      <c r="DH11" s="35"/>
      <c r="DI11" s="41"/>
      <c r="DJ11" s="41"/>
      <c r="DK11" s="41"/>
      <c r="DL11" s="41"/>
      <c r="DM11" s="41"/>
      <c r="DN11" s="36">
        <f t="shared" ref="DN11:DN28" si="7">SUM(DI11:DM11)</f>
        <v>0</v>
      </c>
      <c r="DO11" s="41">
        <v>14.5</v>
      </c>
      <c r="DP11" s="41">
        <v>14.5</v>
      </c>
      <c r="DQ11" s="41">
        <v>14.5</v>
      </c>
      <c r="DR11" s="41">
        <v>14.5</v>
      </c>
      <c r="DS11" s="41">
        <v>14.5</v>
      </c>
      <c r="DT11" s="41"/>
      <c r="DU11" s="41"/>
      <c r="DV11" s="41"/>
      <c r="DW11" s="41"/>
      <c r="DX11" s="41"/>
      <c r="DY11" s="41"/>
      <c r="DZ11" s="41"/>
      <c r="EA11" s="36">
        <f t="shared" ref="EA11:EA60" si="8">SUM(DO11:DZ11)</f>
        <v>72.5</v>
      </c>
      <c r="EB11" s="36">
        <f>SUM(DN11,EA11)</f>
        <v>72.5</v>
      </c>
    </row>
    <row r="12" spans="2:133" x14ac:dyDescent="0.25">
      <c r="B12" s="154"/>
      <c r="C12" s="15" t="s">
        <v>166</v>
      </c>
      <c r="D12" s="86" t="s">
        <v>92</v>
      </c>
      <c r="E12" s="41"/>
      <c r="F12" s="41"/>
      <c r="G12" s="41"/>
      <c r="H12" s="41"/>
      <c r="I12" s="41"/>
      <c r="J12" s="41"/>
      <c r="K12" s="41"/>
      <c r="L12" s="41"/>
      <c r="M12" s="41"/>
      <c r="N12" s="41"/>
      <c r="O12" s="41"/>
      <c r="P12" s="36">
        <f>SUM(E12:O12)</f>
        <v>0</v>
      </c>
      <c r="Q12" s="41"/>
      <c r="R12" s="41"/>
      <c r="S12" s="41"/>
      <c r="T12" s="36">
        <f>SUM(Q12:S12)</f>
        <v>0</v>
      </c>
      <c r="U12" s="41"/>
      <c r="V12" s="41"/>
      <c r="W12" s="41"/>
      <c r="X12" s="41"/>
      <c r="Y12" s="41"/>
      <c r="Z12" s="36">
        <f>SUM(U12:Y12)</f>
        <v>0</v>
      </c>
      <c r="AA12" s="36">
        <f t="shared" si="0"/>
        <v>0</v>
      </c>
      <c r="AB12" s="35"/>
      <c r="AC12" s="41"/>
      <c r="AD12" s="41"/>
      <c r="AE12" s="41"/>
      <c r="AF12" s="41"/>
      <c r="AG12" s="41"/>
      <c r="AH12" s="36">
        <f>SUM(AC12:AG12)</f>
        <v>0</v>
      </c>
      <c r="AI12" s="41"/>
      <c r="AJ12" s="41"/>
      <c r="AK12" s="41"/>
      <c r="AL12" s="41"/>
      <c r="AM12" s="41"/>
      <c r="AN12" s="36">
        <f>SUM(AI12:AM12)</f>
        <v>0</v>
      </c>
      <c r="AO12" s="41"/>
      <c r="AP12" s="41"/>
      <c r="AQ12" s="41"/>
      <c r="AR12" s="41"/>
      <c r="AS12" s="41"/>
      <c r="AT12" s="36">
        <f>SUM(AO12:AS12)</f>
        <v>0</v>
      </c>
      <c r="AU12" s="41"/>
      <c r="AV12" s="41"/>
      <c r="AW12" s="41"/>
      <c r="AX12" s="41"/>
      <c r="AY12" s="41"/>
      <c r="AZ12" s="36">
        <f>SUM(AU12:AY12)</f>
        <v>0</v>
      </c>
      <c r="BA12" s="36">
        <f t="shared" ref="BA12" si="9">SUM(AH12,AN12,AT12,AZ12)</f>
        <v>0</v>
      </c>
      <c r="BB12" s="35"/>
      <c r="BC12" s="41"/>
      <c r="BD12" s="41"/>
      <c r="BE12" s="41"/>
      <c r="BF12" s="41"/>
      <c r="BG12" s="41"/>
      <c r="BH12" s="41"/>
      <c r="BI12" s="36">
        <f>SUM(BC12:BH12)</f>
        <v>0</v>
      </c>
      <c r="BJ12" s="41"/>
      <c r="BK12" s="41"/>
      <c r="BL12" s="41"/>
      <c r="BM12" s="41"/>
      <c r="BN12" s="41"/>
      <c r="BO12" s="36">
        <f t="shared" si="1"/>
        <v>0</v>
      </c>
      <c r="BP12" s="41"/>
      <c r="BQ12" s="41"/>
      <c r="BR12" s="41"/>
      <c r="BS12" s="41"/>
      <c r="BT12" s="41"/>
      <c r="BU12" s="36">
        <f>SUM(BP12:BT12)</f>
        <v>0</v>
      </c>
      <c r="BV12" s="41"/>
      <c r="BW12" s="41"/>
      <c r="BX12" s="41"/>
      <c r="BY12" s="41"/>
      <c r="BZ12" s="41"/>
      <c r="CA12" s="36">
        <f t="shared" si="2"/>
        <v>0</v>
      </c>
      <c r="CB12" s="36">
        <f t="shared" si="3"/>
        <v>0</v>
      </c>
      <c r="CC12" s="35"/>
      <c r="CD12" s="41"/>
      <c r="CE12" s="41"/>
      <c r="CF12" s="41"/>
      <c r="CG12" s="41"/>
      <c r="CH12" s="41"/>
      <c r="CI12" s="41"/>
      <c r="CJ12" s="36">
        <f>SUM(CD12:CI12)</f>
        <v>0</v>
      </c>
      <c r="CK12" s="41"/>
      <c r="CL12" s="41"/>
      <c r="CM12" s="41"/>
      <c r="CN12" s="41"/>
      <c r="CO12" s="41"/>
      <c r="CP12" s="41"/>
      <c r="CQ12" s="36">
        <f>SUM(CK12:CP12)</f>
        <v>0</v>
      </c>
      <c r="CR12" s="41">
        <v>2.4</v>
      </c>
      <c r="CS12" s="41"/>
      <c r="CT12" s="36">
        <f t="shared" si="4"/>
        <v>2.4</v>
      </c>
      <c r="CU12" s="41"/>
      <c r="CV12" s="41"/>
      <c r="CW12" s="41"/>
      <c r="CX12" s="41"/>
      <c r="CY12" s="41"/>
      <c r="CZ12" s="36">
        <f t="shared" si="5"/>
        <v>0</v>
      </c>
      <c r="DA12" s="41"/>
      <c r="DB12" s="41"/>
      <c r="DC12" s="41"/>
      <c r="DD12" s="41"/>
      <c r="DE12" s="41"/>
      <c r="DF12" s="36">
        <f t="shared" ref="DF12" si="10">SUM(DA12:DE12)</f>
        <v>0</v>
      </c>
      <c r="DG12" s="36">
        <f t="shared" ref="DG12:DG60" si="11">SUM(CJ12,CQ12,CT12,CZ12,DF12)</f>
        <v>2.4</v>
      </c>
      <c r="DH12" s="35"/>
      <c r="DI12" s="41"/>
      <c r="DJ12" s="41"/>
      <c r="DK12" s="41"/>
      <c r="DL12" s="41"/>
      <c r="DM12" s="41"/>
      <c r="DN12" s="36">
        <f t="shared" si="7"/>
        <v>0</v>
      </c>
      <c r="DO12" s="41"/>
      <c r="DP12" s="41"/>
      <c r="DQ12" s="41"/>
      <c r="DR12" s="41"/>
      <c r="DS12" s="41"/>
      <c r="DT12" s="41"/>
      <c r="DU12" s="41"/>
      <c r="DV12" s="41"/>
      <c r="DW12" s="41"/>
      <c r="DX12" s="41"/>
      <c r="DY12" s="41"/>
      <c r="DZ12" s="41"/>
      <c r="EA12" s="36">
        <f t="shared" si="8"/>
        <v>0</v>
      </c>
      <c r="EB12" s="36">
        <f t="shared" ref="EB12" si="12">SUM(DN12,EA12)</f>
        <v>0</v>
      </c>
    </row>
    <row r="13" spans="2:133" x14ac:dyDescent="0.25">
      <c r="B13" s="154"/>
      <c r="C13" s="15" t="s">
        <v>167</v>
      </c>
      <c r="D13" s="86" t="s">
        <v>92</v>
      </c>
      <c r="E13" s="41"/>
      <c r="F13" s="41"/>
      <c r="G13" s="41"/>
      <c r="H13" s="41"/>
      <c r="I13" s="41"/>
      <c r="J13" s="41"/>
      <c r="K13" s="41"/>
      <c r="L13" s="41"/>
      <c r="M13" s="41"/>
      <c r="N13" s="41"/>
      <c r="O13" s="41"/>
      <c r="P13" s="36">
        <f>SUM(E13:O13)</f>
        <v>0</v>
      </c>
      <c r="Q13" s="41"/>
      <c r="R13" s="41"/>
      <c r="S13" s="41"/>
      <c r="T13" s="36">
        <f>SUM(Q13:S13)</f>
        <v>0</v>
      </c>
      <c r="U13" s="41"/>
      <c r="V13" s="41"/>
      <c r="W13" s="41"/>
      <c r="X13" s="41"/>
      <c r="Y13" s="41"/>
      <c r="Z13" s="36">
        <f>SUM(U13:Y13)</f>
        <v>0</v>
      </c>
      <c r="AA13" s="36">
        <f t="shared" ref="AA13" si="13">SUM(P13,T13,Z13)</f>
        <v>0</v>
      </c>
      <c r="AB13" s="35"/>
      <c r="AC13" s="41"/>
      <c r="AD13" s="41"/>
      <c r="AE13" s="41"/>
      <c r="AF13" s="41"/>
      <c r="AG13" s="41"/>
      <c r="AH13" s="36">
        <f>SUM(AC13:AG13)</f>
        <v>0</v>
      </c>
      <c r="AI13" s="41"/>
      <c r="AJ13" s="41"/>
      <c r="AK13" s="41"/>
      <c r="AL13" s="41"/>
      <c r="AM13" s="41"/>
      <c r="AN13" s="36">
        <f>SUM(AI13:AM13)</f>
        <v>0</v>
      </c>
      <c r="AO13" s="41"/>
      <c r="AP13" s="41"/>
      <c r="AQ13" s="41"/>
      <c r="AR13" s="41"/>
      <c r="AS13" s="41"/>
      <c r="AT13" s="36">
        <f>SUM(AO13:AS13)</f>
        <v>0</v>
      </c>
      <c r="AU13" s="41"/>
      <c r="AV13" s="41"/>
      <c r="AW13" s="41"/>
      <c r="AX13" s="41"/>
      <c r="AY13" s="41"/>
      <c r="AZ13" s="36">
        <f>SUM(AU13:AY13)</f>
        <v>0</v>
      </c>
      <c r="BA13" s="36">
        <f t="shared" ref="BA13" si="14">SUM(AH13,AN13,AT13,AZ13)</f>
        <v>0</v>
      </c>
      <c r="BB13" s="35"/>
      <c r="BC13" s="41"/>
      <c r="BD13" s="41"/>
      <c r="BE13" s="41"/>
      <c r="BF13" s="41"/>
      <c r="BG13" s="41"/>
      <c r="BH13" s="41"/>
      <c r="BI13" s="36">
        <f>SUM(BC13:BH13)</f>
        <v>0</v>
      </c>
      <c r="BJ13" s="41"/>
      <c r="BK13" s="41"/>
      <c r="BL13" s="41"/>
      <c r="BM13" s="41"/>
      <c r="BN13" s="41"/>
      <c r="BO13" s="36">
        <f t="shared" ref="BO13" si="15">SUM(BJ13:BN13)</f>
        <v>0</v>
      </c>
      <c r="BP13" s="41"/>
      <c r="BQ13" s="41"/>
      <c r="BR13" s="41"/>
      <c r="BS13" s="41"/>
      <c r="BT13" s="41"/>
      <c r="BU13" s="36">
        <f>SUM(BP13:BT13)</f>
        <v>0</v>
      </c>
      <c r="BV13" s="41"/>
      <c r="BW13" s="41"/>
      <c r="BX13" s="41"/>
      <c r="BY13" s="41"/>
      <c r="BZ13" s="41"/>
      <c r="CA13" s="36">
        <f t="shared" ref="CA13" si="16">SUM(BV13:BZ13)</f>
        <v>0</v>
      </c>
      <c r="CB13" s="36">
        <f t="shared" ref="CB13" si="17">SUM(BI13,BO13,BU13,CA13)</f>
        <v>0</v>
      </c>
      <c r="CC13" s="35"/>
      <c r="CD13" s="41"/>
      <c r="CE13" s="41"/>
      <c r="CF13" s="41"/>
      <c r="CG13" s="41"/>
      <c r="CH13" s="41"/>
      <c r="CI13" s="41"/>
      <c r="CJ13" s="36">
        <f>SUM(CD13:CI13)</f>
        <v>0</v>
      </c>
      <c r="CK13" s="41"/>
      <c r="CL13" s="41"/>
      <c r="CM13" s="41"/>
      <c r="CN13" s="41"/>
      <c r="CO13" s="41"/>
      <c r="CP13" s="41"/>
      <c r="CQ13" s="36">
        <f>SUM(CK13:CP13)</f>
        <v>0</v>
      </c>
      <c r="CR13" s="41">
        <v>4</v>
      </c>
      <c r="CS13" s="41"/>
      <c r="CT13" s="36">
        <f t="shared" ref="CT13" si="18">SUM(CR13:CS13)</f>
        <v>4</v>
      </c>
      <c r="CU13" s="41"/>
      <c r="CV13" s="41"/>
      <c r="CW13" s="41"/>
      <c r="CX13" s="41"/>
      <c r="CY13" s="41"/>
      <c r="CZ13" s="36">
        <f t="shared" si="5"/>
        <v>0</v>
      </c>
      <c r="DA13" s="41"/>
      <c r="DB13" s="41"/>
      <c r="DC13" s="41"/>
      <c r="DD13" s="41"/>
      <c r="DE13" s="41"/>
      <c r="DF13" s="36">
        <f t="shared" si="6"/>
        <v>0</v>
      </c>
      <c r="DG13" s="36">
        <f t="shared" si="11"/>
        <v>4</v>
      </c>
      <c r="DH13" s="35"/>
      <c r="DI13" s="41"/>
      <c r="DJ13" s="41"/>
      <c r="DK13" s="41"/>
      <c r="DL13" s="41"/>
      <c r="DM13" s="41"/>
      <c r="DN13" s="36">
        <f t="shared" ref="DN13" si="19">SUM(DI13:DM13)</f>
        <v>0</v>
      </c>
      <c r="DO13" s="41"/>
      <c r="DP13" s="41"/>
      <c r="DQ13" s="41"/>
      <c r="DR13" s="41"/>
      <c r="DS13" s="41"/>
      <c r="DT13" s="41"/>
      <c r="DU13" s="41"/>
      <c r="DV13" s="41"/>
      <c r="DW13" s="41"/>
      <c r="DX13" s="41"/>
      <c r="DY13" s="41"/>
      <c r="DZ13" s="41"/>
      <c r="EA13" s="36">
        <f t="shared" ref="EA13" si="20">SUM(DO13:DZ13)</f>
        <v>0</v>
      </c>
      <c r="EB13" s="36">
        <f t="shared" ref="EB13" si="21">SUM(DN13,EA13)</f>
        <v>0</v>
      </c>
    </row>
    <row r="14" spans="2:133" x14ac:dyDescent="0.25">
      <c r="B14" s="138"/>
      <c r="C14" s="15" t="s">
        <v>131</v>
      </c>
      <c r="D14" s="86" t="s">
        <v>89</v>
      </c>
      <c r="E14" s="41"/>
      <c r="F14" s="41"/>
      <c r="G14" s="41"/>
      <c r="H14" s="41"/>
      <c r="I14" s="41"/>
      <c r="J14" s="41"/>
      <c r="K14" s="41"/>
      <c r="L14" s="41"/>
      <c r="M14" s="41"/>
      <c r="N14" s="41"/>
      <c r="O14" s="41"/>
      <c r="P14" s="36">
        <f>SUM(E14:O14)</f>
        <v>0</v>
      </c>
      <c r="Q14" s="41"/>
      <c r="R14" s="41"/>
      <c r="S14" s="41"/>
      <c r="T14" s="36">
        <f>SUM(Q14:S14)</f>
        <v>0</v>
      </c>
      <c r="U14" s="41"/>
      <c r="V14" s="41"/>
      <c r="W14" s="41"/>
      <c r="X14" s="41"/>
      <c r="Y14" s="41"/>
      <c r="Z14" s="36">
        <f>SUM(U14:Y14)</f>
        <v>0</v>
      </c>
      <c r="AA14" s="36">
        <f t="shared" si="0"/>
        <v>0</v>
      </c>
      <c r="AB14" s="35"/>
      <c r="AC14" s="41"/>
      <c r="AD14" s="41"/>
      <c r="AE14" s="41"/>
      <c r="AF14" s="41"/>
      <c r="AG14" s="41"/>
      <c r="AH14" s="36">
        <f>SUM(AC14:AG14)</f>
        <v>0</v>
      </c>
      <c r="AI14" s="41"/>
      <c r="AJ14" s="41"/>
      <c r="AK14" s="41"/>
      <c r="AL14" s="41"/>
      <c r="AM14" s="41"/>
      <c r="AN14" s="36">
        <f>SUM(AI14:AM14)</f>
        <v>0</v>
      </c>
      <c r="AO14" s="41"/>
      <c r="AP14" s="41"/>
      <c r="AQ14" s="41"/>
      <c r="AR14" s="41"/>
      <c r="AS14" s="41"/>
      <c r="AT14" s="36">
        <f>SUM(AO14:AS14)</f>
        <v>0</v>
      </c>
      <c r="AU14" s="41"/>
      <c r="AV14" s="41"/>
      <c r="AW14" s="41"/>
      <c r="AX14" s="41"/>
      <c r="AY14" s="41"/>
      <c r="AZ14" s="36">
        <f>SUM(AU14:AY14)</f>
        <v>0</v>
      </c>
      <c r="BA14" s="36">
        <f t="shared" ref="BA14" si="22">SUM(AH14,AN14,AT14,AZ14)</f>
        <v>0</v>
      </c>
      <c r="BB14" s="35"/>
      <c r="BC14" s="41"/>
      <c r="BD14" s="41"/>
      <c r="BE14" s="41"/>
      <c r="BF14" s="41"/>
      <c r="BG14" s="41"/>
      <c r="BH14" s="41"/>
      <c r="BI14" s="36">
        <f>SUM(BC14:BH14)</f>
        <v>0</v>
      </c>
      <c r="BJ14" s="41"/>
      <c r="BK14" s="41"/>
      <c r="BL14" s="41"/>
      <c r="BM14" s="41"/>
      <c r="BN14" s="41"/>
      <c r="BO14" s="36">
        <f t="shared" si="1"/>
        <v>0</v>
      </c>
      <c r="BP14" s="41"/>
      <c r="BQ14" s="41"/>
      <c r="BR14" s="41"/>
      <c r="BS14" s="41"/>
      <c r="BT14" s="41"/>
      <c r="BU14" s="36">
        <f>SUM(BP14:BT14)</f>
        <v>0</v>
      </c>
      <c r="BV14" s="41"/>
      <c r="BW14" s="41"/>
      <c r="BX14" s="41"/>
      <c r="BY14" s="41"/>
      <c r="BZ14" s="41"/>
      <c r="CA14" s="36">
        <f t="shared" si="2"/>
        <v>0</v>
      </c>
      <c r="CB14" s="36">
        <f t="shared" si="3"/>
        <v>0</v>
      </c>
      <c r="CC14" s="35"/>
      <c r="CD14" s="41"/>
      <c r="CE14" s="41"/>
      <c r="CF14" s="41"/>
      <c r="CG14" s="41"/>
      <c r="CH14" s="41"/>
      <c r="CI14" s="41"/>
      <c r="CJ14" s="36">
        <f>SUM(CD14:CI14)</f>
        <v>0</v>
      </c>
      <c r="CK14" s="41"/>
      <c r="CL14" s="41"/>
      <c r="CM14" s="41"/>
      <c r="CN14" s="41"/>
      <c r="CO14" s="41"/>
      <c r="CP14" s="41"/>
      <c r="CQ14" s="36">
        <f>SUM(CK14:CP14)</f>
        <v>0</v>
      </c>
      <c r="CR14" s="41">
        <v>5.0000000000000001E-3</v>
      </c>
      <c r="CS14" s="41"/>
      <c r="CT14" s="36">
        <f t="shared" si="4"/>
        <v>5.0000000000000001E-3</v>
      </c>
      <c r="CU14" s="41"/>
      <c r="CV14" s="41"/>
      <c r="CW14" s="41"/>
      <c r="CX14" s="41"/>
      <c r="CY14" s="41"/>
      <c r="CZ14" s="36">
        <f t="shared" si="5"/>
        <v>0</v>
      </c>
      <c r="DA14" s="41"/>
      <c r="DB14" s="41"/>
      <c r="DC14" s="41"/>
      <c r="DD14" s="41"/>
      <c r="DE14" s="41"/>
      <c r="DF14" s="36">
        <f t="shared" ref="DF14" si="23">SUM(DA14:DE14)</f>
        <v>0</v>
      </c>
      <c r="DG14" s="36">
        <f t="shared" si="11"/>
        <v>5.0000000000000001E-3</v>
      </c>
      <c r="DH14" s="35"/>
      <c r="DI14" s="41"/>
      <c r="DJ14" s="41"/>
      <c r="DK14" s="41"/>
      <c r="DL14" s="41"/>
      <c r="DM14" s="41"/>
      <c r="DN14" s="36">
        <f t="shared" si="7"/>
        <v>0</v>
      </c>
      <c r="DO14" s="41"/>
      <c r="DP14" s="41"/>
      <c r="DQ14" s="41"/>
      <c r="DR14" s="41"/>
      <c r="DS14" s="41"/>
      <c r="DT14" s="41"/>
      <c r="DU14" s="41"/>
      <c r="DV14" s="41"/>
      <c r="DW14" s="41"/>
      <c r="DX14" s="41"/>
      <c r="DY14" s="41"/>
      <c r="DZ14" s="41"/>
      <c r="EA14" s="36">
        <f t="shared" si="8"/>
        <v>0</v>
      </c>
      <c r="EB14" s="36">
        <f t="shared" ref="EB14:EB60" si="24">SUM(DN14,EA14)</f>
        <v>0</v>
      </c>
    </row>
    <row r="15" spans="2:133" ht="14.45" customHeight="1" x14ac:dyDescent="0.25">
      <c r="B15" s="42"/>
      <c r="C15" s="15" t="s">
        <v>20</v>
      </c>
      <c r="D15" s="86" t="s">
        <v>89</v>
      </c>
      <c r="E15" s="41"/>
      <c r="F15" s="41"/>
      <c r="G15" s="41"/>
      <c r="H15" s="41"/>
      <c r="I15" s="41"/>
      <c r="J15" s="41"/>
      <c r="K15" s="41"/>
      <c r="L15" s="41"/>
      <c r="M15" s="41"/>
      <c r="N15" s="41"/>
      <c r="O15" s="41"/>
      <c r="P15" s="36">
        <f t="shared" ref="P15:P60" si="25">SUM(E15:O15)</f>
        <v>0</v>
      </c>
      <c r="Q15" s="41"/>
      <c r="R15" s="41"/>
      <c r="S15" s="41"/>
      <c r="T15" s="36">
        <f t="shared" ref="T15:T60" si="26">SUM(Q15:S15)</f>
        <v>0</v>
      </c>
      <c r="U15" s="41"/>
      <c r="V15" s="41"/>
      <c r="W15" s="41"/>
      <c r="X15" s="41"/>
      <c r="Y15" s="41"/>
      <c r="Z15" s="36">
        <f t="shared" ref="Z15:Z60" si="27">SUM(U15:Y15)</f>
        <v>0</v>
      </c>
      <c r="AA15" s="36">
        <f t="shared" si="0"/>
        <v>0</v>
      </c>
      <c r="AB15" s="35"/>
      <c r="AC15" s="41"/>
      <c r="AD15" s="41"/>
      <c r="AE15" s="41"/>
      <c r="AF15" s="41"/>
      <c r="AG15" s="41"/>
      <c r="AH15" s="36">
        <f t="shared" ref="AH15:AH60" si="28">SUM(AC15:AG15)</f>
        <v>0</v>
      </c>
      <c r="AI15" s="41"/>
      <c r="AJ15" s="41"/>
      <c r="AK15" s="41"/>
      <c r="AL15" s="41"/>
      <c r="AM15" s="41"/>
      <c r="AN15" s="36">
        <f t="shared" ref="AN15:AN60" si="29">SUM(AI15:AM15)</f>
        <v>0</v>
      </c>
      <c r="AO15" s="41"/>
      <c r="AP15" s="41"/>
      <c r="AQ15" s="41"/>
      <c r="AR15" s="41"/>
      <c r="AS15" s="41"/>
      <c r="AT15" s="36">
        <f t="shared" ref="AT15:AT60" si="30">SUM(AO15:AS15)</f>
        <v>0</v>
      </c>
      <c r="AU15" s="41"/>
      <c r="AV15" s="41"/>
      <c r="AW15" s="41"/>
      <c r="AX15" s="41"/>
      <c r="AY15" s="41">
        <v>0</v>
      </c>
      <c r="AZ15" s="36">
        <f t="shared" ref="AZ15:AZ60" si="31">SUM(AU15:AY15)</f>
        <v>0</v>
      </c>
      <c r="BA15" s="36">
        <f t="shared" ref="BA15:BA60" si="32">SUM(AH15,AN15,AT15,AZ15)</f>
        <v>0</v>
      </c>
      <c r="BB15" s="35"/>
      <c r="BC15" s="41"/>
      <c r="BD15" s="41"/>
      <c r="BE15" s="41"/>
      <c r="BF15" s="41"/>
      <c r="BG15" s="41"/>
      <c r="BH15" s="41"/>
      <c r="BI15" s="36">
        <f t="shared" ref="BI15:BI60" si="33">SUM(BC15:BH15)</f>
        <v>0</v>
      </c>
      <c r="BJ15" s="41"/>
      <c r="BK15" s="41"/>
      <c r="BL15" s="41"/>
      <c r="BM15" s="41"/>
      <c r="BN15" s="41"/>
      <c r="BO15" s="36">
        <f t="shared" si="1"/>
        <v>0</v>
      </c>
      <c r="BP15" s="41"/>
      <c r="BQ15" s="41"/>
      <c r="BR15" s="41"/>
      <c r="BS15" s="41"/>
      <c r="BT15" s="41"/>
      <c r="BU15" s="36">
        <f t="shared" ref="BU15:BU60" si="34">SUM(BP15:BT15)</f>
        <v>0</v>
      </c>
      <c r="BV15" s="41">
        <v>0</v>
      </c>
      <c r="BW15" s="41">
        <v>0</v>
      </c>
      <c r="BX15" s="41">
        <v>0.98499999999999999</v>
      </c>
      <c r="BY15" s="41">
        <v>1.96987</v>
      </c>
      <c r="BZ15" s="41"/>
      <c r="CA15" s="36">
        <f t="shared" si="2"/>
        <v>2.9548700000000001</v>
      </c>
      <c r="CB15" s="36">
        <f t="shared" si="3"/>
        <v>2.9548700000000001</v>
      </c>
      <c r="CC15" s="35"/>
      <c r="CD15" s="41"/>
      <c r="CE15" s="41"/>
      <c r="CF15" s="41"/>
      <c r="CG15" s="41"/>
      <c r="CH15" s="41"/>
      <c r="CI15" s="41"/>
      <c r="CJ15" s="36">
        <f t="shared" ref="CJ15:CJ18" si="35">SUM(CD15:CI15)</f>
        <v>0</v>
      </c>
      <c r="CK15" s="41"/>
      <c r="CL15" s="41"/>
      <c r="CM15" s="41"/>
      <c r="CN15" s="41"/>
      <c r="CO15" s="41"/>
      <c r="CP15" s="41"/>
      <c r="CQ15" s="36">
        <f t="shared" ref="CQ15:CQ18" si="36">SUM(CK15:CP15)</f>
        <v>0</v>
      </c>
      <c r="CR15" s="41"/>
      <c r="CS15" s="41"/>
      <c r="CT15" s="36">
        <f t="shared" si="4"/>
        <v>0</v>
      </c>
      <c r="CU15" s="41"/>
      <c r="CV15" s="41"/>
      <c r="CW15" s="41"/>
      <c r="CX15" s="41"/>
      <c r="CY15" s="41"/>
      <c r="CZ15" s="36">
        <f t="shared" si="5"/>
        <v>0</v>
      </c>
      <c r="DA15" s="41">
        <v>1</v>
      </c>
      <c r="DB15" s="41">
        <v>1</v>
      </c>
      <c r="DC15" s="41">
        <v>1</v>
      </c>
      <c r="DD15" s="41">
        <v>1</v>
      </c>
      <c r="DE15" s="41">
        <v>1</v>
      </c>
      <c r="DF15" s="36">
        <f t="shared" si="6"/>
        <v>5</v>
      </c>
      <c r="DG15" s="36">
        <f t="shared" si="11"/>
        <v>5</v>
      </c>
      <c r="DH15" s="35"/>
      <c r="DI15" s="41"/>
      <c r="DJ15" s="41"/>
      <c r="DK15" s="41"/>
      <c r="DL15" s="41"/>
      <c r="DM15" s="41"/>
      <c r="DN15" s="36">
        <f t="shared" si="7"/>
        <v>0</v>
      </c>
      <c r="DO15" s="41">
        <v>1</v>
      </c>
      <c r="DP15" s="41">
        <v>1</v>
      </c>
      <c r="DQ15" s="41">
        <v>1</v>
      </c>
      <c r="DR15" s="41">
        <v>1</v>
      </c>
      <c r="DS15" s="41">
        <v>1</v>
      </c>
      <c r="DT15" s="41">
        <v>1</v>
      </c>
      <c r="DU15" s="41">
        <v>1</v>
      </c>
      <c r="DV15" s="41">
        <v>1</v>
      </c>
      <c r="DW15" s="41">
        <v>1</v>
      </c>
      <c r="DX15" s="41">
        <v>1</v>
      </c>
      <c r="DY15" s="41">
        <v>1</v>
      </c>
      <c r="DZ15" s="41">
        <v>1</v>
      </c>
      <c r="EA15" s="36">
        <f t="shared" si="8"/>
        <v>12</v>
      </c>
      <c r="EB15" s="36">
        <f t="shared" si="24"/>
        <v>12</v>
      </c>
    </row>
    <row r="16" spans="2:133" x14ac:dyDescent="0.25">
      <c r="B16" s="133"/>
      <c r="C16" s="15" t="s">
        <v>127</v>
      </c>
      <c r="D16" s="86" t="s">
        <v>89</v>
      </c>
      <c r="E16" s="41"/>
      <c r="F16" s="41"/>
      <c r="G16" s="41"/>
      <c r="H16" s="41"/>
      <c r="I16" s="41"/>
      <c r="J16" s="41"/>
      <c r="K16" s="41"/>
      <c r="L16" s="41"/>
      <c r="M16" s="41"/>
      <c r="N16" s="41"/>
      <c r="O16" s="41"/>
      <c r="P16" s="36">
        <f>SUM(E16:O16)</f>
        <v>0</v>
      </c>
      <c r="Q16" s="41"/>
      <c r="R16" s="41"/>
      <c r="S16" s="41"/>
      <c r="T16" s="36">
        <f>SUM(Q16:S16)</f>
        <v>0</v>
      </c>
      <c r="U16" s="41"/>
      <c r="V16" s="41"/>
      <c r="W16" s="41"/>
      <c r="X16" s="41"/>
      <c r="Y16" s="41"/>
      <c r="Z16" s="36">
        <f>SUM(U16:Y16)</f>
        <v>0</v>
      </c>
      <c r="AA16" s="36">
        <f t="shared" si="0"/>
        <v>0</v>
      </c>
      <c r="AB16" s="35"/>
      <c r="AC16" s="41"/>
      <c r="AD16" s="41"/>
      <c r="AE16" s="41"/>
      <c r="AF16" s="41"/>
      <c r="AG16" s="41"/>
      <c r="AH16" s="36">
        <f>SUM(AC16:AG16)</f>
        <v>0</v>
      </c>
      <c r="AI16" s="41"/>
      <c r="AJ16" s="41"/>
      <c r="AK16" s="41"/>
      <c r="AL16" s="41"/>
      <c r="AM16" s="41"/>
      <c r="AN16" s="36">
        <f>SUM(AI16:AM16)</f>
        <v>0</v>
      </c>
      <c r="AO16" s="41"/>
      <c r="AP16" s="41"/>
      <c r="AQ16" s="41"/>
      <c r="AR16" s="41"/>
      <c r="AS16" s="41"/>
      <c r="AT16" s="36">
        <f>SUM(AO16:AS16)</f>
        <v>0</v>
      </c>
      <c r="AU16" s="41"/>
      <c r="AV16" s="41"/>
      <c r="AW16" s="41"/>
      <c r="AX16" s="41"/>
      <c r="AY16" s="41"/>
      <c r="AZ16" s="36">
        <f>SUM(AU16:AY16)</f>
        <v>0</v>
      </c>
      <c r="BA16" s="36">
        <f t="shared" si="32"/>
        <v>0</v>
      </c>
      <c r="BB16" s="35"/>
      <c r="BC16" s="41"/>
      <c r="BD16" s="41"/>
      <c r="BE16" s="41"/>
      <c r="BF16" s="41"/>
      <c r="BG16" s="41"/>
      <c r="BH16" s="41"/>
      <c r="BI16" s="36">
        <f>SUM(BC16:BH16)</f>
        <v>0</v>
      </c>
      <c r="BJ16" s="41"/>
      <c r="BK16" s="41"/>
      <c r="BL16" s="41"/>
      <c r="BM16" s="41"/>
      <c r="BN16" s="41"/>
      <c r="BO16" s="36">
        <f t="shared" si="1"/>
        <v>0</v>
      </c>
      <c r="BP16" s="41"/>
      <c r="BQ16" s="41"/>
      <c r="BR16" s="41"/>
      <c r="BS16" s="41"/>
      <c r="BT16" s="41"/>
      <c r="BU16" s="36">
        <f>SUM(BP16:BT16)</f>
        <v>0</v>
      </c>
      <c r="BV16" s="41"/>
      <c r="BW16" s="41"/>
      <c r="BX16" s="41"/>
      <c r="BY16" s="41"/>
      <c r="BZ16" s="41"/>
      <c r="CA16" s="36">
        <f t="shared" si="2"/>
        <v>0</v>
      </c>
      <c r="CB16" s="36">
        <f t="shared" si="3"/>
        <v>0</v>
      </c>
      <c r="CC16" s="35"/>
      <c r="CD16" s="41"/>
      <c r="CE16" s="41"/>
      <c r="CF16" s="41"/>
      <c r="CG16" s="41"/>
      <c r="CH16" s="41"/>
      <c r="CI16" s="41">
        <v>1</v>
      </c>
      <c r="CJ16" s="36">
        <f>SUM(CD16:CI16)</f>
        <v>1</v>
      </c>
      <c r="CK16" s="41"/>
      <c r="CL16" s="41"/>
      <c r="CM16" s="41"/>
      <c r="CN16" s="41"/>
      <c r="CO16" s="41"/>
      <c r="CP16" s="41"/>
      <c r="CQ16" s="36">
        <f>SUM(CK16:CP16)</f>
        <v>0</v>
      </c>
      <c r="CR16" s="41"/>
      <c r="CS16" s="41"/>
      <c r="CT16" s="36">
        <f t="shared" si="4"/>
        <v>0</v>
      </c>
      <c r="CU16" s="41"/>
      <c r="CV16" s="41"/>
      <c r="CW16" s="41"/>
      <c r="CX16" s="41"/>
      <c r="CY16" s="41"/>
      <c r="CZ16" s="36">
        <f t="shared" si="5"/>
        <v>0</v>
      </c>
      <c r="DA16" s="41"/>
      <c r="DB16" s="41"/>
      <c r="DC16" s="41"/>
      <c r="DD16" s="41"/>
      <c r="DE16" s="41"/>
      <c r="DF16" s="36">
        <f t="shared" ref="DF16" si="37">SUM(DA16:DE16)</f>
        <v>0</v>
      </c>
      <c r="DG16" s="36">
        <f t="shared" si="11"/>
        <v>1</v>
      </c>
      <c r="DH16" s="35"/>
      <c r="DI16" s="41"/>
      <c r="DJ16" s="41"/>
      <c r="DK16" s="41"/>
      <c r="DL16" s="41"/>
      <c r="DM16" s="41"/>
      <c r="DN16" s="36">
        <f t="shared" si="7"/>
        <v>0</v>
      </c>
      <c r="DO16" s="41"/>
      <c r="DP16" s="41"/>
      <c r="DQ16" s="41"/>
      <c r="DR16" s="41"/>
      <c r="DS16" s="41"/>
      <c r="DT16" s="41"/>
      <c r="DU16" s="41"/>
      <c r="DV16" s="41"/>
      <c r="DW16" s="41"/>
      <c r="DX16" s="41"/>
      <c r="DY16" s="41"/>
      <c r="DZ16" s="41"/>
      <c r="EA16" s="36">
        <f t="shared" si="8"/>
        <v>0</v>
      </c>
      <c r="EB16" s="36">
        <f t="shared" si="24"/>
        <v>0</v>
      </c>
    </row>
    <row r="17" spans="2:132" x14ac:dyDescent="0.25">
      <c r="B17" s="133"/>
      <c r="C17" s="15" t="s">
        <v>118</v>
      </c>
      <c r="D17" s="86" t="s">
        <v>89</v>
      </c>
      <c r="E17" s="41"/>
      <c r="F17" s="41"/>
      <c r="G17" s="41"/>
      <c r="H17" s="41"/>
      <c r="I17" s="41"/>
      <c r="J17" s="41"/>
      <c r="K17" s="41"/>
      <c r="L17" s="41"/>
      <c r="M17" s="41"/>
      <c r="N17" s="41"/>
      <c r="O17" s="41"/>
      <c r="P17" s="36">
        <f>SUM(E17:O17)</f>
        <v>0</v>
      </c>
      <c r="Q17" s="41"/>
      <c r="R17" s="41"/>
      <c r="S17" s="41"/>
      <c r="T17" s="36">
        <f>SUM(Q17:S17)</f>
        <v>0</v>
      </c>
      <c r="U17" s="41"/>
      <c r="V17" s="41"/>
      <c r="W17" s="41"/>
      <c r="X17" s="41"/>
      <c r="Y17" s="41"/>
      <c r="Z17" s="36">
        <f>SUM(U17:Y17)</f>
        <v>0</v>
      </c>
      <c r="AA17" s="36">
        <f t="shared" si="0"/>
        <v>0</v>
      </c>
      <c r="AB17" s="35"/>
      <c r="AC17" s="41"/>
      <c r="AD17" s="41"/>
      <c r="AE17" s="41"/>
      <c r="AF17" s="41"/>
      <c r="AG17" s="41"/>
      <c r="AH17" s="36">
        <f>SUM(AC17:AG17)</f>
        <v>0</v>
      </c>
      <c r="AI17" s="41"/>
      <c r="AJ17" s="41"/>
      <c r="AK17" s="41"/>
      <c r="AL17" s="41"/>
      <c r="AM17" s="41"/>
      <c r="AN17" s="36">
        <f>SUM(AI17:AM17)</f>
        <v>0</v>
      </c>
      <c r="AO17" s="41"/>
      <c r="AP17" s="41"/>
      <c r="AQ17" s="41"/>
      <c r="AR17" s="41"/>
      <c r="AS17" s="41"/>
      <c r="AT17" s="36">
        <f>SUM(AO17:AS17)</f>
        <v>0</v>
      </c>
      <c r="AU17" s="41"/>
      <c r="AV17" s="41"/>
      <c r="AW17" s="41"/>
      <c r="AX17" s="41"/>
      <c r="AY17" s="41"/>
      <c r="AZ17" s="36">
        <f>SUM(AU17:AY17)</f>
        <v>0</v>
      </c>
      <c r="BA17" s="36">
        <f t="shared" ref="BA17" si="38">SUM(AH17,AN17,AT17,AZ17)</f>
        <v>0</v>
      </c>
      <c r="BB17" s="35"/>
      <c r="BC17" s="41"/>
      <c r="BD17" s="41"/>
      <c r="BE17" s="41"/>
      <c r="BF17" s="41"/>
      <c r="BG17" s="41"/>
      <c r="BH17" s="41"/>
      <c r="BI17" s="36">
        <f>SUM(BC17:BH17)</f>
        <v>0</v>
      </c>
      <c r="BJ17" s="41"/>
      <c r="BK17" s="41"/>
      <c r="BL17" s="41"/>
      <c r="BM17" s="41"/>
      <c r="BN17" s="41"/>
      <c r="BO17" s="36">
        <f t="shared" ref="BO17" si="39">SUM(BJ17:BN17)</f>
        <v>0</v>
      </c>
      <c r="BP17" s="41"/>
      <c r="BQ17" s="41"/>
      <c r="BR17" s="41"/>
      <c r="BS17" s="41"/>
      <c r="BT17" s="41"/>
      <c r="BU17" s="36">
        <f>SUM(BP17:BT17)</f>
        <v>0</v>
      </c>
      <c r="BV17" s="41"/>
      <c r="BW17" s="41"/>
      <c r="BX17" s="41"/>
      <c r="BY17" s="41"/>
      <c r="BZ17" s="41"/>
      <c r="CA17" s="36">
        <f t="shared" ref="CA17" si="40">SUM(BV17:BZ17)</f>
        <v>0</v>
      </c>
      <c r="CB17" s="36">
        <f t="shared" si="3"/>
        <v>0</v>
      </c>
      <c r="CC17" s="35"/>
      <c r="CD17" s="41"/>
      <c r="CE17" s="41"/>
      <c r="CF17" s="41"/>
      <c r="CG17" s="41"/>
      <c r="CH17" s="41"/>
      <c r="CI17" s="41">
        <v>1</v>
      </c>
      <c r="CJ17" s="36">
        <f>SUM(CD17:CI17)</f>
        <v>1</v>
      </c>
      <c r="CK17" s="41"/>
      <c r="CL17" s="41"/>
      <c r="CM17" s="41"/>
      <c r="CN17" s="41"/>
      <c r="CO17" s="41"/>
      <c r="CP17" s="41"/>
      <c r="CQ17" s="36">
        <f>SUM(CK17:CP17)</f>
        <v>0</v>
      </c>
      <c r="CR17" s="41"/>
      <c r="CS17" s="41"/>
      <c r="CT17" s="36">
        <f t="shared" si="4"/>
        <v>0</v>
      </c>
      <c r="CU17" s="41"/>
      <c r="CV17" s="41"/>
      <c r="CW17" s="41"/>
      <c r="CX17" s="41"/>
      <c r="CY17" s="41"/>
      <c r="CZ17" s="36">
        <f t="shared" si="5"/>
        <v>0</v>
      </c>
      <c r="DA17" s="41"/>
      <c r="DB17" s="41"/>
      <c r="DC17" s="41"/>
      <c r="DD17" s="41"/>
      <c r="DE17" s="41"/>
      <c r="DF17" s="36">
        <f t="shared" si="6"/>
        <v>0</v>
      </c>
      <c r="DG17" s="36">
        <f t="shared" si="11"/>
        <v>1</v>
      </c>
      <c r="DH17" s="35"/>
      <c r="DI17" s="41"/>
      <c r="DJ17" s="41"/>
      <c r="DK17" s="41"/>
      <c r="DL17" s="41"/>
      <c r="DM17" s="41"/>
      <c r="DN17" s="36">
        <f t="shared" si="7"/>
        <v>0</v>
      </c>
      <c r="DO17" s="41"/>
      <c r="DP17" s="41"/>
      <c r="DQ17" s="41"/>
      <c r="DR17" s="41"/>
      <c r="DS17" s="41"/>
      <c r="DT17" s="41"/>
      <c r="DU17" s="41"/>
      <c r="DV17" s="41"/>
      <c r="DW17" s="41"/>
      <c r="DX17" s="41"/>
      <c r="DY17" s="41"/>
      <c r="DZ17" s="41"/>
      <c r="EA17" s="36">
        <f t="shared" si="8"/>
        <v>0</v>
      </c>
      <c r="EB17" s="36">
        <f t="shared" si="24"/>
        <v>0</v>
      </c>
    </row>
    <row r="18" spans="2:132" x14ac:dyDescent="0.25">
      <c r="B18" s="42"/>
      <c r="C18" s="188" t="s">
        <v>21</v>
      </c>
      <c r="D18" s="86" t="s">
        <v>90</v>
      </c>
      <c r="E18" s="41"/>
      <c r="F18" s="41"/>
      <c r="G18" s="41">
        <v>3</v>
      </c>
      <c r="H18" s="41">
        <v>7</v>
      </c>
      <c r="I18" s="41">
        <v>12</v>
      </c>
      <c r="J18" s="41">
        <v>160</v>
      </c>
      <c r="K18" s="41">
        <v>6</v>
      </c>
      <c r="L18" s="41"/>
      <c r="M18" s="41"/>
      <c r="N18" s="41"/>
      <c r="O18" s="41"/>
      <c r="P18" s="36">
        <f t="shared" si="25"/>
        <v>188</v>
      </c>
      <c r="Q18" s="41"/>
      <c r="R18" s="41"/>
      <c r="S18" s="41"/>
      <c r="T18" s="36">
        <f t="shared" si="26"/>
        <v>0</v>
      </c>
      <c r="U18" s="41"/>
      <c r="V18" s="41"/>
      <c r="W18" s="41"/>
      <c r="X18" s="41"/>
      <c r="Y18" s="41"/>
      <c r="Z18" s="36">
        <f t="shared" si="27"/>
        <v>0</v>
      </c>
      <c r="AA18" s="36">
        <f t="shared" si="0"/>
        <v>188</v>
      </c>
      <c r="AB18" s="35"/>
      <c r="AC18" s="41">
        <v>20</v>
      </c>
      <c r="AD18" s="41">
        <v>15</v>
      </c>
      <c r="AE18" s="41">
        <v>30</v>
      </c>
      <c r="AF18" s="41">
        <v>50</v>
      </c>
      <c r="AG18" s="41">
        <v>10</v>
      </c>
      <c r="AH18" s="36">
        <f t="shared" si="28"/>
        <v>125</v>
      </c>
      <c r="AI18" s="41"/>
      <c r="AJ18" s="41"/>
      <c r="AK18" s="41"/>
      <c r="AL18" s="41"/>
      <c r="AM18" s="41"/>
      <c r="AN18" s="36">
        <f t="shared" si="29"/>
        <v>0</v>
      </c>
      <c r="AO18" s="41"/>
      <c r="AP18" s="41"/>
      <c r="AQ18" s="41"/>
      <c r="AR18" s="41"/>
      <c r="AS18" s="41"/>
      <c r="AT18" s="36">
        <f t="shared" si="30"/>
        <v>0</v>
      </c>
      <c r="AU18" s="41"/>
      <c r="AV18" s="41"/>
      <c r="AW18" s="41"/>
      <c r="AX18" s="41"/>
      <c r="AY18" s="41"/>
      <c r="AZ18" s="36">
        <f t="shared" si="31"/>
        <v>0</v>
      </c>
      <c r="BA18" s="36">
        <f t="shared" si="32"/>
        <v>125</v>
      </c>
      <c r="BB18" s="35"/>
      <c r="BC18" s="41">
        <v>100</v>
      </c>
      <c r="BD18" s="41">
        <v>100.11569310576219</v>
      </c>
      <c r="BE18" s="41">
        <v>100.44330800296852</v>
      </c>
      <c r="BF18" s="41">
        <v>122.46890328537953</v>
      </c>
      <c r="BG18" s="41">
        <v>90.468903285379525</v>
      </c>
      <c r="BH18" s="41">
        <v>0.36190393233703916</v>
      </c>
      <c r="BI18" s="36">
        <f t="shared" si="33"/>
        <v>513.85871161182672</v>
      </c>
      <c r="BJ18" s="41"/>
      <c r="BK18" s="41"/>
      <c r="BL18" s="41"/>
      <c r="BM18" s="41"/>
      <c r="BN18" s="41"/>
      <c r="BO18" s="36">
        <f t="shared" si="1"/>
        <v>0</v>
      </c>
      <c r="BP18" s="41"/>
      <c r="BQ18" s="41"/>
      <c r="BR18" s="41"/>
      <c r="BS18" s="41"/>
      <c r="BT18" s="41"/>
      <c r="BU18" s="36">
        <f t="shared" si="34"/>
        <v>0</v>
      </c>
      <c r="BV18" s="41"/>
      <c r="BW18" s="41"/>
      <c r="BX18" s="41"/>
      <c r="BY18" s="41"/>
      <c r="BZ18" s="41"/>
      <c r="CA18" s="36">
        <f t="shared" si="2"/>
        <v>0</v>
      </c>
      <c r="CB18" s="36">
        <f t="shared" si="3"/>
        <v>513.85871161182672</v>
      </c>
      <c r="CC18" s="35"/>
      <c r="CD18" s="41">
        <v>101.14128838817319</v>
      </c>
      <c r="CE18" s="41">
        <v>95</v>
      </c>
      <c r="CF18" s="41">
        <v>95</v>
      </c>
      <c r="CG18" s="41">
        <v>95</v>
      </c>
      <c r="CH18" s="41">
        <v>95</v>
      </c>
      <c r="CI18" s="41">
        <v>125</v>
      </c>
      <c r="CJ18" s="36">
        <f t="shared" si="35"/>
        <v>606.14128838817317</v>
      </c>
      <c r="CK18" s="41"/>
      <c r="CL18" s="41"/>
      <c r="CM18" s="41"/>
      <c r="CN18" s="41"/>
      <c r="CO18" s="41"/>
      <c r="CP18" s="41"/>
      <c r="CQ18" s="36">
        <f t="shared" si="36"/>
        <v>0</v>
      </c>
      <c r="CR18" s="41">
        <v>295</v>
      </c>
      <c r="CS18" s="41"/>
      <c r="CT18" s="36">
        <f t="shared" si="4"/>
        <v>295</v>
      </c>
      <c r="CU18" s="41"/>
      <c r="CV18" s="41"/>
      <c r="CW18" s="41"/>
      <c r="CX18" s="41"/>
      <c r="CY18" s="41"/>
      <c r="CZ18" s="36">
        <f t="shared" si="5"/>
        <v>0</v>
      </c>
      <c r="DA18" s="41"/>
      <c r="DB18" s="41"/>
      <c r="DC18" s="41"/>
      <c r="DD18" s="41"/>
      <c r="DE18" s="41"/>
      <c r="DF18" s="36">
        <f t="shared" si="6"/>
        <v>0</v>
      </c>
      <c r="DG18" s="36">
        <f t="shared" si="11"/>
        <v>901.14128838817317</v>
      </c>
      <c r="DH18" s="35"/>
      <c r="DI18" s="41"/>
      <c r="DJ18" s="41"/>
      <c r="DK18" s="41"/>
      <c r="DL18" s="41"/>
      <c r="DM18" s="41"/>
      <c r="DN18" s="36">
        <f t="shared" si="7"/>
        <v>0</v>
      </c>
      <c r="DO18" s="41"/>
      <c r="DP18" s="41"/>
      <c r="DQ18" s="41"/>
      <c r="DR18" s="41"/>
      <c r="DS18" s="41"/>
      <c r="DT18" s="41"/>
      <c r="DU18" s="41"/>
      <c r="DV18" s="41"/>
      <c r="DW18" s="41"/>
      <c r="DX18" s="41"/>
      <c r="DY18" s="41"/>
      <c r="DZ18" s="41"/>
      <c r="EA18" s="36">
        <f t="shared" si="8"/>
        <v>0</v>
      </c>
      <c r="EB18" s="36">
        <f t="shared" si="24"/>
        <v>0</v>
      </c>
    </row>
    <row r="19" spans="2:132" x14ac:dyDescent="0.25">
      <c r="B19" s="42"/>
      <c r="C19" s="189"/>
      <c r="D19" s="86" t="s">
        <v>89</v>
      </c>
      <c r="E19" s="41"/>
      <c r="F19" s="41"/>
      <c r="G19" s="41"/>
      <c r="H19" s="41"/>
      <c r="I19" s="41"/>
      <c r="J19" s="41"/>
      <c r="K19" s="41"/>
      <c r="L19" s="41"/>
      <c r="M19" s="41"/>
      <c r="N19" s="41"/>
      <c r="O19" s="41"/>
      <c r="P19" s="36">
        <f>SUM(E19:O19)</f>
        <v>0</v>
      </c>
      <c r="Q19" s="41"/>
      <c r="R19" s="41">
        <v>105.29757653</v>
      </c>
      <c r="S19" s="41">
        <v>19.768595999999999</v>
      </c>
      <c r="T19" s="36">
        <f>SUM(Q19:S19)</f>
        <v>125.06617253</v>
      </c>
      <c r="U19" s="41"/>
      <c r="V19" s="41"/>
      <c r="W19" s="41"/>
      <c r="X19" s="41"/>
      <c r="Y19" s="41"/>
      <c r="Z19" s="36">
        <f>SUM(U19:Y19)</f>
        <v>0</v>
      </c>
      <c r="AA19" s="36">
        <f t="shared" si="0"/>
        <v>125.06617253</v>
      </c>
      <c r="AB19" s="35"/>
      <c r="AC19" s="41"/>
      <c r="AD19" s="41"/>
      <c r="AE19" s="41"/>
      <c r="AF19" s="41"/>
      <c r="AG19" s="41"/>
      <c r="AH19" s="36">
        <f>SUM(AC19:AG19)</f>
        <v>0</v>
      </c>
      <c r="AI19" s="41"/>
      <c r="AJ19" s="41"/>
      <c r="AK19" s="41"/>
      <c r="AL19" s="41"/>
      <c r="AM19" s="41"/>
      <c r="AN19" s="36">
        <f>SUM(AI19:AM19)</f>
        <v>0</v>
      </c>
      <c r="AO19" s="41">
        <v>23.856421000000001</v>
      </c>
      <c r="AP19" s="41">
        <v>24.374983</v>
      </c>
      <c r="AQ19" s="41">
        <v>1.7024234699999976</v>
      </c>
      <c r="AR19" s="41">
        <v>0</v>
      </c>
      <c r="AS19" s="41">
        <v>0</v>
      </c>
      <c r="AT19" s="36">
        <f>SUM(AO19:AS19)</f>
        <v>49.933827469999997</v>
      </c>
      <c r="AU19" s="41"/>
      <c r="AV19" s="41"/>
      <c r="AW19" s="41"/>
      <c r="AX19" s="41"/>
      <c r="AY19" s="41"/>
      <c r="AZ19" s="36">
        <f>SUM(AU19:AY19)</f>
        <v>0</v>
      </c>
      <c r="BA19" s="36">
        <f>SUM(AH19,AN19,AT19,AZ19)</f>
        <v>49.933827469999997</v>
      </c>
      <c r="BB19" s="35"/>
      <c r="BC19" s="41"/>
      <c r="BD19" s="41"/>
      <c r="BE19" s="41"/>
      <c r="BF19" s="41"/>
      <c r="BG19" s="41"/>
      <c r="BH19" s="41"/>
      <c r="BI19" s="36">
        <f>SUM(BC19:BH19)</f>
        <v>0</v>
      </c>
      <c r="BJ19" s="41"/>
      <c r="BK19" s="41"/>
      <c r="BL19" s="41"/>
      <c r="BM19" s="41"/>
      <c r="BN19" s="41"/>
      <c r="BO19" s="36">
        <f t="shared" si="1"/>
        <v>0</v>
      </c>
      <c r="BP19" s="41">
        <v>0</v>
      </c>
      <c r="BQ19" s="41">
        <v>0</v>
      </c>
      <c r="BR19" s="41">
        <v>0</v>
      </c>
      <c r="BS19" s="41">
        <v>0</v>
      </c>
      <c r="BT19" s="41">
        <v>0</v>
      </c>
      <c r="BU19" s="36">
        <f>SUM(BP19:BT19)</f>
        <v>0</v>
      </c>
      <c r="BV19" s="41"/>
      <c r="BW19" s="41"/>
      <c r="BX19" s="41"/>
      <c r="BY19" s="41"/>
      <c r="BZ19" s="41"/>
      <c r="CA19" s="36">
        <f t="shared" si="2"/>
        <v>0</v>
      </c>
      <c r="CB19" s="36">
        <f t="shared" si="3"/>
        <v>0</v>
      </c>
      <c r="CC19" s="35"/>
      <c r="CD19" s="41"/>
      <c r="CE19" s="41"/>
      <c r="CF19" s="41"/>
      <c r="CG19" s="41"/>
      <c r="CH19" s="41"/>
      <c r="CI19" s="41"/>
      <c r="CJ19" s="36">
        <f>SUM(CD19:CI19)</f>
        <v>0</v>
      </c>
      <c r="CK19" s="41"/>
      <c r="CL19" s="41"/>
      <c r="CM19" s="41"/>
      <c r="CN19" s="41"/>
      <c r="CO19" s="41"/>
      <c r="CP19" s="41"/>
      <c r="CQ19" s="36">
        <f>SUM(CK19:CP19)</f>
        <v>0</v>
      </c>
      <c r="CR19" s="41">
        <v>25</v>
      </c>
      <c r="CS19" s="41"/>
      <c r="CT19" s="36">
        <f t="shared" si="4"/>
        <v>25</v>
      </c>
      <c r="CU19" s="41"/>
      <c r="CV19" s="41"/>
      <c r="CW19" s="41"/>
      <c r="CX19" s="41"/>
      <c r="CY19" s="41"/>
      <c r="CZ19" s="36">
        <f t="shared" si="5"/>
        <v>0</v>
      </c>
      <c r="DA19" s="41"/>
      <c r="DB19" s="41"/>
      <c r="DC19" s="41"/>
      <c r="DD19" s="41"/>
      <c r="DE19" s="41"/>
      <c r="DF19" s="36">
        <f t="shared" si="6"/>
        <v>0</v>
      </c>
      <c r="DG19" s="36">
        <f t="shared" si="11"/>
        <v>25</v>
      </c>
      <c r="DH19" s="35"/>
      <c r="DI19" s="41"/>
      <c r="DJ19" s="41"/>
      <c r="DK19" s="41"/>
      <c r="DL19" s="41"/>
      <c r="DM19" s="41"/>
      <c r="DN19" s="36">
        <f t="shared" si="7"/>
        <v>0</v>
      </c>
      <c r="DO19" s="41"/>
      <c r="DP19" s="41"/>
      <c r="DQ19" s="41"/>
      <c r="DR19" s="41"/>
      <c r="DS19" s="41"/>
      <c r="DT19" s="41"/>
      <c r="DU19" s="41"/>
      <c r="DV19" s="41"/>
      <c r="DW19" s="41"/>
      <c r="DX19" s="41"/>
      <c r="DY19" s="41"/>
      <c r="DZ19" s="41"/>
      <c r="EA19" s="36">
        <f t="shared" si="8"/>
        <v>0</v>
      </c>
      <c r="EB19" s="36">
        <f t="shared" si="24"/>
        <v>0</v>
      </c>
    </row>
    <row r="20" spans="2:132" x14ac:dyDescent="0.25">
      <c r="B20" s="42"/>
      <c r="C20" s="15" t="s">
        <v>22</v>
      </c>
      <c r="D20" s="86" t="s">
        <v>89</v>
      </c>
      <c r="E20" s="41"/>
      <c r="F20" s="41"/>
      <c r="G20" s="41"/>
      <c r="H20" s="41"/>
      <c r="I20" s="41"/>
      <c r="J20" s="41"/>
      <c r="K20" s="41"/>
      <c r="L20" s="41"/>
      <c r="M20" s="41"/>
      <c r="N20" s="41"/>
      <c r="O20" s="41"/>
      <c r="P20" s="36">
        <f t="shared" si="25"/>
        <v>0</v>
      </c>
      <c r="Q20" s="41"/>
      <c r="R20" s="41"/>
      <c r="S20" s="41"/>
      <c r="T20" s="36">
        <f t="shared" si="26"/>
        <v>0</v>
      </c>
      <c r="U20" s="41"/>
      <c r="V20" s="41"/>
      <c r="W20" s="41"/>
      <c r="X20" s="41"/>
      <c r="Y20" s="41"/>
      <c r="Z20" s="36">
        <f t="shared" si="27"/>
        <v>0</v>
      </c>
      <c r="AA20" s="36">
        <f t="shared" si="0"/>
        <v>0</v>
      </c>
      <c r="AB20" s="35"/>
      <c r="AC20" s="41"/>
      <c r="AD20" s="41"/>
      <c r="AE20" s="41"/>
      <c r="AF20" s="41"/>
      <c r="AG20" s="41"/>
      <c r="AH20" s="36">
        <f t="shared" si="28"/>
        <v>0</v>
      </c>
      <c r="AI20" s="41"/>
      <c r="AJ20" s="41"/>
      <c r="AK20" s="41"/>
      <c r="AL20" s="41"/>
      <c r="AM20" s="41"/>
      <c r="AN20" s="36">
        <f t="shared" si="29"/>
        <v>0</v>
      </c>
      <c r="AO20" s="41"/>
      <c r="AP20" s="41"/>
      <c r="AQ20" s="41"/>
      <c r="AR20" s="41"/>
      <c r="AS20" s="41"/>
      <c r="AT20" s="36">
        <f t="shared" si="30"/>
        <v>0</v>
      </c>
      <c r="AU20" s="41"/>
      <c r="AV20" s="41"/>
      <c r="AW20" s="41"/>
      <c r="AX20" s="41"/>
      <c r="AY20" s="41"/>
      <c r="AZ20" s="36">
        <f t="shared" si="31"/>
        <v>0</v>
      </c>
      <c r="BA20" s="36">
        <f t="shared" si="32"/>
        <v>0</v>
      </c>
      <c r="BB20" s="35"/>
      <c r="BC20" s="41">
        <v>2</v>
      </c>
      <c r="BD20" s="41">
        <v>1</v>
      </c>
      <c r="BE20" s="41">
        <v>0.5</v>
      </c>
      <c r="BF20" s="41">
        <v>0.5</v>
      </c>
      <c r="BG20" s="41">
        <v>1</v>
      </c>
      <c r="BH20" s="41"/>
      <c r="BI20" s="36">
        <f t="shared" si="33"/>
        <v>5</v>
      </c>
      <c r="BJ20" s="41"/>
      <c r="BK20" s="41"/>
      <c r="BL20" s="41"/>
      <c r="BM20" s="41"/>
      <c r="BN20" s="41"/>
      <c r="BO20" s="36">
        <f t="shared" si="1"/>
        <v>0</v>
      </c>
      <c r="BP20" s="41"/>
      <c r="BQ20" s="41"/>
      <c r="BR20" s="41"/>
      <c r="BS20" s="41"/>
      <c r="BT20" s="41"/>
      <c r="BU20" s="36">
        <f t="shared" si="34"/>
        <v>0</v>
      </c>
      <c r="BV20" s="41"/>
      <c r="BW20" s="41"/>
      <c r="BX20" s="41"/>
      <c r="BY20" s="41"/>
      <c r="BZ20" s="41"/>
      <c r="CA20" s="36">
        <f t="shared" si="2"/>
        <v>0</v>
      </c>
      <c r="CB20" s="36">
        <f t="shared" si="3"/>
        <v>5</v>
      </c>
      <c r="CC20" s="35"/>
      <c r="CD20" s="41"/>
      <c r="CE20" s="41"/>
      <c r="CF20" s="41"/>
      <c r="CG20" s="41"/>
      <c r="CH20" s="41"/>
      <c r="CI20" s="41">
        <v>20</v>
      </c>
      <c r="CJ20" s="36">
        <f t="shared" ref="CJ20:CJ27" si="41">SUM(CD20:CI20)</f>
        <v>20</v>
      </c>
      <c r="CK20" s="41"/>
      <c r="CL20" s="41"/>
      <c r="CM20" s="41"/>
      <c r="CN20" s="41"/>
      <c r="CO20" s="41"/>
      <c r="CP20" s="41"/>
      <c r="CQ20" s="36">
        <f t="shared" ref="CQ20:CQ27" si="42">SUM(CK20:CP20)</f>
        <v>0</v>
      </c>
      <c r="CR20" s="41"/>
      <c r="CS20" s="41"/>
      <c r="CT20" s="36">
        <f t="shared" si="4"/>
        <v>0</v>
      </c>
      <c r="CU20" s="41"/>
      <c r="CV20" s="41"/>
      <c r="CW20" s="41"/>
      <c r="CX20" s="41"/>
      <c r="CY20" s="41"/>
      <c r="CZ20" s="36">
        <f t="shared" si="5"/>
        <v>0</v>
      </c>
      <c r="DA20" s="41"/>
      <c r="DB20" s="41"/>
      <c r="DC20" s="41"/>
      <c r="DD20" s="41"/>
      <c r="DE20" s="41"/>
      <c r="DF20" s="36">
        <f t="shared" si="6"/>
        <v>0</v>
      </c>
      <c r="DG20" s="36">
        <f t="shared" si="11"/>
        <v>20</v>
      </c>
      <c r="DH20" s="35"/>
      <c r="DI20" s="41"/>
      <c r="DJ20" s="41"/>
      <c r="DK20" s="41"/>
      <c r="DL20" s="41"/>
      <c r="DM20" s="41"/>
      <c r="DN20" s="36">
        <f t="shared" si="7"/>
        <v>0</v>
      </c>
      <c r="DO20" s="41"/>
      <c r="DP20" s="41"/>
      <c r="DQ20" s="41"/>
      <c r="DR20" s="41"/>
      <c r="DS20" s="41"/>
      <c r="DT20" s="41"/>
      <c r="DU20" s="41"/>
      <c r="DV20" s="41"/>
      <c r="DW20" s="41"/>
      <c r="DX20" s="41"/>
      <c r="DY20" s="41"/>
      <c r="DZ20" s="41"/>
      <c r="EA20" s="36">
        <f t="shared" si="8"/>
        <v>0</v>
      </c>
      <c r="EB20" s="36">
        <f t="shared" si="24"/>
        <v>0</v>
      </c>
    </row>
    <row r="21" spans="2:132" x14ac:dyDescent="0.25">
      <c r="B21" s="138"/>
      <c r="C21" s="15" t="s">
        <v>136</v>
      </c>
      <c r="D21" s="86" t="s">
        <v>89</v>
      </c>
      <c r="E21" s="41"/>
      <c r="F21" s="41"/>
      <c r="G21" s="41"/>
      <c r="H21" s="41"/>
      <c r="I21" s="41"/>
      <c r="J21" s="41"/>
      <c r="K21" s="41"/>
      <c r="L21" s="41"/>
      <c r="M21" s="41"/>
      <c r="N21" s="41"/>
      <c r="O21" s="41"/>
      <c r="P21" s="36">
        <f>SUM(E21:O21)</f>
        <v>0</v>
      </c>
      <c r="Q21" s="41"/>
      <c r="R21" s="41"/>
      <c r="S21" s="41"/>
      <c r="T21" s="36">
        <f>SUM(Q21:S21)</f>
        <v>0</v>
      </c>
      <c r="U21" s="41"/>
      <c r="V21" s="41"/>
      <c r="W21" s="41"/>
      <c r="X21" s="41"/>
      <c r="Y21" s="41"/>
      <c r="Z21" s="36">
        <f>SUM(U21:Y21)</f>
        <v>0</v>
      </c>
      <c r="AA21" s="36">
        <f t="shared" si="0"/>
        <v>0</v>
      </c>
      <c r="AB21" s="35"/>
      <c r="AC21" s="41"/>
      <c r="AD21" s="41"/>
      <c r="AE21" s="41"/>
      <c r="AF21" s="41"/>
      <c r="AG21" s="41"/>
      <c r="AH21" s="36">
        <f>SUM(AC21:AG21)</f>
        <v>0</v>
      </c>
      <c r="AI21" s="41"/>
      <c r="AJ21" s="41"/>
      <c r="AK21" s="41"/>
      <c r="AL21" s="41"/>
      <c r="AM21" s="41"/>
      <c r="AN21" s="36">
        <f>SUM(AI21:AM21)</f>
        <v>0</v>
      </c>
      <c r="AO21" s="41"/>
      <c r="AP21" s="41"/>
      <c r="AQ21" s="41"/>
      <c r="AR21" s="41"/>
      <c r="AS21" s="41"/>
      <c r="AT21" s="36">
        <f>SUM(AO21:AS21)</f>
        <v>0</v>
      </c>
      <c r="AU21" s="41"/>
      <c r="AV21" s="41"/>
      <c r="AW21" s="41"/>
      <c r="AX21" s="41"/>
      <c r="AY21" s="41"/>
      <c r="AZ21" s="36">
        <f>SUM(AU21:AY21)</f>
        <v>0</v>
      </c>
      <c r="BA21" s="36">
        <f t="shared" si="32"/>
        <v>0</v>
      </c>
      <c r="BB21" s="35"/>
      <c r="BC21" s="41"/>
      <c r="BD21" s="41"/>
      <c r="BE21" s="41"/>
      <c r="BF21" s="41"/>
      <c r="BG21" s="41"/>
      <c r="BH21" s="41"/>
      <c r="BI21" s="36">
        <f>SUM(BC21:BH21)</f>
        <v>0</v>
      </c>
      <c r="BJ21" s="41"/>
      <c r="BK21" s="41"/>
      <c r="BL21" s="41"/>
      <c r="BM21" s="41"/>
      <c r="BN21" s="41"/>
      <c r="BO21" s="36">
        <f t="shared" si="1"/>
        <v>0</v>
      </c>
      <c r="BP21" s="41"/>
      <c r="BQ21" s="41"/>
      <c r="BR21" s="41"/>
      <c r="BS21" s="41"/>
      <c r="BT21" s="41"/>
      <c r="BU21" s="36">
        <f>SUM(BP21:BT21)</f>
        <v>0</v>
      </c>
      <c r="BV21" s="41"/>
      <c r="BW21" s="41"/>
      <c r="BX21" s="41"/>
      <c r="BY21" s="41"/>
      <c r="BZ21" s="41"/>
      <c r="CA21" s="36">
        <f t="shared" si="2"/>
        <v>0</v>
      </c>
      <c r="CB21" s="36">
        <f t="shared" si="3"/>
        <v>0</v>
      </c>
      <c r="CC21" s="35"/>
      <c r="CD21" s="41"/>
      <c r="CE21" s="41"/>
      <c r="CF21" s="41"/>
      <c r="CG21" s="41"/>
      <c r="CH21" s="41"/>
      <c r="CI21" s="41"/>
      <c r="CJ21" s="36">
        <f>SUM(CD21:CI21)</f>
        <v>0</v>
      </c>
      <c r="CK21" s="41"/>
      <c r="CL21" s="41"/>
      <c r="CM21" s="41"/>
      <c r="CN21" s="41"/>
      <c r="CO21" s="41"/>
      <c r="CP21" s="41"/>
      <c r="CQ21" s="36">
        <f>SUM(CK21:CP21)</f>
        <v>0</v>
      </c>
      <c r="CR21" s="41">
        <v>0.5</v>
      </c>
      <c r="CS21" s="41"/>
      <c r="CT21" s="36">
        <f t="shared" si="4"/>
        <v>0.5</v>
      </c>
      <c r="CU21" s="41"/>
      <c r="CV21" s="41"/>
      <c r="CW21" s="41"/>
      <c r="CX21" s="41"/>
      <c r="CY21" s="41"/>
      <c r="CZ21" s="36">
        <f t="shared" si="5"/>
        <v>0</v>
      </c>
      <c r="DA21" s="41"/>
      <c r="DB21" s="41"/>
      <c r="DC21" s="41"/>
      <c r="DD21" s="41"/>
      <c r="DE21" s="41"/>
      <c r="DF21" s="36">
        <f t="shared" ref="DF21" si="43">SUM(DA21:DE21)</f>
        <v>0</v>
      </c>
      <c r="DG21" s="36">
        <f t="shared" si="11"/>
        <v>0.5</v>
      </c>
      <c r="DH21" s="35"/>
      <c r="DI21" s="41"/>
      <c r="DJ21" s="41"/>
      <c r="DK21" s="41"/>
      <c r="DL21" s="41"/>
      <c r="DM21" s="41"/>
      <c r="DN21" s="36">
        <f t="shared" si="7"/>
        <v>0</v>
      </c>
      <c r="DO21" s="41"/>
      <c r="DP21" s="41"/>
      <c r="DQ21" s="41"/>
      <c r="DR21" s="41"/>
      <c r="DS21" s="41"/>
      <c r="DT21" s="41"/>
      <c r="DU21" s="41"/>
      <c r="DV21" s="41"/>
      <c r="DW21" s="41"/>
      <c r="DX21" s="41"/>
      <c r="DY21" s="41"/>
      <c r="DZ21" s="41"/>
      <c r="EA21" s="36">
        <f t="shared" si="8"/>
        <v>0</v>
      </c>
      <c r="EB21" s="36">
        <f t="shared" si="24"/>
        <v>0</v>
      </c>
    </row>
    <row r="22" spans="2:132" ht="16.149999999999999" customHeight="1" x14ac:dyDescent="0.25">
      <c r="B22" s="42"/>
      <c r="C22" s="15" t="s">
        <v>23</v>
      </c>
      <c r="D22" s="86" t="s">
        <v>91</v>
      </c>
      <c r="E22" s="41"/>
      <c r="F22" s="41">
        <v>10</v>
      </c>
      <c r="G22" s="41"/>
      <c r="H22" s="41"/>
      <c r="I22" s="41">
        <v>20</v>
      </c>
      <c r="J22" s="41">
        <v>20</v>
      </c>
      <c r="K22" s="41">
        <v>25</v>
      </c>
      <c r="L22" s="41">
        <v>25</v>
      </c>
      <c r="M22" s="41">
        <v>25</v>
      </c>
      <c r="N22" s="41">
        <v>25</v>
      </c>
      <c r="O22" s="41">
        <v>35</v>
      </c>
      <c r="P22" s="36">
        <f t="shared" si="25"/>
        <v>185</v>
      </c>
      <c r="Q22" s="41"/>
      <c r="R22" s="41"/>
      <c r="S22" s="41"/>
      <c r="T22" s="36">
        <f t="shared" si="26"/>
        <v>0</v>
      </c>
      <c r="U22" s="41"/>
      <c r="V22" s="41"/>
      <c r="W22" s="41"/>
      <c r="X22" s="41"/>
      <c r="Y22" s="41"/>
      <c r="Z22" s="36">
        <f t="shared" si="27"/>
        <v>0</v>
      </c>
      <c r="AA22" s="36">
        <f t="shared" si="0"/>
        <v>185</v>
      </c>
      <c r="AB22" s="35"/>
      <c r="AC22" s="41">
        <v>25</v>
      </c>
      <c r="AD22" s="41">
        <v>25</v>
      </c>
      <c r="AE22" s="41">
        <v>25</v>
      </c>
      <c r="AF22" s="41"/>
      <c r="AG22" s="41"/>
      <c r="AH22" s="36">
        <f t="shared" si="28"/>
        <v>75</v>
      </c>
      <c r="AI22" s="41"/>
      <c r="AJ22" s="41"/>
      <c r="AK22" s="41"/>
      <c r="AL22" s="41"/>
      <c r="AM22" s="41"/>
      <c r="AN22" s="36">
        <f t="shared" si="29"/>
        <v>0</v>
      </c>
      <c r="AO22" s="41"/>
      <c r="AP22" s="41"/>
      <c r="AQ22" s="41"/>
      <c r="AR22" s="41"/>
      <c r="AS22" s="41"/>
      <c r="AT22" s="36">
        <f t="shared" si="30"/>
        <v>0</v>
      </c>
      <c r="AU22" s="41"/>
      <c r="AV22" s="41"/>
      <c r="AW22" s="41"/>
      <c r="AX22" s="41"/>
      <c r="AY22" s="41"/>
      <c r="AZ22" s="36">
        <f t="shared" si="31"/>
        <v>0</v>
      </c>
      <c r="BA22" s="36">
        <f t="shared" si="32"/>
        <v>75</v>
      </c>
      <c r="BB22" s="35"/>
      <c r="BC22" s="41"/>
      <c r="BD22" s="41"/>
      <c r="BE22" s="41">
        <v>25</v>
      </c>
      <c r="BF22" s="41">
        <v>25</v>
      </c>
      <c r="BG22" s="41">
        <v>25</v>
      </c>
      <c r="BH22" s="41"/>
      <c r="BI22" s="36">
        <f t="shared" si="33"/>
        <v>75</v>
      </c>
      <c r="BJ22" s="41"/>
      <c r="BK22" s="41"/>
      <c r="BL22" s="41"/>
      <c r="BM22" s="41"/>
      <c r="BN22" s="41"/>
      <c r="BO22" s="36">
        <f t="shared" si="1"/>
        <v>0</v>
      </c>
      <c r="BP22" s="41"/>
      <c r="BQ22" s="41"/>
      <c r="BR22" s="41"/>
      <c r="BS22" s="41"/>
      <c r="BT22" s="41"/>
      <c r="BU22" s="36">
        <f t="shared" si="34"/>
        <v>0</v>
      </c>
      <c r="BV22" s="41"/>
      <c r="BW22" s="41"/>
      <c r="BX22" s="41"/>
      <c r="BY22" s="41"/>
      <c r="BZ22" s="41"/>
      <c r="CA22" s="36">
        <f t="shared" si="2"/>
        <v>0</v>
      </c>
      <c r="CB22" s="36">
        <f t="shared" si="3"/>
        <v>75</v>
      </c>
      <c r="CC22" s="35"/>
      <c r="CD22" s="41">
        <v>25</v>
      </c>
      <c r="CE22" s="41">
        <v>25</v>
      </c>
      <c r="CF22" s="41"/>
      <c r="CG22" s="41"/>
      <c r="CH22" s="41"/>
      <c r="CI22" s="41"/>
      <c r="CJ22" s="36">
        <f t="shared" si="41"/>
        <v>50</v>
      </c>
      <c r="CK22" s="41"/>
      <c r="CL22" s="41"/>
      <c r="CM22" s="41"/>
      <c r="CN22" s="41"/>
      <c r="CO22" s="41"/>
      <c r="CP22" s="41"/>
      <c r="CQ22" s="36">
        <f t="shared" si="42"/>
        <v>0</v>
      </c>
      <c r="CR22" s="41">
        <v>50</v>
      </c>
      <c r="CS22" s="41"/>
      <c r="CT22" s="36">
        <f t="shared" si="4"/>
        <v>50</v>
      </c>
      <c r="CU22" s="41"/>
      <c r="CV22" s="41"/>
      <c r="CW22" s="41"/>
      <c r="CX22" s="41"/>
      <c r="CY22" s="41"/>
      <c r="CZ22" s="36">
        <f t="shared" si="5"/>
        <v>0</v>
      </c>
      <c r="DA22" s="41"/>
      <c r="DB22" s="41"/>
      <c r="DC22" s="41"/>
      <c r="DD22" s="41"/>
      <c r="DE22" s="41"/>
      <c r="DF22" s="36">
        <f t="shared" si="6"/>
        <v>0</v>
      </c>
      <c r="DG22" s="36">
        <f t="shared" si="11"/>
        <v>100</v>
      </c>
      <c r="DH22" s="35"/>
      <c r="DI22" s="41"/>
      <c r="DJ22" s="41"/>
      <c r="DK22" s="41"/>
      <c r="DL22" s="41"/>
      <c r="DM22" s="41"/>
      <c r="DN22" s="36">
        <f t="shared" si="7"/>
        <v>0</v>
      </c>
      <c r="DO22" s="41"/>
      <c r="DP22" s="41"/>
      <c r="DQ22" s="41"/>
      <c r="DR22" s="41"/>
      <c r="DS22" s="41"/>
      <c r="DT22" s="41"/>
      <c r="DU22" s="41"/>
      <c r="DV22" s="41"/>
      <c r="DW22" s="41"/>
      <c r="DX22" s="41"/>
      <c r="DY22" s="41"/>
      <c r="DZ22" s="41"/>
      <c r="EA22" s="36">
        <f t="shared" si="8"/>
        <v>0</v>
      </c>
      <c r="EB22" s="36">
        <f t="shared" si="24"/>
        <v>0</v>
      </c>
    </row>
    <row r="23" spans="2:132" x14ac:dyDescent="0.25">
      <c r="B23" s="154"/>
      <c r="C23" s="15" t="s">
        <v>168</v>
      </c>
      <c r="D23" s="86" t="s">
        <v>92</v>
      </c>
      <c r="E23" s="41"/>
      <c r="F23" s="41"/>
      <c r="G23" s="41"/>
      <c r="H23" s="41"/>
      <c r="I23" s="41"/>
      <c r="J23" s="41"/>
      <c r="K23" s="41"/>
      <c r="L23" s="41"/>
      <c r="M23" s="41"/>
      <c r="N23" s="41"/>
      <c r="O23" s="41"/>
      <c r="P23" s="36">
        <f>SUM(E23:O23)</f>
        <v>0</v>
      </c>
      <c r="Q23" s="41"/>
      <c r="R23" s="41"/>
      <c r="S23" s="41"/>
      <c r="T23" s="36">
        <f>SUM(Q23:S23)</f>
        <v>0</v>
      </c>
      <c r="U23" s="41"/>
      <c r="V23" s="41"/>
      <c r="W23" s="41"/>
      <c r="X23" s="41"/>
      <c r="Y23" s="41"/>
      <c r="Z23" s="36">
        <f>SUM(U23:Y23)</f>
        <v>0</v>
      </c>
      <c r="AA23" s="36">
        <f t="shared" ref="AA23" si="44">SUM(P23,T23,Z23)</f>
        <v>0</v>
      </c>
      <c r="AB23" s="35"/>
      <c r="AC23" s="41"/>
      <c r="AD23" s="41"/>
      <c r="AE23" s="41"/>
      <c r="AF23" s="41"/>
      <c r="AG23" s="41"/>
      <c r="AH23" s="36">
        <f>SUM(AC23:AG23)</f>
        <v>0</v>
      </c>
      <c r="AI23" s="41"/>
      <c r="AJ23" s="41"/>
      <c r="AK23" s="41"/>
      <c r="AL23" s="41"/>
      <c r="AM23" s="41"/>
      <c r="AN23" s="36">
        <f>SUM(AI23:AM23)</f>
        <v>0</v>
      </c>
      <c r="AO23" s="41"/>
      <c r="AP23" s="41"/>
      <c r="AQ23" s="41"/>
      <c r="AR23" s="41"/>
      <c r="AS23" s="41"/>
      <c r="AT23" s="36">
        <f>SUM(AO23:AS23)</f>
        <v>0</v>
      </c>
      <c r="AU23" s="41"/>
      <c r="AV23" s="41"/>
      <c r="AW23" s="41"/>
      <c r="AX23" s="41"/>
      <c r="AY23" s="41"/>
      <c r="AZ23" s="36">
        <f>SUM(AU23:AY23)</f>
        <v>0</v>
      </c>
      <c r="BA23" s="36">
        <f t="shared" si="32"/>
        <v>0</v>
      </c>
      <c r="BB23" s="35"/>
      <c r="BC23" s="41"/>
      <c r="BD23" s="41"/>
      <c r="BE23" s="41"/>
      <c r="BF23" s="41"/>
      <c r="BG23" s="41"/>
      <c r="BH23" s="41"/>
      <c r="BI23" s="36">
        <f>SUM(BC23:BH23)</f>
        <v>0</v>
      </c>
      <c r="BJ23" s="41"/>
      <c r="BK23" s="41"/>
      <c r="BL23" s="41"/>
      <c r="BM23" s="41"/>
      <c r="BN23" s="41"/>
      <c r="BO23" s="36">
        <f t="shared" ref="BO23" si="45">SUM(BJ23:BN23)</f>
        <v>0</v>
      </c>
      <c r="BP23" s="41"/>
      <c r="BQ23" s="41"/>
      <c r="BR23" s="41"/>
      <c r="BS23" s="41"/>
      <c r="BT23" s="41"/>
      <c r="BU23" s="36">
        <f>SUM(BP23:BT23)</f>
        <v>0</v>
      </c>
      <c r="BV23" s="41"/>
      <c r="BW23" s="41"/>
      <c r="BX23" s="41"/>
      <c r="BY23" s="41"/>
      <c r="BZ23" s="41"/>
      <c r="CA23" s="36">
        <f t="shared" ref="CA23" si="46">SUM(BV23:BZ23)</f>
        <v>0</v>
      </c>
      <c r="CB23" s="36">
        <f t="shared" ref="CB23" si="47">SUM(BI23,BO23,BU23,CA23)</f>
        <v>0</v>
      </c>
      <c r="CC23" s="35"/>
      <c r="CD23" s="41"/>
      <c r="CE23" s="41"/>
      <c r="CF23" s="41"/>
      <c r="CG23" s="41"/>
      <c r="CH23" s="41"/>
      <c r="CI23" s="41"/>
      <c r="CJ23" s="36">
        <f>SUM(CD23:CI23)</f>
        <v>0</v>
      </c>
      <c r="CK23" s="41"/>
      <c r="CL23" s="41"/>
      <c r="CM23" s="41"/>
      <c r="CN23" s="41"/>
      <c r="CO23" s="41"/>
      <c r="CP23" s="41"/>
      <c r="CQ23" s="36">
        <f>SUM(CK23:CP23)</f>
        <v>0</v>
      </c>
      <c r="CR23" s="41">
        <v>7.0000000000000007E-2</v>
      </c>
      <c r="CS23" s="41"/>
      <c r="CT23" s="36">
        <f t="shared" ref="CT23" si="48">SUM(CR23:CS23)</f>
        <v>7.0000000000000007E-2</v>
      </c>
      <c r="CU23" s="41"/>
      <c r="CV23" s="41"/>
      <c r="CW23" s="41"/>
      <c r="CX23" s="41"/>
      <c r="CY23" s="41"/>
      <c r="CZ23" s="36">
        <f t="shared" si="5"/>
        <v>0</v>
      </c>
      <c r="DA23" s="41"/>
      <c r="DB23" s="41"/>
      <c r="DC23" s="41"/>
      <c r="DD23" s="41"/>
      <c r="DE23" s="41"/>
      <c r="DF23" s="36">
        <f t="shared" si="6"/>
        <v>0</v>
      </c>
      <c r="DG23" s="36">
        <f t="shared" si="11"/>
        <v>7.0000000000000007E-2</v>
      </c>
      <c r="DH23" s="35"/>
      <c r="DI23" s="41"/>
      <c r="DJ23" s="41"/>
      <c r="DK23" s="41"/>
      <c r="DL23" s="41"/>
      <c r="DM23" s="41"/>
      <c r="DN23" s="36">
        <f t="shared" ref="DN23" si="49">SUM(DI23:DM23)</f>
        <v>0</v>
      </c>
      <c r="DO23" s="41"/>
      <c r="DP23" s="41"/>
      <c r="DQ23" s="41"/>
      <c r="DR23" s="41"/>
      <c r="DS23" s="41"/>
      <c r="DT23" s="41"/>
      <c r="DU23" s="41"/>
      <c r="DV23" s="41"/>
      <c r="DW23" s="41"/>
      <c r="DX23" s="41"/>
      <c r="DY23" s="41"/>
      <c r="DZ23" s="41"/>
      <c r="EA23" s="36">
        <f t="shared" ref="EA23" si="50">SUM(DO23:DZ23)</f>
        <v>0</v>
      </c>
      <c r="EB23" s="36">
        <f t="shared" si="24"/>
        <v>0</v>
      </c>
    </row>
    <row r="24" spans="2:132" ht="16.149999999999999" customHeight="1" x14ac:dyDescent="0.25">
      <c r="B24" s="42"/>
      <c r="C24" s="15" t="s">
        <v>24</v>
      </c>
      <c r="D24" s="86" t="s">
        <v>92</v>
      </c>
      <c r="E24" s="41"/>
      <c r="F24" s="41"/>
      <c r="G24" s="41"/>
      <c r="H24" s="41">
        <v>1</v>
      </c>
      <c r="I24" s="41"/>
      <c r="J24" s="41"/>
      <c r="K24" s="41"/>
      <c r="L24" s="41">
        <v>3.3842569999999998</v>
      </c>
      <c r="M24" s="41">
        <v>16.615742999999998</v>
      </c>
      <c r="N24" s="41">
        <v>19.899999999999999</v>
      </c>
      <c r="O24" s="41"/>
      <c r="P24" s="36">
        <f t="shared" si="25"/>
        <v>40.9</v>
      </c>
      <c r="Q24" s="41"/>
      <c r="R24" s="41"/>
      <c r="S24" s="41"/>
      <c r="T24" s="36">
        <f t="shared" si="26"/>
        <v>0</v>
      </c>
      <c r="U24" s="41"/>
      <c r="V24" s="41"/>
      <c r="W24" s="41"/>
      <c r="X24" s="41"/>
      <c r="Y24" s="41"/>
      <c r="Z24" s="36">
        <f t="shared" si="27"/>
        <v>0</v>
      </c>
      <c r="AA24" s="36">
        <f t="shared" si="0"/>
        <v>40.9</v>
      </c>
      <c r="AB24" s="35"/>
      <c r="AC24" s="41"/>
      <c r="AD24" s="41">
        <v>9.5</v>
      </c>
      <c r="AE24" s="41"/>
      <c r="AF24" s="41"/>
      <c r="AG24" s="41">
        <v>19.899999999999999</v>
      </c>
      <c r="AH24" s="36">
        <f t="shared" si="28"/>
        <v>29.4</v>
      </c>
      <c r="AI24" s="41"/>
      <c r="AJ24" s="41"/>
      <c r="AK24" s="41"/>
      <c r="AL24" s="41"/>
      <c r="AM24" s="41"/>
      <c r="AN24" s="36">
        <f t="shared" si="29"/>
        <v>0</v>
      </c>
      <c r="AO24" s="41"/>
      <c r="AP24" s="41"/>
      <c r="AQ24" s="41"/>
      <c r="AR24" s="41"/>
      <c r="AS24" s="41"/>
      <c r="AT24" s="36">
        <f t="shared" si="30"/>
        <v>0</v>
      </c>
      <c r="AU24" s="41"/>
      <c r="AV24" s="41"/>
      <c r="AW24" s="41"/>
      <c r="AX24" s="41"/>
      <c r="AY24" s="41"/>
      <c r="AZ24" s="36">
        <f t="shared" si="31"/>
        <v>0</v>
      </c>
      <c r="BA24" s="36">
        <f t="shared" si="32"/>
        <v>29.4</v>
      </c>
      <c r="BB24" s="35"/>
      <c r="BC24" s="41">
        <v>13</v>
      </c>
      <c r="BD24" s="41">
        <v>7</v>
      </c>
      <c r="BE24" s="41">
        <v>44.998000000000005</v>
      </c>
      <c r="BF24" s="41">
        <v>72</v>
      </c>
      <c r="BG24" s="41">
        <v>64</v>
      </c>
      <c r="BH24" s="41">
        <v>9</v>
      </c>
      <c r="BI24" s="36">
        <f t="shared" si="33"/>
        <v>209.99799999999999</v>
      </c>
      <c r="BJ24" s="41"/>
      <c r="BK24" s="41"/>
      <c r="BL24" s="41"/>
      <c r="BM24" s="41"/>
      <c r="BN24" s="41"/>
      <c r="BO24" s="36">
        <f t="shared" si="1"/>
        <v>0</v>
      </c>
      <c r="BP24" s="41"/>
      <c r="BQ24" s="41"/>
      <c r="BR24" s="41"/>
      <c r="BS24" s="41"/>
      <c r="BT24" s="41"/>
      <c r="BU24" s="36">
        <f t="shared" si="34"/>
        <v>0</v>
      </c>
      <c r="BV24" s="41"/>
      <c r="BW24" s="41"/>
      <c r="BX24" s="41"/>
      <c r="BY24" s="41"/>
      <c r="BZ24" s="41"/>
      <c r="CA24" s="36">
        <f t="shared" si="2"/>
        <v>0</v>
      </c>
      <c r="CB24" s="36">
        <f t="shared" si="3"/>
        <v>209.99799999999999</v>
      </c>
      <c r="CC24" s="35"/>
      <c r="CD24" s="41"/>
      <c r="CE24" s="41"/>
      <c r="CF24" s="41"/>
      <c r="CG24" s="41"/>
      <c r="CH24" s="41"/>
      <c r="CI24" s="41">
        <v>300</v>
      </c>
      <c r="CJ24" s="36">
        <f t="shared" si="41"/>
        <v>300</v>
      </c>
      <c r="CK24" s="41"/>
      <c r="CL24" s="41"/>
      <c r="CM24" s="41"/>
      <c r="CN24" s="41"/>
      <c r="CO24" s="41"/>
      <c r="CP24" s="41"/>
      <c r="CQ24" s="36">
        <f t="shared" si="42"/>
        <v>0</v>
      </c>
      <c r="CR24" s="41">
        <v>100</v>
      </c>
      <c r="CS24" s="41"/>
      <c r="CT24" s="36">
        <f t="shared" si="4"/>
        <v>100</v>
      </c>
      <c r="CU24" s="41"/>
      <c r="CV24" s="41"/>
      <c r="CW24" s="41"/>
      <c r="CX24" s="41"/>
      <c r="CY24" s="41"/>
      <c r="CZ24" s="36">
        <f t="shared" si="5"/>
        <v>0</v>
      </c>
      <c r="DA24" s="41"/>
      <c r="DB24" s="41"/>
      <c r="DC24" s="41"/>
      <c r="DD24" s="41"/>
      <c r="DE24" s="41"/>
      <c r="DF24" s="36">
        <f t="shared" si="6"/>
        <v>0</v>
      </c>
      <c r="DG24" s="36">
        <f t="shared" si="11"/>
        <v>400</v>
      </c>
      <c r="DH24" s="35"/>
      <c r="DI24" s="41"/>
      <c r="DJ24" s="41"/>
      <c r="DK24" s="41"/>
      <c r="DL24" s="41"/>
      <c r="DM24" s="41"/>
      <c r="DN24" s="36">
        <f t="shared" si="7"/>
        <v>0</v>
      </c>
      <c r="DO24" s="41"/>
      <c r="DP24" s="41"/>
      <c r="DQ24" s="41"/>
      <c r="DR24" s="41"/>
      <c r="DS24" s="41"/>
      <c r="DT24" s="41"/>
      <c r="DU24" s="41"/>
      <c r="DV24" s="41"/>
      <c r="DW24" s="41"/>
      <c r="DX24" s="41"/>
      <c r="DY24" s="41"/>
      <c r="DZ24" s="41"/>
      <c r="EA24" s="36">
        <f t="shared" si="8"/>
        <v>0</v>
      </c>
      <c r="EB24" s="36">
        <f t="shared" si="24"/>
        <v>0</v>
      </c>
    </row>
    <row r="25" spans="2:132" x14ac:dyDescent="0.25">
      <c r="B25" s="42"/>
      <c r="C25" s="15" t="s">
        <v>119</v>
      </c>
      <c r="D25" s="86" t="s">
        <v>92</v>
      </c>
      <c r="E25" s="41"/>
      <c r="F25" s="41"/>
      <c r="G25" s="41"/>
      <c r="H25" s="41"/>
      <c r="I25" s="41"/>
      <c r="J25" s="41"/>
      <c r="K25" s="41"/>
      <c r="L25" s="41"/>
      <c r="M25" s="41"/>
      <c r="N25" s="41"/>
      <c r="O25" s="41"/>
      <c r="P25" s="36">
        <f t="shared" ref="P25" si="51">SUM(E25:O25)</f>
        <v>0</v>
      </c>
      <c r="Q25" s="41"/>
      <c r="R25" s="41"/>
      <c r="S25" s="41"/>
      <c r="T25" s="36">
        <f t="shared" ref="T25" si="52">SUM(Q25:S25)</f>
        <v>0</v>
      </c>
      <c r="U25" s="41"/>
      <c r="V25" s="41"/>
      <c r="W25" s="41"/>
      <c r="X25" s="41"/>
      <c r="Y25" s="41"/>
      <c r="Z25" s="36">
        <f t="shared" ref="Z25" si="53">SUM(U25:Y25)</f>
        <v>0</v>
      </c>
      <c r="AA25" s="36">
        <f t="shared" si="0"/>
        <v>0</v>
      </c>
      <c r="AB25" s="35"/>
      <c r="AC25" s="41"/>
      <c r="AD25" s="41"/>
      <c r="AE25" s="41"/>
      <c r="AF25" s="41"/>
      <c r="AG25" s="41"/>
      <c r="AH25" s="36">
        <f t="shared" ref="AH25" si="54">SUM(AC25:AG25)</f>
        <v>0</v>
      </c>
      <c r="AI25" s="41"/>
      <c r="AJ25" s="41"/>
      <c r="AK25" s="41"/>
      <c r="AL25" s="41"/>
      <c r="AM25" s="41"/>
      <c r="AN25" s="36">
        <f t="shared" ref="AN25" si="55">SUM(AI25:AM25)</f>
        <v>0</v>
      </c>
      <c r="AO25" s="41"/>
      <c r="AP25" s="41"/>
      <c r="AQ25" s="41"/>
      <c r="AR25" s="41"/>
      <c r="AS25" s="41"/>
      <c r="AT25" s="36">
        <f t="shared" ref="AT25" si="56">SUM(AO25:AS25)</f>
        <v>0</v>
      </c>
      <c r="AU25" s="41"/>
      <c r="AV25" s="41"/>
      <c r="AW25" s="41"/>
      <c r="AX25" s="41"/>
      <c r="AY25" s="41"/>
      <c r="AZ25" s="36">
        <f t="shared" ref="AZ25" si="57">SUM(AU25:AY25)</f>
        <v>0</v>
      </c>
      <c r="BA25" s="36">
        <f t="shared" ref="BA25" si="58">SUM(AH25,AN25,AT25,AZ25)</f>
        <v>0</v>
      </c>
      <c r="BB25" s="35"/>
      <c r="BC25" s="41"/>
      <c r="BD25" s="41"/>
      <c r="BE25" s="41"/>
      <c r="BF25" s="41"/>
      <c r="BG25" s="41">
        <v>2.5</v>
      </c>
      <c r="BH25" s="41"/>
      <c r="BI25" s="36">
        <f t="shared" ref="BI25" si="59">SUM(BC25:BH25)</f>
        <v>2.5</v>
      </c>
      <c r="BJ25" s="41"/>
      <c r="BK25" s="41"/>
      <c r="BL25" s="41"/>
      <c r="BM25" s="41"/>
      <c r="BN25" s="41"/>
      <c r="BO25" s="36">
        <f t="shared" ref="BO25" si="60">SUM(BJ25:BN25)</f>
        <v>0</v>
      </c>
      <c r="BP25" s="41"/>
      <c r="BQ25" s="41"/>
      <c r="BR25" s="41"/>
      <c r="BS25" s="41"/>
      <c r="BT25" s="41"/>
      <c r="BU25" s="36">
        <f t="shared" ref="BU25" si="61">SUM(BP25:BT25)</f>
        <v>0</v>
      </c>
      <c r="BV25" s="41"/>
      <c r="BW25" s="41"/>
      <c r="BX25" s="41"/>
      <c r="BY25" s="41"/>
      <c r="BZ25" s="41"/>
      <c r="CA25" s="36">
        <f t="shared" ref="CA25" si="62">SUM(BV25:BZ25)</f>
        <v>0</v>
      </c>
      <c r="CB25" s="36">
        <f t="shared" si="3"/>
        <v>2.5</v>
      </c>
      <c r="CC25" s="35"/>
      <c r="CD25" s="41"/>
      <c r="CE25" s="41"/>
      <c r="CF25" s="41"/>
      <c r="CG25" s="41"/>
      <c r="CH25" s="41"/>
      <c r="CI25" s="41"/>
      <c r="CJ25" s="36">
        <f t="shared" si="41"/>
        <v>0</v>
      </c>
      <c r="CK25" s="41"/>
      <c r="CL25" s="41"/>
      <c r="CM25" s="41"/>
      <c r="CN25" s="41"/>
      <c r="CO25" s="41"/>
      <c r="CP25" s="41"/>
      <c r="CQ25" s="36">
        <f t="shared" si="42"/>
        <v>0</v>
      </c>
      <c r="CR25" s="41"/>
      <c r="CS25" s="41"/>
      <c r="CT25" s="36">
        <f t="shared" si="4"/>
        <v>0</v>
      </c>
      <c r="CU25" s="41"/>
      <c r="CV25" s="41"/>
      <c r="CW25" s="41"/>
      <c r="CX25" s="41"/>
      <c r="CY25" s="41"/>
      <c r="CZ25" s="36">
        <f t="shared" si="5"/>
        <v>0</v>
      </c>
      <c r="DA25" s="41"/>
      <c r="DB25" s="41"/>
      <c r="DC25" s="41"/>
      <c r="DD25" s="41"/>
      <c r="DE25" s="41"/>
      <c r="DF25" s="36">
        <f t="shared" si="6"/>
        <v>0</v>
      </c>
      <c r="DG25" s="36">
        <f t="shared" si="11"/>
        <v>0</v>
      </c>
      <c r="DH25" s="35"/>
      <c r="DI25" s="41"/>
      <c r="DJ25" s="41"/>
      <c r="DK25" s="41"/>
      <c r="DL25" s="41"/>
      <c r="DM25" s="41"/>
      <c r="DN25" s="36">
        <f t="shared" si="7"/>
        <v>0</v>
      </c>
      <c r="DO25" s="41"/>
      <c r="DP25" s="41"/>
      <c r="DQ25" s="41"/>
      <c r="DR25" s="41"/>
      <c r="DS25" s="41"/>
      <c r="DT25" s="41"/>
      <c r="DU25" s="41"/>
      <c r="DV25" s="41"/>
      <c r="DW25" s="41"/>
      <c r="DX25" s="41"/>
      <c r="DY25" s="41"/>
      <c r="DZ25" s="41"/>
      <c r="EA25" s="36">
        <f t="shared" si="8"/>
        <v>0</v>
      </c>
      <c r="EB25" s="36">
        <f t="shared" si="24"/>
        <v>0</v>
      </c>
    </row>
    <row r="26" spans="2:132" ht="16.149999999999999" customHeight="1" x14ac:dyDescent="0.25">
      <c r="B26" s="42">
        <v>4</v>
      </c>
      <c r="C26" s="15" t="s">
        <v>25</v>
      </c>
      <c r="D26" s="86" t="s">
        <v>92</v>
      </c>
      <c r="E26" s="41"/>
      <c r="F26" s="41"/>
      <c r="G26" s="41"/>
      <c r="H26" s="41"/>
      <c r="I26" s="41">
        <v>5</v>
      </c>
      <c r="J26" s="41"/>
      <c r="K26" s="41">
        <v>10</v>
      </c>
      <c r="L26" s="41"/>
      <c r="M26" s="41"/>
      <c r="N26" s="41"/>
      <c r="O26" s="41"/>
      <c r="P26" s="36">
        <f t="shared" si="25"/>
        <v>15</v>
      </c>
      <c r="Q26" s="41"/>
      <c r="R26" s="41"/>
      <c r="S26" s="41"/>
      <c r="T26" s="36">
        <f t="shared" si="26"/>
        <v>0</v>
      </c>
      <c r="U26" s="41"/>
      <c r="V26" s="41">
        <v>19.2</v>
      </c>
      <c r="W26" s="41">
        <v>38.975999999999999</v>
      </c>
      <c r="X26" s="41">
        <v>41.700299999999999</v>
      </c>
      <c r="Y26" s="41">
        <v>44.057400000000001</v>
      </c>
      <c r="Z26" s="36">
        <f t="shared" si="27"/>
        <v>143.93369999999999</v>
      </c>
      <c r="AA26" s="36">
        <f t="shared" si="0"/>
        <v>158.93369999999999</v>
      </c>
      <c r="AB26" s="33"/>
      <c r="AC26" s="41">
        <v>26</v>
      </c>
      <c r="AD26" s="41">
        <v>15.5</v>
      </c>
      <c r="AE26" s="41">
        <v>25.5</v>
      </c>
      <c r="AF26" s="41">
        <v>5.5</v>
      </c>
      <c r="AG26" s="41">
        <v>27.5</v>
      </c>
      <c r="AH26" s="36">
        <f t="shared" si="28"/>
        <v>100</v>
      </c>
      <c r="AI26" s="41"/>
      <c r="AJ26" s="41"/>
      <c r="AK26" s="41"/>
      <c r="AL26" s="41"/>
      <c r="AM26" s="41"/>
      <c r="AN26" s="36">
        <f t="shared" si="29"/>
        <v>0</v>
      </c>
      <c r="AO26" s="41"/>
      <c r="AP26" s="41"/>
      <c r="AQ26" s="41"/>
      <c r="AR26" s="41"/>
      <c r="AS26" s="41"/>
      <c r="AT26" s="36">
        <f t="shared" si="30"/>
        <v>0</v>
      </c>
      <c r="AU26" s="41">
        <v>46.656999999999996</v>
      </c>
      <c r="AV26" s="41">
        <v>49.3245</v>
      </c>
      <c r="AW26" s="41">
        <v>52.533000000000001</v>
      </c>
      <c r="AX26" s="41">
        <v>55.77975</v>
      </c>
      <c r="AY26" s="41">
        <v>59.133749999999999</v>
      </c>
      <c r="AZ26" s="36">
        <f t="shared" si="31"/>
        <v>263.428</v>
      </c>
      <c r="BA26" s="36">
        <f t="shared" si="32"/>
        <v>363.428</v>
      </c>
      <c r="BB26" s="33"/>
      <c r="BC26" s="41">
        <v>100</v>
      </c>
      <c r="BD26" s="41"/>
      <c r="BE26" s="41"/>
      <c r="BF26" s="41"/>
      <c r="BG26" s="41"/>
      <c r="BH26" s="41"/>
      <c r="BI26" s="36">
        <f t="shared" si="33"/>
        <v>100</v>
      </c>
      <c r="BJ26" s="41"/>
      <c r="BK26" s="41"/>
      <c r="BL26" s="41"/>
      <c r="BM26" s="41"/>
      <c r="BN26" s="41"/>
      <c r="BO26" s="36">
        <f t="shared" si="1"/>
        <v>0</v>
      </c>
      <c r="BP26" s="41"/>
      <c r="BQ26" s="41"/>
      <c r="BR26" s="41"/>
      <c r="BS26" s="41"/>
      <c r="BT26" s="41"/>
      <c r="BU26" s="36">
        <f t="shared" si="34"/>
        <v>0</v>
      </c>
      <c r="BV26" s="41">
        <v>62.8095</v>
      </c>
      <c r="BW26" s="41">
        <v>67.314899999999994</v>
      </c>
      <c r="BX26" s="41">
        <v>71.651899999999998</v>
      </c>
      <c r="BY26" s="41">
        <v>76.170050000000003</v>
      </c>
      <c r="BZ26" s="41">
        <v>81.006399999999999</v>
      </c>
      <c r="CA26" s="36">
        <f t="shared" si="2"/>
        <v>358.95274999999998</v>
      </c>
      <c r="CB26" s="36">
        <f t="shared" si="3"/>
        <v>458.95274999999998</v>
      </c>
      <c r="CC26" s="33"/>
      <c r="CD26" s="41"/>
      <c r="CE26" s="41"/>
      <c r="CF26" s="41"/>
      <c r="CG26" s="41"/>
      <c r="CH26" s="41"/>
      <c r="CI26" s="41">
        <v>250</v>
      </c>
      <c r="CJ26" s="36">
        <f t="shared" si="41"/>
        <v>250</v>
      </c>
      <c r="CK26" s="41"/>
      <c r="CL26" s="41"/>
      <c r="CM26" s="41"/>
      <c r="CN26" s="41"/>
      <c r="CO26" s="41"/>
      <c r="CP26" s="41"/>
      <c r="CQ26" s="36">
        <f t="shared" si="42"/>
        <v>0</v>
      </c>
      <c r="CR26" s="41">
        <v>100</v>
      </c>
      <c r="CS26" s="41"/>
      <c r="CT26" s="36">
        <f t="shared" si="4"/>
        <v>100</v>
      </c>
      <c r="CU26" s="41"/>
      <c r="CV26" s="41"/>
      <c r="CW26" s="41"/>
      <c r="CX26" s="41"/>
      <c r="CY26" s="41"/>
      <c r="CZ26" s="36">
        <f t="shared" si="5"/>
        <v>0</v>
      </c>
      <c r="DA26" s="41">
        <v>87.59</v>
      </c>
      <c r="DB26" s="41">
        <v>92.12</v>
      </c>
      <c r="DC26" s="41">
        <v>97.36</v>
      </c>
      <c r="DD26" s="41">
        <v>103.04</v>
      </c>
      <c r="DE26" s="41">
        <v>109.2</v>
      </c>
      <c r="DF26" s="36">
        <f t="shared" si="6"/>
        <v>489.31</v>
      </c>
      <c r="DG26" s="36">
        <f t="shared" si="11"/>
        <v>839.31</v>
      </c>
      <c r="DH26" s="33"/>
      <c r="DI26" s="41"/>
      <c r="DJ26" s="41"/>
      <c r="DK26" s="41"/>
      <c r="DL26" s="41"/>
      <c r="DM26" s="41"/>
      <c r="DN26" s="36">
        <f t="shared" si="7"/>
        <v>0</v>
      </c>
      <c r="DO26" s="41">
        <v>115.88</v>
      </c>
      <c r="DP26" s="41"/>
      <c r="DQ26" s="41"/>
      <c r="DR26" s="41"/>
      <c r="DS26" s="41"/>
      <c r="DT26" s="41"/>
      <c r="DU26" s="41"/>
      <c r="DV26" s="41"/>
      <c r="DW26" s="41"/>
      <c r="DX26" s="41"/>
      <c r="DY26" s="41"/>
      <c r="DZ26" s="41"/>
      <c r="EA26" s="36">
        <f t="shared" si="8"/>
        <v>115.88</v>
      </c>
      <c r="EB26" s="36">
        <f t="shared" si="24"/>
        <v>115.88</v>
      </c>
    </row>
    <row r="27" spans="2:132" ht="18" customHeight="1" x14ac:dyDescent="0.25">
      <c r="B27" s="42"/>
      <c r="C27" s="15" t="s">
        <v>26</v>
      </c>
      <c r="D27" s="86" t="s">
        <v>92</v>
      </c>
      <c r="E27" s="41"/>
      <c r="F27" s="41"/>
      <c r="G27" s="41"/>
      <c r="H27" s="41"/>
      <c r="I27" s="41"/>
      <c r="J27" s="41"/>
      <c r="K27" s="41">
        <v>4</v>
      </c>
      <c r="L27" s="41">
        <v>4</v>
      </c>
      <c r="M27" s="41"/>
      <c r="N27" s="41">
        <v>4</v>
      </c>
      <c r="O27" s="41">
        <v>4</v>
      </c>
      <c r="P27" s="36">
        <f t="shared" si="25"/>
        <v>16</v>
      </c>
      <c r="Q27" s="41"/>
      <c r="R27" s="41"/>
      <c r="S27" s="41"/>
      <c r="T27" s="36">
        <f t="shared" si="26"/>
        <v>0</v>
      </c>
      <c r="U27" s="41"/>
      <c r="V27" s="41"/>
      <c r="W27" s="41"/>
      <c r="X27" s="41"/>
      <c r="Y27" s="41"/>
      <c r="Z27" s="36">
        <f t="shared" si="27"/>
        <v>0</v>
      </c>
      <c r="AA27" s="36">
        <f t="shared" si="0"/>
        <v>16</v>
      </c>
      <c r="AB27" s="35"/>
      <c r="AC27" s="41">
        <v>20</v>
      </c>
      <c r="AD27" s="41">
        <v>30</v>
      </c>
      <c r="AE27" s="41">
        <v>30</v>
      </c>
      <c r="AF27" s="41">
        <v>38</v>
      </c>
      <c r="AG27" s="41">
        <v>30</v>
      </c>
      <c r="AH27" s="36">
        <f t="shared" si="28"/>
        <v>148</v>
      </c>
      <c r="AI27" s="41"/>
      <c r="AJ27" s="41"/>
      <c r="AK27" s="41"/>
      <c r="AL27" s="41"/>
      <c r="AM27" s="41"/>
      <c r="AN27" s="36">
        <f t="shared" si="29"/>
        <v>0</v>
      </c>
      <c r="AO27" s="41"/>
      <c r="AP27" s="41"/>
      <c r="AQ27" s="41"/>
      <c r="AR27" s="41"/>
      <c r="AS27" s="41"/>
      <c r="AT27" s="36">
        <f t="shared" si="30"/>
        <v>0</v>
      </c>
      <c r="AU27" s="41"/>
      <c r="AV27" s="41"/>
      <c r="AW27" s="41"/>
      <c r="AX27" s="41"/>
      <c r="AY27" s="41"/>
      <c r="AZ27" s="36">
        <f t="shared" si="31"/>
        <v>0</v>
      </c>
      <c r="BA27" s="36">
        <f t="shared" si="32"/>
        <v>148</v>
      </c>
      <c r="BB27" s="35"/>
      <c r="BC27" s="41">
        <v>140</v>
      </c>
      <c r="BD27" s="41">
        <v>109.99999999999999</v>
      </c>
      <c r="BE27" s="41">
        <v>135</v>
      </c>
      <c r="BF27" s="41">
        <v>130</v>
      </c>
      <c r="BG27" s="41">
        <v>85</v>
      </c>
      <c r="BH27" s="41"/>
      <c r="BI27" s="36">
        <f t="shared" si="33"/>
        <v>600</v>
      </c>
      <c r="BJ27" s="41"/>
      <c r="BK27" s="41"/>
      <c r="BL27" s="41"/>
      <c r="BM27" s="41"/>
      <c r="BN27" s="41"/>
      <c r="BO27" s="36">
        <f t="shared" si="1"/>
        <v>0</v>
      </c>
      <c r="BP27" s="41"/>
      <c r="BQ27" s="41"/>
      <c r="BR27" s="41"/>
      <c r="BS27" s="41"/>
      <c r="BT27" s="41"/>
      <c r="BU27" s="36">
        <f t="shared" si="34"/>
        <v>0</v>
      </c>
      <c r="BV27" s="41"/>
      <c r="BW27" s="41"/>
      <c r="BX27" s="41"/>
      <c r="BY27" s="41"/>
      <c r="BZ27" s="41"/>
      <c r="CA27" s="36">
        <f t="shared" si="2"/>
        <v>0</v>
      </c>
      <c r="CB27" s="36">
        <f t="shared" si="3"/>
        <v>600</v>
      </c>
      <c r="CC27" s="35"/>
      <c r="CD27" s="41">
        <v>120</v>
      </c>
      <c r="CE27" s="41">
        <v>120</v>
      </c>
      <c r="CF27" s="41">
        <v>120</v>
      </c>
      <c r="CG27" s="41">
        <v>120</v>
      </c>
      <c r="CH27" s="41">
        <v>120</v>
      </c>
      <c r="CI27" s="41"/>
      <c r="CJ27" s="36">
        <f t="shared" si="41"/>
        <v>600</v>
      </c>
      <c r="CK27" s="41"/>
      <c r="CL27" s="41"/>
      <c r="CM27" s="41"/>
      <c r="CN27" s="41"/>
      <c r="CO27" s="41"/>
      <c r="CP27" s="41"/>
      <c r="CQ27" s="36">
        <f t="shared" si="42"/>
        <v>0</v>
      </c>
      <c r="CR27" s="41">
        <v>180</v>
      </c>
      <c r="CS27" s="41"/>
      <c r="CT27" s="36">
        <f t="shared" si="4"/>
        <v>180</v>
      </c>
      <c r="CU27" s="41"/>
      <c r="CV27" s="41"/>
      <c r="CW27" s="41"/>
      <c r="CX27" s="41"/>
      <c r="CY27" s="41"/>
      <c r="CZ27" s="36">
        <f t="shared" si="5"/>
        <v>0</v>
      </c>
      <c r="DA27" s="41"/>
      <c r="DB27" s="41"/>
      <c r="DC27" s="41"/>
      <c r="DD27" s="41"/>
      <c r="DE27" s="41"/>
      <c r="DF27" s="36">
        <f t="shared" si="6"/>
        <v>0</v>
      </c>
      <c r="DG27" s="36">
        <f t="shared" si="11"/>
        <v>780</v>
      </c>
      <c r="DH27" s="35"/>
      <c r="DI27" s="41"/>
      <c r="DJ27" s="41"/>
      <c r="DK27" s="41"/>
      <c r="DL27" s="41"/>
      <c r="DM27" s="41"/>
      <c r="DN27" s="36">
        <f t="shared" si="7"/>
        <v>0</v>
      </c>
      <c r="DO27" s="41"/>
      <c r="DP27" s="41"/>
      <c r="DQ27" s="41"/>
      <c r="DR27" s="41"/>
      <c r="DS27" s="41"/>
      <c r="DT27" s="41"/>
      <c r="DU27" s="41"/>
      <c r="DV27" s="41"/>
      <c r="DW27" s="41"/>
      <c r="DX27" s="41"/>
      <c r="DY27" s="41"/>
      <c r="DZ27" s="41"/>
      <c r="EA27" s="36">
        <f t="shared" si="8"/>
        <v>0</v>
      </c>
      <c r="EB27" s="36">
        <f t="shared" si="24"/>
        <v>0</v>
      </c>
    </row>
    <row r="28" spans="2:132" x14ac:dyDescent="0.25">
      <c r="B28" s="138"/>
      <c r="C28" s="15" t="s">
        <v>132</v>
      </c>
      <c r="D28" s="86" t="s">
        <v>92</v>
      </c>
      <c r="E28" s="41"/>
      <c r="F28" s="41"/>
      <c r="G28" s="41"/>
      <c r="H28" s="41"/>
      <c r="I28" s="41"/>
      <c r="J28" s="41"/>
      <c r="K28" s="41"/>
      <c r="L28" s="41"/>
      <c r="M28" s="41"/>
      <c r="N28" s="41"/>
      <c r="O28" s="41"/>
      <c r="P28" s="36">
        <f>SUM(E28:O28)</f>
        <v>0</v>
      </c>
      <c r="Q28" s="41"/>
      <c r="R28" s="41"/>
      <c r="S28" s="41"/>
      <c r="T28" s="36">
        <f>SUM(Q28:S28)</f>
        <v>0</v>
      </c>
      <c r="U28" s="41"/>
      <c r="V28" s="41"/>
      <c r="W28" s="41"/>
      <c r="X28" s="41"/>
      <c r="Y28" s="41"/>
      <c r="Z28" s="36">
        <f>SUM(U28:Y28)</f>
        <v>0</v>
      </c>
      <c r="AA28" s="36">
        <f t="shared" si="0"/>
        <v>0</v>
      </c>
      <c r="AB28" s="35"/>
      <c r="AC28" s="41"/>
      <c r="AD28" s="41"/>
      <c r="AE28" s="41"/>
      <c r="AF28" s="41"/>
      <c r="AG28" s="41"/>
      <c r="AH28" s="36">
        <f>SUM(AC28:AG28)</f>
        <v>0</v>
      </c>
      <c r="AI28" s="41"/>
      <c r="AJ28" s="41"/>
      <c r="AK28" s="41"/>
      <c r="AL28" s="41"/>
      <c r="AM28" s="41"/>
      <c r="AN28" s="36">
        <f>SUM(AI28:AM28)</f>
        <v>0</v>
      </c>
      <c r="AO28" s="41"/>
      <c r="AP28" s="41"/>
      <c r="AQ28" s="41"/>
      <c r="AR28" s="41"/>
      <c r="AS28" s="41"/>
      <c r="AT28" s="36">
        <f>SUM(AO28:AS28)</f>
        <v>0</v>
      </c>
      <c r="AU28" s="41"/>
      <c r="AV28" s="41"/>
      <c r="AW28" s="41"/>
      <c r="AX28" s="41"/>
      <c r="AY28" s="41"/>
      <c r="AZ28" s="36">
        <f>SUM(AU28:AY28)</f>
        <v>0</v>
      </c>
      <c r="BA28" s="36">
        <f t="shared" si="32"/>
        <v>0</v>
      </c>
      <c r="BB28" s="35"/>
      <c r="BC28" s="41"/>
      <c r="BD28" s="41"/>
      <c r="BE28" s="41"/>
      <c r="BF28" s="41"/>
      <c r="BG28" s="41"/>
      <c r="BH28" s="41"/>
      <c r="BI28" s="36">
        <f>SUM(BC28:BH28)</f>
        <v>0</v>
      </c>
      <c r="BJ28" s="41"/>
      <c r="BK28" s="41"/>
      <c r="BL28" s="41"/>
      <c r="BM28" s="41"/>
      <c r="BN28" s="41"/>
      <c r="BO28" s="36">
        <f t="shared" si="1"/>
        <v>0</v>
      </c>
      <c r="BP28" s="41"/>
      <c r="BQ28" s="41"/>
      <c r="BR28" s="41"/>
      <c r="BS28" s="41"/>
      <c r="BT28" s="41"/>
      <c r="BU28" s="36">
        <f>SUM(BP28:BT28)</f>
        <v>0</v>
      </c>
      <c r="BV28" s="41"/>
      <c r="BW28" s="41"/>
      <c r="BX28" s="41"/>
      <c r="BY28" s="41"/>
      <c r="BZ28" s="41"/>
      <c r="CA28" s="36">
        <f t="shared" si="2"/>
        <v>0</v>
      </c>
      <c r="CB28" s="36">
        <f t="shared" si="3"/>
        <v>0</v>
      </c>
      <c r="CC28" s="35"/>
      <c r="CD28" s="41"/>
      <c r="CE28" s="41"/>
      <c r="CF28" s="41"/>
      <c r="CG28" s="41"/>
      <c r="CH28" s="41"/>
      <c r="CI28" s="41"/>
      <c r="CJ28" s="36">
        <f>SUM(CD28:CI28)</f>
        <v>0</v>
      </c>
      <c r="CK28" s="41"/>
      <c r="CL28" s="41"/>
      <c r="CM28" s="41"/>
      <c r="CN28" s="41"/>
      <c r="CO28" s="41"/>
      <c r="CP28" s="41"/>
      <c r="CQ28" s="36">
        <f>SUM(CK28:CP28)</f>
        <v>0</v>
      </c>
      <c r="CR28" s="41">
        <v>1.5</v>
      </c>
      <c r="CS28" s="41"/>
      <c r="CT28" s="36">
        <f t="shared" si="4"/>
        <v>1.5</v>
      </c>
      <c r="CU28" s="41"/>
      <c r="CV28" s="41"/>
      <c r="CW28" s="41"/>
      <c r="CX28" s="41"/>
      <c r="CY28" s="41"/>
      <c r="CZ28" s="36">
        <f t="shared" si="5"/>
        <v>0</v>
      </c>
      <c r="DA28" s="41"/>
      <c r="DB28" s="41"/>
      <c r="DC28" s="41"/>
      <c r="DD28" s="41"/>
      <c r="DE28" s="41"/>
      <c r="DF28" s="36">
        <f t="shared" ref="DF28" si="63">SUM(DA28:DE28)</f>
        <v>0</v>
      </c>
      <c r="DG28" s="36">
        <f t="shared" si="11"/>
        <v>1.5</v>
      </c>
      <c r="DH28" s="35"/>
      <c r="DI28" s="41"/>
      <c r="DJ28" s="41"/>
      <c r="DK28" s="41"/>
      <c r="DL28" s="41"/>
      <c r="DM28" s="41"/>
      <c r="DN28" s="36">
        <f t="shared" si="7"/>
        <v>0</v>
      </c>
      <c r="DO28" s="41"/>
      <c r="DP28" s="41"/>
      <c r="DQ28" s="41"/>
      <c r="DR28" s="41"/>
      <c r="DS28" s="41"/>
      <c r="DT28" s="41"/>
      <c r="DU28" s="41"/>
      <c r="DV28" s="41"/>
      <c r="DW28" s="41"/>
      <c r="DX28" s="41"/>
      <c r="DY28" s="41"/>
      <c r="DZ28" s="41"/>
      <c r="EA28" s="36">
        <f t="shared" si="8"/>
        <v>0</v>
      </c>
      <c r="EB28" s="36">
        <f t="shared" si="24"/>
        <v>0</v>
      </c>
    </row>
    <row r="29" spans="2:132" x14ac:dyDescent="0.25">
      <c r="B29" s="187">
        <v>5</v>
      </c>
      <c r="C29" s="188" t="s">
        <v>107</v>
      </c>
      <c r="D29" s="86" t="s">
        <v>89</v>
      </c>
      <c r="E29" s="41"/>
      <c r="F29" s="41"/>
      <c r="G29" s="41"/>
      <c r="H29" s="41"/>
      <c r="I29" s="41"/>
      <c r="J29" s="41"/>
      <c r="K29" s="41"/>
      <c r="L29" s="41"/>
      <c r="M29" s="41"/>
      <c r="N29" s="41"/>
      <c r="O29" s="41"/>
      <c r="P29" s="36">
        <f>SUM(E29:O29)</f>
        <v>0</v>
      </c>
      <c r="Q29" s="41"/>
      <c r="R29" s="41"/>
      <c r="S29" s="41"/>
      <c r="T29" s="36">
        <f>SUM(Q29:S29)</f>
        <v>0</v>
      </c>
      <c r="U29" s="41"/>
      <c r="V29" s="41"/>
      <c r="W29" s="41"/>
      <c r="X29" s="41"/>
      <c r="Y29" s="41"/>
      <c r="Z29" s="36">
        <f>SUM(U29:Y29)</f>
        <v>0</v>
      </c>
      <c r="AA29" s="36">
        <f t="shared" si="0"/>
        <v>0</v>
      </c>
      <c r="AB29" s="35"/>
      <c r="AC29" s="41"/>
      <c r="AD29" s="41"/>
      <c r="AE29" s="41"/>
      <c r="AF29" s="41"/>
      <c r="AG29" s="41"/>
      <c r="AH29" s="36">
        <f>SUM(AC29:AG29)</f>
        <v>0</v>
      </c>
      <c r="AI29" s="41"/>
      <c r="AJ29" s="41"/>
      <c r="AK29" s="41"/>
      <c r="AL29" s="41"/>
      <c r="AM29" s="41"/>
      <c r="AN29" s="36">
        <f>SUM(AI29:AM29)</f>
        <v>0</v>
      </c>
      <c r="AO29" s="41"/>
      <c r="AP29" s="41"/>
      <c r="AQ29" s="41"/>
      <c r="AR29" s="41"/>
      <c r="AS29" s="41"/>
      <c r="AT29" s="36">
        <f>SUM(AO29:AS29)</f>
        <v>0</v>
      </c>
      <c r="AU29" s="41"/>
      <c r="AV29" s="41"/>
      <c r="AW29" s="41"/>
      <c r="AX29" s="41"/>
      <c r="AY29" s="41"/>
      <c r="AZ29" s="36">
        <f>SUM(AU29:AY29)</f>
        <v>0</v>
      </c>
      <c r="BA29" s="36">
        <f>SUM(AH29,AN29,AT29,AZ29)</f>
        <v>0</v>
      </c>
      <c r="BB29" s="35"/>
      <c r="BC29" s="41"/>
      <c r="BD29" s="41"/>
      <c r="BE29" s="41">
        <v>1</v>
      </c>
      <c r="BF29" s="41"/>
      <c r="BG29" s="41"/>
      <c r="BH29" s="41"/>
      <c r="BI29" s="36">
        <f>SUM(BC29:BH29)</f>
        <v>1</v>
      </c>
      <c r="BJ29" s="41"/>
      <c r="BK29" s="41"/>
      <c r="BL29" s="41"/>
      <c r="BM29" s="41"/>
      <c r="BN29" s="41"/>
      <c r="BO29" s="36">
        <f t="shared" si="1"/>
        <v>0</v>
      </c>
      <c r="BP29" s="41"/>
      <c r="BQ29" s="41"/>
      <c r="BR29" s="41"/>
      <c r="BS29" s="41"/>
      <c r="BT29" s="41"/>
      <c r="BU29" s="36">
        <f>SUM(BP29:BT29)</f>
        <v>0</v>
      </c>
      <c r="BV29" s="41"/>
      <c r="BW29" s="41"/>
      <c r="BX29" s="41"/>
      <c r="BY29" s="41"/>
      <c r="BZ29" s="41"/>
      <c r="CA29" s="36">
        <f>SUM(BV29:BZ29)</f>
        <v>0</v>
      </c>
      <c r="CB29" s="36">
        <f t="shared" si="3"/>
        <v>1</v>
      </c>
      <c r="CC29" s="35"/>
      <c r="CD29" s="41"/>
      <c r="CE29" s="41"/>
      <c r="CF29" s="41"/>
      <c r="CG29" s="41"/>
      <c r="CH29" s="41"/>
      <c r="CI29" s="41"/>
      <c r="CJ29" s="36">
        <f>SUM(CD29:CI29)</f>
        <v>0</v>
      </c>
      <c r="CK29" s="41"/>
      <c r="CL29" s="41"/>
      <c r="CM29" s="41"/>
      <c r="CN29" s="41"/>
      <c r="CO29" s="41"/>
      <c r="CP29" s="41"/>
      <c r="CQ29" s="36">
        <f>SUM(CK29:CP29)</f>
        <v>0</v>
      </c>
      <c r="CR29" s="41"/>
      <c r="CS29" s="41"/>
      <c r="CT29" s="36">
        <f t="shared" si="4"/>
        <v>0</v>
      </c>
      <c r="CU29" s="41"/>
      <c r="CV29" s="41"/>
      <c r="CW29" s="41"/>
      <c r="CX29" s="41"/>
      <c r="CY29" s="41"/>
      <c r="CZ29" s="36">
        <f>SUM(CU29:CY29)</f>
        <v>0</v>
      </c>
      <c r="DA29" s="41"/>
      <c r="DB29" s="41"/>
      <c r="DC29" s="41"/>
      <c r="DD29" s="41"/>
      <c r="DE29" s="41"/>
      <c r="DF29" s="36">
        <f>SUM(DA29:DE29)</f>
        <v>0</v>
      </c>
      <c r="DG29" s="36">
        <f t="shared" si="11"/>
        <v>0</v>
      </c>
      <c r="DH29" s="35"/>
      <c r="DI29" s="41"/>
      <c r="DJ29" s="41"/>
      <c r="DK29" s="41"/>
      <c r="DL29" s="41"/>
      <c r="DM29" s="41"/>
      <c r="DN29" s="36">
        <f>SUM(DI29:DM29)</f>
        <v>0</v>
      </c>
      <c r="DO29" s="41"/>
      <c r="DP29" s="41"/>
      <c r="DQ29" s="41"/>
      <c r="DR29" s="41"/>
      <c r="DS29" s="41"/>
      <c r="DT29" s="41"/>
      <c r="DU29" s="41"/>
      <c r="DV29" s="41"/>
      <c r="DW29" s="41"/>
      <c r="DX29" s="41"/>
      <c r="DY29" s="41"/>
      <c r="DZ29" s="41"/>
      <c r="EA29" s="36">
        <f t="shared" si="8"/>
        <v>0</v>
      </c>
      <c r="EB29" s="36">
        <f t="shared" si="24"/>
        <v>0</v>
      </c>
    </row>
    <row r="30" spans="2:132" x14ac:dyDescent="0.25">
      <c r="B30" s="187"/>
      <c r="C30" s="189"/>
      <c r="D30" s="86" t="s">
        <v>138</v>
      </c>
      <c r="E30" s="41"/>
      <c r="F30" s="41"/>
      <c r="G30" s="41"/>
      <c r="H30" s="41"/>
      <c r="I30" s="41"/>
      <c r="J30" s="41"/>
      <c r="K30" s="41"/>
      <c r="L30" s="41"/>
      <c r="M30" s="41"/>
      <c r="N30" s="41"/>
      <c r="O30" s="41"/>
      <c r="P30" s="36">
        <f>SUM(E30:O30)</f>
        <v>0</v>
      </c>
      <c r="Q30" s="41"/>
      <c r="R30" s="41"/>
      <c r="S30" s="41"/>
      <c r="T30" s="36">
        <f>SUM(Q30:S30)</f>
        <v>0</v>
      </c>
      <c r="U30" s="41"/>
      <c r="V30" s="41"/>
      <c r="W30" s="41"/>
      <c r="X30" s="41"/>
      <c r="Y30" s="41"/>
      <c r="Z30" s="36">
        <f>SUM(U30:Y30)</f>
        <v>0</v>
      </c>
      <c r="AA30" s="36">
        <f t="shared" si="0"/>
        <v>0</v>
      </c>
      <c r="AB30" s="35"/>
      <c r="AC30" s="41"/>
      <c r="AD30" s="41"/>
      <c r="AE30" s="41"/>
      <c r="AF30" s="41"/>
      <c r="AG30" s="41"/>
      <c r="AH30" s="36">
        <f>SUM(AC30:AG30)</f>
        <v>0</v>
      </c>
      <c r="AI30" s="41"/>
      <c r="AJ30" s="41"/>
      <c r="AK30" s="41"/>
      <c r="AL30" s="41"/>
      <c r="AM30" s="41"/>
      <c r="AN30" s="36">
        <f>SUM(AI30:AM30)</f>
        <v>0</v>
      </c>
      <c r="AO30" s="41"/>
      <c r="AP30" s="41"/>
      <c r="AQ30" s="41"/>
      <c r="AR30" s="41"/>
      <c r="AS30" s="41"/>
      <c r="AT30" s="36">
        <f>SUM(AO30:AS30)</f>
        <v>0</v>
      </c>
      <c r="AU30" s="41"/>
      <c r="AV30" s="41"/>
      <c r="AW30" s="41"/>
      <c r="AX30" s="41"/>
      <c r="AY30" s="41"/>
      <c r="AZ30" s="36">
        <f>SUM(AU30:AY30)</f>
        <v>0</v>
      </c>
      <c r="BA30" s="36">
        <f>SUM(AH30,AN30,AT30,AZ30)</f>
        <v>0</v>
      </c>
      <c r="BB30" s="35"/>
      <c r="BC30" s="41"/>
      <c r="BD30" s="41"/>
      <c r="BE30" s="41"/>
      <c r="BF30" s="41"/>
      <c r="BG30" s="41"/>
      <c r="BH30" s="41"/>
      <c r="BI30" s="36">
        <f>SUM(BC30:BH30)</f>
        <v>0</v>
      </c>
      <c r="BJ30" s="41"/>
      <c r="BK30" s="41"/>
      <c r="BL30" s="41"/>
      <c r="BM30" s="41"/>
      <c r="BN30" s="41"/>
      <c r="BO30" s="36">
        <f t="shared" ref="BO30" si="64">SUM(BJ30:BN30)</f>
        <v>0</v>
      </c>
      <c r="BP30" s="41"/>
      <c r="BQ30" s="41"/>
      <c r="BR30" s="41"/>
      <c r="BS30" s="41"/>
      <c r="BT30" s="41"/>
      <c r="BU30" s="36">
        <f>SUM(BP30:BT30)</f>
        <v>0</v>
      </c>
      <c r="BV30" s="41"/>
      <c r="BW30" s="41"/>
      <c r="BX30" s="41"/>
      <c r="BY30" s="41"/>
      <c r="BZ30" s="41"/>
      <c r="CA30" s="36">
        <f>SUM(BV30:BZ30)</f>
        <v>0</v>
      </c>
      <c r="CB30" s="36">
        <f t="shared" si="3"/>
        <v>0</v>
      </c>
      <c r="CC30" s="35"/>
      <c r="CD30" s="41"/>
      <c r="CE30" s="41"/>
      <c r="CF30" s="41"/>
      <c r="CG30" s="41"/>
      <c r="CH30" s="41"/>
      <c r="CI30" s="41"/>
      <c r="CJ30" s="36">
        <f>SUM(CD30:CI30)</f>
        <v>0</v>
      </c>
      <c r="CK30" s="41"/>
      <c r="CL30" s="41"/>
      <c r="CM30" s="41"/>
      <c r="CN30" s="41"/>
      <c r="CO30" s="41"/>
      <c r="CP30" s="41"/>
      <c r="CQ30" s="36">
        <f>SUM(CK30:CP30)</f>
        <v>0</v>
      </c>
      <c r="CR30" s="41">
        <v>250</v>
      </c>
      <c r="CS30" s="41"/>
      <c r="CT30" s="36">
        <f t="shared" si="4"/>
        <v>250</v>
      </c>
      <c r="CU30" s="41"/>
      <c r="CV30" s="41"/>
      <c r="CW30" s="41"/>
      <c r="CX30" s="41"/>
      <c r="CY30" s="41"/>
      <c r="CZ30" s="36">
        <f>SUM(CU30:CY30)</f>
        <v>0</v>
      </c>
      <c r="DA30" s="41"/>
      <c r="DB30" s="41"/>
      <c r="DC30" s="41"/>
      <c r="DD30" s="41"/>
      <c r="DE30" s="41"/>
      <c r="DF30" s="36">
        <f>SUM(DA30:DE30)</f>
        <v>0</v>
      </c>
      <c r="DG30" s="36">
        <f t="shared" si="11"/>
        <v>250</v>
      </c>
      <c r="DH30" s="35"/>
      <c r="DI30" s="41"/>
      <c r="DJ30" s="41"/>
      <c r="DK30" s="41"/>
      <c r="DL30" s="41"/>
      <c r="DM30" s="41"/>
      <c r="DN30" s="36">
        <f>SUM(DI30:DM30)</f>
        <v>0</v>
      </c>
      <c r="DO30" s="41"/>
      <c r="DP30" s="41"/>
      <c r="DQ30" s="41"/>
      <c r="DR30" s="41"/>
      <c r="DS30" s="41"/>
      <c r="DT30" s="41"/>
      <c r="DU30" s="41"/>
      <c r="DV30" s="41"/>
      <c r="DW30" s="41"/>
      <c r="DX30" s="41"/>
      <c r="DY30" s="41"/>
      <c r="DZ30" s="41"/>
      <c r="EA30" s="36">
        <f t="shared" si="8"/>
        <v>0</v>
      </c>
      <c r="EB30" s="36">
        <f t="shared" si="24"/>
        <v>0</v>
      </c>
    </row>
    <row r="31" spans="2:132" x14ac:dyDescent="0.25">
      <c r="B31" s="120"/>
      <c r="C31" s="15" t="s">
        <v>27</v>
      </c>
      <c r="D31" s="86" t="s">
        <v>89</v>
      </c>
      <c r="E31" s="41"/>
      <c r="F31" s="41"/>
      <c r="G31" s="41"/>
      <c r="H31" s="41"/>
      <c r="I31" s="41"/>
      <c r="J31" s="41"/>
      <c r="K31" s="41"/>
      <c r="L31" s="41"/>
      <c r="M31" s="41"/>
      <c r="N31" s="41"/>
      <c r="O31" s="41"/>
      <c r="P31" s="36">
        <f t="shared" si="25"/>
        <v>0</v>
      </c>
      <c r="Q31" s="41"/>
      <c r="R31" s="41"/>
      <c r="S31" s="41"/>
      <c r="T31" s="36">
        <f t="shared" si="26"/>
        <v>0</v>
      </c>
      <c r="U31" s="41"/>
      <c r="V31" s="41"/>
      <c r="W31" s="41"/>
      <c r="X31" s="41"/>
      <c r="Y31" s="41"/>
      <c r="Z31" s="36">
        <f t="shared" si="27"/>
        <v>0</v>
      </c>
      <c r="AA31" s="36">
        <f t="shared" si="0"/>
        <v>0</v>
      </c>
      <c r="AB31" s="35"/>
      <c r="AC31" s="41"/>
      <c r="AD31" s="41"/>
      <c r="AE31" s="41">
        <v>1</v>
      </c>
      <c r="AF31" s="41">
        <v>1</v>
      </c>
      <c r="AG31" s="41">
        <v>1</v>
      </c>
      <c r="AH31" s="36">
        <f t="shared" si="28"/>
        <v>3</v>
      </c>
      <c r="AI31" s="41"/>
      <c r="AJ31" s="41"/>
      <c r="AK31" s="41"/>
      <c r="AL31" s="41"/>
      <c r="AM31" s="41"/>
      <c r="AN31" s="36">
        <f t="shared" si="29"/>
        <v>0</v>
      </c>
      <c r="AO31" s="41"/>
      <c r="AP31" s="41"/>
      <c r="AQ31" s="41"/>
      <c r="AR31" s="41"/>
      <c r="AS31" s="41"/>
      <c r="AT31" s="36">
        <f t="shared" si="30"/>
        <v>0</v>
      </c>
      <c r="AU31" s="41"/>
      <c r="AV31" s="41"/>
      <c r="AW31" s="41"/>
      <c r="AX31" s="41"/>
      <c r="AY31" s="41"/>
      <c r="AZ31" s="36">
        <f t="shared" si="31"/>
        <v>0</v>
      </c>
      <c r="BA31" s="36">
        <f t="shared" si="32"/>
        <v>3</v>
      </c>
      <c r="BB31" s="35"/>
      <c r="BC31" s="41">
        <v>1</v>
      </c>
      <c r="BD31" s="41">
        <v>2</v>
      </c>
      <c r="BE31" s="41">
        <v>2</v>
      </c>
      <c r="BF31" s="41">
        <v>2</v>
      </c>
      <c r="BG31" s="41">
        <v>2</v>
      </c>
      <c r="BH31" s="41"/>
      <c r="BI31" s="36">
        <f t="shared" si="33"/>
        <v>9</v>
      </c>
      <c r="BJ31" s="41"/>
      <c r="BK31" s="41"/>
      <c r="BL31" s="41"/>
      <c r="BM31" s="41"/>
      <c r="BN31" s="41"/>
      <c r="BO31" s="36">
        <f t="shared" si="1"/>
        <v>0</v>
      </c>
      <c r="BP31" s="41"/>
      <c r="BQ31" s="41"/>
      <c r="BR31" s="41"/>
      <c r="BS31" s="41"/>
      <c r="BT31" s="41"/>
      <c r="BU31" s="36">
        <f t="shared" si="34"/>
        <v>0</v>
      </c>
      <c r="BV31" s="41"/>
      <c r="BW31" s="41"/>
      <c r="BX31" s="41"/>
      <c r="BY31" s="41"/>
      <c r="BZ31" s="41"/>
      <c r="CA31" s="36">
        <f t="shared" si="2"/>
        <v>0</v>
      </c>
      <c r="CB31" s="36">
        <f t="shared" si="3"/>
        <v>9</v>
      </c>
      <c r="CC31" s="35"/>
      <c r="CD31" s="41"/>
      <c r="CE31" s="41"/>
      <c r="CF31" s="41"/>
      <c r="CG31" s="41"/>
      <c r="CH31" s="41"/>
      <c r="CI31" s="41">
        <v>15</v>
      </c>
      <c r="CJ31" s="36">
        <f t="shared" ref="CJ31:CJ33" si="65">SUM(CD31:CI31)</f>
        <v>15</v>
      </c>
      <c r="CK31" s="41"/>
      <c r="CL31" s="41"/>
      <c r="CM31" s="41"/>
      <c r="CN31" s="41"/>
      <c r="CO31" s="41"/>
      <c r="CP31" s="41"/>
      <c r="CQ31" s="36">
        <f t="shared" ref="CQ31:CQ33" si="66">SUM(CK31:CP31)</f>
        <v>0</v>
      </c>
      <c r="CR31" s="41"/>
      <c r="CS31" s="41"/>
      <c r="CT31" s="36">
        <f t="shared" si="4"/>
        <v>0</v>
      </c>
      <c r="CU31" s="41"/>
      <c r="CV31" s="41"/>
      <c r="CW31" s="41"/>
      <c r="CX31" s="41"/>
      <c r="CY31" s="41"/>
      <c r="CZ31" s="36">
        <f t="shared" ref="CZ31:CZ41" si="67">SUM(CU31:CY31)</f>
        <v>0</v>
      </c>
      <c r="DA31" s="41"/>
      <c r="DB31" s="41"/>
      <c r="DC31" s="41"/>
      <c r="DD31" s="41"/>
      <c r="DE31" s="41"/>
      <c r="DF31" s="36">
        <f t="shared" ref="DF31:DF41" si="68">SUM(DA31:DE31)</f>
        <v>0</v>
      </c>
      <c r="DG31" s="36">
        <f t="shared" si="11"/>
        <v>15</v>
      </c>
      <c r="DH31" s="35"/>
      <c r="DI31" s="41"/>
      <c r="DJ31" s="41"/>
      <c r="DK31" s="41"/>
      <c r="DL31" s="41"/>
      <c r="DM31" s="41"/>
      <c r="DN31" s="36">
        <f t="shared" ref="DN31:DN41" si="69">SUM(DI31:DM31)</f>
        <v>0</v>
      </c>
      <c r="DO31" s="41"/>
      <c r="DP31" s="41"/>
      <c r="DQ31" s="41"/>
      <c r="DR31" s="41"/>
      <c r="DS31" s="41"/>
      <c r="DT31" s="41"/>
      <c r="DU31" s="41"/>
      <c r="DV31" s="41"/>
      <c r="DW31" s="41"/>
      <c r="DX31" s="41"/>
      <c r="DY31" s="41"/>
      <c r="DZ31" s="41"/>
      <c r="EA31" s="36">
        <f t="shared" si="8"/>
        <v>0</v>
      </c>
      <c r="EB31" s="36">
        <f t="shared" si="24"/>
        <v>0</v>
      </c>
    </row>
    <row r="32" spans="2:132" ht="16.149999999999999" customHeight="1" x14ac:dyDescent="0.25">
      <c r="B32" s="42"/>
      <c r="C32" s="15" t="s">
        <v>28</v>
      </c>
      <c r="D32" s="86" t="s">
        <v>92</v>
      </c>
      <c r="E32" s="41"/>
      <c r="F32" s="41"/>
      <c r="G32" s="41">
        <v>0.5</v>
      </c>
      <c r="H32" s="41">
        <v>0.5</v>
      </c>
      <c r="I32" s="41">
        <v>0.5</v>
      </c>
      <c r="J32" s="41">
        <v>0.5</v>
      </c>
      <c r="K32" s="41">
        <v>6</v>
      </c>
      <c r="L32" s="41">
        <v>6</v>
      </c>
      <c r="M32" s="41">
        <v>2.9750000000000001</v>
      </c>
      <c r="N32" s="41">
        <v>2.5</v>
      </c>
      <c r="O32" s="41">
        <v>2.8249999999999997</v>
      </c>
      <c r="P32" s="36">
        <f t="shared" si="25"/>
        <v>22.3</v>
      </c>
      <c r="Q32" s="41"/>
      <c r="R32" s="41"/>
      <c r="S32" s="41"/>
      <c r="T32" s="36">
        <f t="shared" si="26"/>
        <v>0</v>
      </c>
      <c r="U32" s="41"/>
      <c r="V32" s="41"/>
      <c r="W32" s="41"/>
      <c r="X32" s="41"/>
      <c r="Y32" s="41"/>
      <c r="Z32" s="36">
        <f t="shared" si="27"/>
        <v>0</v>
      </c>
      <c r="AA32" s="36">
        <f t="shared" si="0"/>
        <v>22.3</v>
      </c>
      <c r="AB32" s="35"/>
      <c r="AC32" s="41">
        <v>2.2999999999999998</v>
      </c>
      <c r="AD32" s="41">
        <v>2.2999999999999998</v>
      </c>
      <c r="AE32" s="41">
        <v>2.2999999999999998</v>
      </c>
      <c r="AF32" s="41">
        <v>2.29</v>
      </c>
      <c r="AG32" s="41">
        <v>3</v>
      </c>
      <c r="AH32" s="36">
        <f t="shared" si="28"/>
        <v>12.19</v>
      </c>
      <c r="AI32" s="41"/>
      <c r="AJ32" s="41"/>
      <c r="AK32" s="41"/>
      <c r="AL32" s="41"/>
      <c r="AM32" s="41"/>
      <c r="AN32" s="36">
        <f t="shared" si="29"/>
        <v>0</v>
      </c>
      <c r="AO32" s="41"/>
      <c r="AP32" s="41"/>
      <c r="AQ32" s="41"/>
      <c r="AR32" s="41"/>
      <c r="AS32" s="41"/>
      <c r="AT32" s="36">
        <f t="shared" si="30"/>
        <v>0</v>
      </c>
      <c r="AU32" s="41"/>
      <c r="AV32" s="41"/>
      <c r="AW32" s="41"/>
      <c r="AX32" s="41"/>
      <c r="AY32" s="41"/>
      <c r="AZ32" s="36">
        <f t="shared" si="31"/>
        <v>0</v>
      </c>
      <c r="BA32" s="36">
        <f t="shared" si="32"/>
        <v>12.19</v>
      </c>
      <c r="BB32" s="35"/>
      <c r="BC32" s="41">
        <v>3</v>
      </c>
      <c r="BD32" s="41">
        <v>3</v>
      </c>
      <c r="BE32" s="41">
        <v>3</v>
      </c>
      <c r="BF32" s="41">
        <v>3</v>
      </c>
      <c r="BG32" s="41">
        <v>3</v>
      </c>
      <c r="BH32" s="41"/>
      <c r="BI32" s="36">
        <f t="shared" si="33"/>
        <v>15</v>
      </c>
      <c r="BJ32" s="41"/>
      <c r="BK32" s="41"/>
      <c r="BL32" s="41"/>
      <c r="BM32" s="41"/>
      <c r="BN32" s="41"/>
      <c r="BO32" s="36">
        <f t="shared" si="1"/>
        <v>0</v>
      </c>
      <c r="BP32" s="41"/>
      <c r="BQ32" s="41"/>
      <c r="BR32" s="41"/>
      <c r="BS32" s="41"/>
      <c r="BT32" s="41"/>
      <c r="BU32" s="36">
        <f t="shared" si="34"/>
        <v>0</v>
      </c>
      <c r="BV32" s="41"/>
      <c r="BW32" s="41"/>
      <c r="BX32" s="41"/>
      <c r="BY32" s="41"/>
      <c r="BZ32" s="41"/>
      <c r="CA32" s="36">
        <f t="shared" si="2"/>
        <v>0</v>
      </c>
      <c r="CB32" s="36">
        <f t="shared" si="3"/>
        <v>15</v>
      </c>
      <c r="CC32" s="35"/>
      <c r="CD32" s="41"/>
      <c r="CE32" s="41"/>
      <c r="CF32" s="41"/>
      <c r="CG32" s="41"/>
      <c r="CH32" s="41"/>
      <c r="CI32" s="41">
        <v>18</v>
      </c>
      <c r="CJ32" s="36">
        <f t="shared" si="65"/>
        <v>18</v>
      </c>
      <c r="CK32" s="41"/>
      <c r="CL32" s="41"/>
      <c r="CM32" s="41"/>
      <c r="CN32" s="41"/>
      <c r="CO32" s="41"/>
      <c r="CP32" s="41"/>
      <c r="CQ32" s="36">
        <f t="shared" si="66"/>
        <v>0</v>
      </c>
      <c r="CR32" s="41"/>
      <c r="CS32" s="41"/>
      <c r="CT32" s="36">
        <f t="shared" si="4"/>
        <v>0</v>
      </c>
      <c r="CU32" s="41"/>
      <c r="CV32" s="41"/>
      <c r="CW32" s="41"/>
      <c r="CX32" s="41"/>
      <c r="CY32" s="41"/>
      <c r="CZ32" s="36">
        <f t="shared" si="67"/>
        <v>0</v>
      </c>
      <c r="DA32" s="41"/>
      <c r="DB32" s="41"/>
      <c r="DC32" s="41"/>
      <c r="DD32" s="41"/>
      <c r="DE32" s="41"/>
      <c r="DF32" s="36">
        <f t="shared" si="68"/>
        <v>0</v>
      </c>
      <c r="DG32" s="36">
        <f t="shared" si="11"/>
        <v>18</v>
      </c>
      <c r="DH32" s="35"/>
      <c r="DI32" s="41"/>
      <c r="DJ32" s="41"/>
      <c r="DK32" s="41"/>
      <c r="DL32" s="41"/>
      <c r="DM32" s="41"/>
      <c r="DN32" s="36">
        <f t="shared" si="69"/>
        <v>0</v>
      </c>
      <c r="DO32" s="41"/>
      <c r="DP32" s="41"/>
      <c r="DQ32" s="41"/>
      <c r="DR32" s="41"/>
      <c r="DS32" s="41"/>
      <c r="DT32" s="41"/>
      <c r="DU32" s="41"/>
      <c r="DV32" s="41"/>
      <c r="DW32" s="41"/>
      <c r="DX32" s="41"/>
      <c r="DY32" s="41"/>
      <c r="DZ32" s="41"/>
      <c r="EA32" s="36">
        <f t="shared" si="8"/>
        <v>0</v>
      </c>
      <c r="EB32" s="36">
        <f t="shared" si="24"/>
        <v>0</v>
      </c>
    </row>
    <row r="33" spans="2:132" ht="16.149999999999999" customHeight="1" x14ac:dyDescent="0.25">
      <c r="B33" s="42"/>
      <c r="C33" s="188" t="s">
        <v>29</v>
      </c>
      <c r="D33" s="86" t="s">
        <v>92</v>
      </c>
      <c r="E33" s="41"/>
      <c r="F33" s="41"/>
      <c r="G33" s="41"/>
      <c r="H33" s="41"/>
      <c r="I33" s="41"/>
      <c r="J33" s="41"/>
      <c r="K33" s="41"/>
      <c r="L33" s="41"/>
      <c r="M33" s="41"/>
      <c r="N33" s="41"/>
      <c r="O33" s="41"/>
      <c r="P33" s="36">
        <f t="shared" si="25"/>
        <v>0</v>
      </c>
      <c r="Q33" s="41"/>
      <c r="R33" s="41"/>
      <c r="S33" s="41"/>
      <c r="T33" s="36">
        <f t="shared" si="26"/>
        <v>0</v>
      </c>
      <c r="U33" s="41">
        <v>2.88</v>
      </c>
      <c r="V33" s="41">
        <v>5.76</v>
      </c>
      <c r="W33" s="41">
        <v>24.815999999999999</v>
      </c>
      <c r="X33" s="41">
        <v>25.026</v>
      </c>
      <c r="Y33" s="41">
        <v>25.026</v>
      </c>
      <c r="Z33" s="36">
        <f t="shared" si="27"/>
        <v>83.507999999999996</v>
      </c>
      <c r="AA33" s="36">
        <f t="shared" si="0"/>
        <v>83.507999999999996</v>
      </c>
      <c r="AB33" s="33"/>
      <c r="AC33" s="41"/>
      <c r="AD33" s="41"/>
      <c r="AE33" s="41"/>
      <c r="AF33" s="41"/>
      <c r="AG33" s="41"/>
      <c r="AH33" s="36">
        <f t="shared" si="28"/>
        <v>0</v>
      </c>
      <c r="AI33" s="41"/>
      <c r="AJ33" s="41"/>
      <c r="AK33" s="41"/>
      <c r="AL33" s="41"/>
      <c r="AM33" s="41"/>
      <c r="AN33" s="36">
        <f t="shared" si="29"/>
        <v>0</v>
      </c>
      <c r="AO33" s="41"/>
      <c r="AP33" s="41"/>
      <c r="AQ33" s="41"/>
      <c r="AR33" s="41"/>
      <c r="AS33" s="41"/>
      <c r="AT33" s="36">
        <f t="shared" si="30"/>
        <v>0</v>
      </c>
      <c r="AU33" s="41">
        <v>26.675000000000001</v>
      </c>
      <c r="AV33" s="41">
        <v>26.675000000000001</v>
      </c>
      <c r="AW33" s="41">
        <v>26.8125</v>
      </c>
      <c r="AX33" s="41">
        <v>26.812901</v>
      </c>
      <c r="AY33" s="41">
        <v>26.8125</v>
      </c>
      <c r="AZ33" s="36">
        <f t="shared" si="31"/>
        <v>133.78790099999998</v>
      </c>
      <c r="BA33" s="36">
        <f t="shared" si="32"/>
        <v>133.78790099999998</v>
      </c>
      <c r="BB33" s="33"/>
      <c r="BC33" s="41">
        <v>4</v>
      </c>
      <c r="BD33" s="41">
        <v>12</v>
      </c>
      <c r="BE33" s="41">
        <v>28</v>
      </c>
      <c r="BF33" s="41">
        <v>28</v>
      </c>
      <c r="BG33" s="41">
        <v>28</v>
      </c>
      <c r="BH33" s="41"/>
      <c r="BI33" s="36">
        <f t="shared" si="33"/>
        <v>100</v>
      </c>
      <c r="BJ33" s="41"/>
      <c r="BK33" s="41"/>
      <c r="BL33" s="41"/>
      <c r="BM33" s="41"/>
      <c r="BN33" s="41"/>
      <c r="BO33" s="36">
        <f t="shared" si="1"/>
        <v>0</v>
      </c>
      <c r="BP33" s="41"/>
      <c r="BQ33" s="41"/>
      <c r="BR33" s="41"/>
      <c r="BS33" s="41"/>
      <c r="BT33" s="41"/>
      <c r="BU33" s="36">
        <f t="shared" si="34"/>
        <v>0</v>
      </c>
      <c r="BV33" s="41">
        <v>26.8125</v>
      </c>
      <c r="BW33" s="41">
        <v>27.087499999999999</v>
      </c>
      <c r="BX33" s="41">
        <v>27.087499999999999</v>
      </c>
      <c r="BY33" s="41">
        <v>27.087499999999999</v>
      </c>
      <c r="BZ33" s="41">
        <v>27.087499999999999</v>
      </c>
      <c r="CA33" s="36">
        <f t="shared" si="2"/>
        <v>135.16249999999999</v>
      </c>
      <c r="CB33" s="36">
        <f t="shared" si="3"/>
        <v>235.16249999999999</v>
      </c>
      <c r="CC33" s="33"/>
      <c r="CD33" s="41"/>
      <c r="CE33" s="41"/>
      <c r="CF33" s="41"/>
      <c r="CG33" s="41"/>
      <c r="CH33" s="41"/>
      <c r="CI33" s="41">
        <v>100</v>
      </c>
      <c r="CJ33" s="36">
        <f t="shared" si="65"/>
        <v>100</v>
      </c>
      <c r="CK33" s="41"/>
      <c r="CL33" s="41"/>
      <c r="CM33" s="41"/>
      <c r="CN33" s="41"/>
      <c r="CO33" s="41"/>
      <c r="CP33" s="41"/>
      <c r="CQ33" s="36">
        <f t="shared" si="66"/>
        <v>0</v>
      </c>
      <c r="CR33" s="41">
        <v>20</v>
      </c>
      <c r="CS33" s="41"/>
      <c r="CT33" s="36">
        <f t="shared" si="4"/>
        <v>20</v>
      </c>
      <c r="CU33" s="41"/>
      <c r="CV33" s="41"/>
      <c r="CW33" s="41"/>
      <c r="CX33" s="41"/>
      <c r="CY33" s="41"/>
      <c r="CZ33" s="36">
        <f t="shared" si="67"/>
        <v>0</v>
      </c>
      <c r="DA33" s="41">
        <v>27.5</v>
      </c>
      <c r="DB33" s="41">
        <v>27.5</v>
      </c>
      <c r="DC33" s="41">
        <v>27.5</v>
      </c>
      <c r="DD33" s="41">
        <v>27.5</v>
      </c>
      <c r="DE33" s="41">
        <v>27.5</v>
      </c>
      <c r="DF33" s="36">
        <f t="shared" si="68"/>
        <v>137.5</v>
      </c>
      <c r="DG33" s="36">
        <f t="shared" si="11"/>
        <v>257.5</v>
      </c>
      <c r="DH33" s="33"/>
      <c r="DI33" s="41"/>
      <c r="DJ33" s="41"/>
      <c r="DK33" s="41"/>
      <c r="DL33" s="41"/>
      <c r="DM33" s="41"/>
      <c r="DN33" s="36">
        <f t="shared" si="69"/>
        <v>0</v>
      </c>
      <c r="DO33" s="41">
        <v>30</v>
      </c>
      <c r="DP33" s="41">
        <v>30</v>
      </c>
      <c r="DQ33" s="41">
        <v>30</v>
      </c>
      <c r="DR33" s="41">
        <v>30</v>
      </c>
      <c r="DS33" s="41">
        <v>30</v>
      </c>
      <c r="DT33" s="41"/>
      <c r="DU33" s="41"/>
      <c r="DV33" s="41"/>
      <c r="DW33" s="41"/>
      <c r="DX33" s="41"/>
      <c r="DY33" s="41"/>
      <c r="DZ33" s="41"/>
      <c r="EA33" s="36">
        <f t="shared" si="8"/>
        <v>150</v>
      </c>
      <c r="EB33" s="36">
        <f t="shared" si="24"/>
        <v>150</v>
      </c>
    </row>
    <row r="34" spans="2:132" ht="16.149999999999999" customHeight="1" x14ac:dyDescent="0.25">
      <c r="B34" s="42"/>
      <c r="C34" s="189"/>
      <c r="D34" s="86" t="s">
        <v>89</v>
      </c>
      <c r="E34" s="41"/>
      <c r="F34" s="41"/>
      <c r="G34" s="41"/>
      <c r="H34" s="41"/>
      <c r="I34" s="41"/>
      <c r="J34" s="41"/>
      <c r="K34" s="41"/>
      <c r="L34" s="41"/>
      <c r="M34" s="41"/>
      <c r="N34" s="41"/>
      <c r="O34" s="41"/>
      <c r="P34" s="36">
        <f>SUM(E34:O34)</f>
        <v>0</v>
      </c>
      <c r="Q34" s="41">
        <v>50.215834319999999</v>
      </c>
      <c r="R34" s="41">
        <v>55.7</v>
      </c>
      <c r="S34" s="41">
        <v>52.306981999999998</v>
      </c>
      <c r="T34" s="36">
        <f>SUM(Q34:S34)</f>
        <v>158.22281631999999</v>
      </c>
      <c r="U34" s="41"/>
      <c r="V34" s="41"/>
      <c r="W34" s="41"/>
      <c r="X34" s="41"/>
      <c r="Y34" s="41"/>
      <c r="Z34" s="36">
        <f>SUM(U34:Y34)</f>
        <v>0</v>
      </c>
      <c r="AA34" s="36">
        <f t="shared" si="0"/>
        <v>158.22281631999999</v>
      </c>
      <c r="AB34" s="33"/>
      <c r="AC34" s="41"/>
      <c r="AD34" s="41"/>
      <c r="AE34" s="41"/>
      <c r="AF34" s="41"/>
      <c r="AG34" s="41"/>
      <c r="AH34" s="36">
        <f>SUM(AC34:AG34)</f>
        <v>0</v>
      </c>
      <c r="AI34" s="41"/>
      <c r="AJ34" s="41"/>
      <c r="AK34" s="41"/>
      <c r="AL34" s="41"/>
      <c r="AM34" s="41"/>
      <c r="AN34" s="36">
        <f>SUM(AI34:AM34)</f>
        <v>0</v>
      </c>
      <c r="AO34" s="41">
        <v>52.415168000000001</v>
      </c>
      <c r="AP34" s="41">
        <v>52.696072000000001</v>
      </c>
      <c r="AQ34" s="41">
        <v>53.170572</v>
      </c>
      <c r="AR34" s="41">
        <v>53.648868</v>
      </c>
      <c r="AS34" s="41">
        <v>54.324556000000001</v>
      </c>
      <c r="AT34" s="36">
        <f>SUM(AO34:AS34)</f>
        <v>266.25523599999997</v>
      </c>
      <c r="AU34" s="41"/>
      <c r="AV34" s="41"/>
      <c r="AW34" s="41"/>
      <c r="AX34" s="41"/>
      <c r="AY34" s="41"/>
      <c r="AZ34" s="36">
        <f>SUM(AU34:AY34)</f>
        <v>0</v>
      </c>
      <c r="BA34" s="36">
        <f>SUM(AH34,AN34,AT34,AZ34)</f>
        <v>266.25523599999997</v>
      </c>
      <c r="BB34" s="33"/>
      <c r="BC34" s="41"/>
      <c r="BD34" s="41"/>
      <c r="BE34" s="41"/>
      <c r="BF34" s="41"/>
      <c r="BG34" s="41"/>
      <c r="BH34" s="41"/>
      <c r="BI34" s="36">
        <f>SUM(BC34:BH34)</f>
        <v>0</v>
      </c>
      <c r="BJ34" s="41"/>
      <c r="BK34" s="41"/>
      <c r="BL34" s="41"/>
      <c r="BM34" s="41"/>
      <c r="BN34" s="41"/>
      <c r="BO34" s="36">
        <f t="shared" si="1"/>
        <v>0</v>
      </c>
      <c r="BP34" s="41">
        <v>54.495376</v>
      </c>
      <c r="BQ34" s="41">
        <v>54.666195999999999</v>
      </c>
      <c r="BR34" s="41">
        <v>21.985375679999997</v>
      </c>
      <c r="BS34" s="41">
        <v>0</v>
      </c>
      <c r="BT34" s="41">
        <v>0</v>
      </c>
      <c r="BU34" s="36">
        <f>SUM(BP34:BT34)</f>
        <v>131.14694768000001</v>
      </c>
      <c r="BV34" s="41"/>
      <c r="BW34" s="41"/>
      <c r="BX34" s="41"/>
      <c r="BY34" s="41"/>
      <c r="BZ34" s="41"/>
      <c r="CA34" s="36">
        <f t="shared" si="2"/>
        <v>0</v>
      </c>
      <c r="CB34" s="36">
        <f t="shared" si="3"/>
        <v>131.14694768000001</v>
      </c>
      <c r="CC34" s="33"/>
      <c r="CD34" s="41"/>
      <c r="CE34" s="41"/>
      <c r="CF34" s="41"/>
      <c r="CG34" s="41"/>
      <c r="CH34" s="41"/>
      <c r="CI34" s="41"/>
      <c r="CJ34" s="36">
        <f>SUM(CD34:CI34)</f>
        <v>0</v>
      </c>
      <c r="CK34" s="41"/>
      <c r="CL34" s="41"/>
      <c r="CM34" s="41"/>
      <c r="CN34" s="41"/>
      <c r="CO34" s="41"/>
      <c r="CP34" s="41"/>
      <c r="CQ34" s="36">
        <f>SUM(CK34:CP34)</f>
        <v>0</v>
      </c>
      <c r="CR34" s="41">
        <v>79.375</v>
      </c>
      <c r="CS34" s="41"/>
      <c r="CT34" s="36">
        <f t="shared" si="4"/>
        <v>79.375</v>
      </c>
      <c r="CU34" s="41"/>
      <c r="CV34" s="41"/>
      <c r="CW34" s="41"/>
      <c r="CX34" s="41"/>
      <c r="CY34" s="41"/>
      <c r="CZ34" s="36">
        <f t="shared" si="67"/>
        <v>0</v>
      </c>
      <c r="DA34" s="41"/>
      <c r="DB34" s="41"/>
      <c r="DC34" s="41"/>
      <c r="DD34" s="41"/>
      <c r="DE34" s="41"/>
      <c r="DF34" s="36">
        <f t="shared" si="68"/>
        <v>0</v>
      </c>
      <c r="DG34" s="36">
        <f t="shared" si="11"/>
        <v>79.375</v>
      </c>
      <c r="DH34" s="33"/>
      <c r="DI34" s="41"/>
      <c r="DJ34" s="41"/>
      <c r="DK34" s="41"/>
      <c r="DL34" s="41"/>
      <c r="DM34" s="41"/>
      <c r="DN34" s="36">
        <f t="shared" si="69"/>
        <v>0</v>
      </c>
      <c r="DO34" s="41"/>
      <c r="DP34" s="41"/>
      <c r="DQ34" s="41"/>
      <c r="DR34" s="41"/>
      <c r="DS34" s="41"/>
      <c r="DT34" s="41"/>
      <c r="DU34" s="41"/>
      <c r="DV34" s="41"/>
      <c r="DW34" s="41"/>
      <c r="DX34" s="41"/>
      <c r="DY34" s="41"/>
      <c r="DZ34" s="41"/>
      <c r="EA34" s="36">
        <f t="shared" si="8"/>
        <v>0</v>
      </c>
      <c r="EB34" s="36">
        <f t="shared" si="24"/>
        <v>0</v>
      </c>
    </row>
    <row r="35" spans="2:132" ht="16.149999999999999" customHeight="1" x14ac:dyDescent="0.25">
      <c r="B35" s="42"/>
      <c r="C35" s="15" t="s">
        <v>30</v>
      </c>
      <c r="D35" s="86" t="s">
        <v>89</v>
      </c>
      <c r="E35" s="41"/>
      <c r="F35" s="41"/>
      <c r="G35" s="41"/>
      <c r="H35" s="41"/>
      <c r="I35" s="41"/>
      <c r="J35" s="41"/>
      <c r="K35" s="41"/>
      <c r="L35" s="41"/>
      <c r="M35" s="41"/>
      <c r="N35" s="41"/>
      <c r="O35" s="41"/>
      <c r="P35" s="36">
        <f t="shared" si="25"/>
        <v>0</v>
      </c>
      <c r="Q35" s="41"/>
      <c r="R35" s="41"/>
      <c r="S35" s="41"/>
      <c r="T35" s="36">
        <f t="shared" si="26"/>
        <v>0</v>
      </c>
      <c r="U35" s="41"/>
      <c r="V35" s="41"/>
      <c r="W35" s="41"/>
      <c r="X35" s="41"/>
      <c r="Y35" s="41"/>
      <c r="Z35" s="36">
        <f t="shared" si="27"/>
        <v>0</v>
      </c>
      <c r="AA35" s="36">
        <f t="shared" si="0"/>
        <v>0</v>
      </c>
      <c r="AB35" s="35"/>
      <c r="AC35" s="41">
        <v>9.3478259999999995</v>
      </c>
      <c r="AD35" s="41">
        <v>9.0673919999999999</v>
      </c>
      <c r="AE35" s="41">
        <v>9.0673919999999999</v>
      </c>
      <c r="AF35" s="41">
        <v>8.6844629999999992</v>
      </c>
      <c r="AG35" s="41">
        <v>17.550746</v>
      </c>
      <c r="AH35" s="36">
        <f t="shared" si="28"/>
        <v>53.717819000000006</v>
      </c>
      <c r="AI35" s="41"/>
      <c r="AJ35" s="41"/>
      <c r="AK35" s="41"/>
      <c r="AL35" s="41"/>
      <c r="AM35" s="41"/>
      <c r="AN35" s="36">
        <f t="shared" si="29"/>
        <v>0</v>
      </c>
      <c r="AO35" s="41"/>
      <c r="AP35" s="41"/>
      <c r="AQ35" s="41"/>
      <c r="AR35" s="41"/>
      <c r="AS35" s="41"/>
      <c r="AT35" s="36">
        <f t="shared" si="30"/>
        <v>0</v>
      </c>
      <c r="AU35" s="41"/>
      <c r="AV35" s="41"/>
      <c r="AW35" s="41"/>
      <c r="AX35" s="41"/>
      <c r="AY35" s="41"/>
      <c r="AZ35" s="36">
        <f t="shared" si="31"/>
        <v>0</v>
      </c>
      <c r="BA35" s="36">
        <f t="shared" si="32"/>
        <v>53.717819000000006</v>
      </c>
      <c r="BB35" s="35"/>
      <c r="BC35" s="41">
        <v>18.744266</v>
      </c>
      <c r="BD35" s="41">
        <v>19</v>
      </c>
      <c r="BE35" s="41">
        <v>18.999998999999999</v>
      </c>
      <c r="BF35" s="41">
        <v>19.189285000000002</v>
      </c>
      <c r="BG35" s="41">
        <v>18.810715999999999</v>
      </c>
      <c r="BH35" s="41"/>
      <c r="BI35" s="36">
        <f t="shared" si="33"/>
        <v>94.744265999999996</v>
      </c>
      <c r="BJ35" s="41"/>
      <c r="BK35" s="41"/>
      <c r="BL35" s="41"/>
      <c r="BM35" s="41"/>
      <c r="BN35" s="41"/>
      <c r="BO35" s="36">
        <f t="shared" si="1"/>
        <v>0</v>
      </c>
      <c r="BP35" s="41"/>
      <c r="BQ35" s="41"/>
      <c r="BR35" s="41"/>
      <c r="BS35" s="41"/>
      <c r="BT35" s="41"/>
      <c r="BU35" s="36">
        <f t="shared" si="34"/>
        <v>0</v>
      </c>
      <c r="BV35" s="41"/>
      <c r="BW35" s="41"/>
      <c r="BX35" s="41"/>
      <c r="BY35" s="41"/>
      <c r="BZ35" s="41"/>
      <c r="CA35" s="36">
        <f t="shared" si="2"/>
        <v>0</v>
      </c>
      <c r="CB35" s="36">
        <f t="shared" si="3"/>
        <v>94.744265999999996</v>
      </c>
      <c r="CC35" s="35"/>
      <c r="CD35" s="41">
        <v>40</v>
      </c>
      <c r="CE35" s="41"/>
      <c r="CF35" s="41"/>
      <c r="CG35" s="41"/>
      <c r="CH35" s="41"/>
      <c r="CI35" s="41">
        <v>60</v>
      </c>
      <c r="CJ35" s="36">
        <f t="shared" ref="CJ35" si="70">SUM(CD35:CI35)</f>
        <v>100</v>
      </c>
      <c r="CK35" s="41"/>
      <c r="CL35" s="41"/>
      <c r="CM35" s="41"/>
      <c r="CN35" s="41"/>
      <c r="CO35" s="41"/>
      <c r="CP35" s="41"/>
      <c r="CQ35" s="36">
        <f t="shared" ref="CQ35" si="71">SUM(CK35:CP35)</f>
        <v>0</v>
      </c>
      <c r="CR35" s="41">
        <v>200</v>
      </c>
      <c r="CS35" s="41"/>
      <c r="CT35" s="36">
        <f t="shared" si="4"/>
        <v>200</v>
      </c>
      <c r="CU35" s="41"/>
      <c r="CV35" s="41"/>
      <c r="CW35" s="41"/>
      <c r="CX35" s="41"/>
      <c r="CY35" s="41"/>
      <c r="CZ35" s="36">
        <f t="shared" si="67"/>
        <v>0</v>
      </c>
      <c r="DA35" s="41"/>
      <c r="DB35" s="41"/>
      <c r="DC35" s="41"/>
      <c r="DD35" s="41"/>
      <c r="DE35" s="41"/>
      <c r="DF35" s="36">
        <f t="shared" si="68"/>
        <v>0</v>
      </c>
      <c r="DG35" s="36">
        <f t="shared" si="11"/>
        <v>300</v>
      </c>
      <c r="DH35" s="35"/>
      <c r="DI35" s="41"/>
      <c r="DJ35" s="41"/>
      <c r="DK35" s="41"/>
      <c r="DL35" s="41"/>
      <c r="DM35" s="41"/>
      <c r="DN35" s="36">
        <f t="shared" si="69"/>
        <v>0</v>
      </c>
      <c r="DO35" s="41"/>
      <c r="DP35" s="41"/>
      <c r="DQ35" s="41"/>
      <c r="DR35" s="41"/>
      <c r="DS35" s="41"/>
      <c r="DT35" s="41"/>
      <c r="DU35" s="41"/>
      <c r="DV35" s="41"/>
      <c r="DW35" s="41"/>
      <c r="DX35" s="41"/>
      <c r="DY35" s="41"/>
      <c r="DZ35" s="41"/>
      <c r="EA35" s="36">
        <f t="shared" si="8"/>
        <v>0</v>
      </c>
      <c r="EB35" s="36">
        <f t="shared" si="24"/>
        <v>0</v>
      </c>
    </row>
    <row r="36" spans="2:132" ht="15.75" customHeight="1" x14ac:dyDescent="0.25">
      <c r="B36" s="42"/>
      <c r="C36" s="15" t="s">
        <v>31</v>
      </c>
      <c r="D36" s="86" t="s">
        <v>89</v>
      </c>
      <c r="E36" s="41"/>
      <c r="F36" s="41"/>
      <c r="G36" s="41"/>
      <c r="H36" s="41"/>
      <c r="I36" s="41"/>
      <c r="J36" s="41"/>
      <c r="K36" s="41"/>
      <c r="L36" s="41"/>
      <c r="M36" s="41"/>
      <c r="N36" s="41"/>
      <c r="O36" s="41"/>
      <c r="P36" s="36">
        <f>SUM(E36:O36)</f>
        <v>0</v>
      </c>
      <c r="Q36" s="41"/>
      <c r="R36" s="41"/>
      <c r="S36" s="41"/>
      <c r="T36" s="36">
        <f>SUM(Q36:S36)</f>
        <v>0</v>
      </c>
      <c r="U36" s="41"/>
      <c r="V36" s="41"/>
      <c r="W36" s="41"/>
      <c r="X36" s="41"/>
      <c r="Y36" s="41"/>
      <c r="Z36" s="36">
        <f>SUM(U36:Y36)</f>
        <v>0</v>
      </c>
      <c r="AA36" s="36">
        <f t="shared" si="0"/>
        <v>0</v>
      </c>
      <c r="AB36" s="35"/>
      <c r="AC36" s="41"/>
      <c r="AD36" s="41"/>
      <c r="AE36" s="41"/>
      <c r="AF36" s="41"/>
      <c r="AG36" s="41"/>
      <c r="AH36" s="36">
        <f>SUM(AC36:AG36)</f>
        <v>0</v>
      </c>
      <c r="AI36" s="41"/>
      <c r="AJ36" s="41"/>
      <c r="AK36" s="41"/>
      <c r="AL36" s="41"/>
      <c r="AM36" s="41"/>
      <c r="AN36" s="36">
        <f>SUM(AI36:AM36)</f>
        <v>0</v>
      </c>
      <c r="AO36" s="41"/>
      <c r="AP36" s="41"/>
      <c r="AQ36" s="41"/>
      <c r="AR36" s="41"/>
      <c r="AS36" s="41"/>
      <c r="AT36" s="36">
        <f>SUM(AO36:AS36)</f>
        <v>0</v>
      </c>
      <c r="AU36" s="41"/>
      <c r="AV36" s="41"/>
      <c r="AW36" s="41"/>
      <c r="AX36" s="41"/>
      <c r="AY36" s="41"/>
      <c r="AZ36" s="36">
        <f>SUM(AU36:AY36)</f>
        <v>0</v>
      </c>
      <c r="BA36" s="36">
        <f t="shared" si="32"/>
        <v>0</v>
      </c>
      <c r="BB36" s="35"/>
      <c r="BC36" s="41">
        <v>2.5</v>
      </c>
      <c r="BD36" s="41">
        <v>5</v>
      </c>
      <c r="BE36" s="41">
        <v>5</v>
      </c>
      <c r="BF36" s="41">
        <v>5</v>
      </c>
      <c r="BG36" s="41">
        <v>5</v>
      </c>
      <c r="BH36" s="41"/>
      <c r="BI36" s="36">
        <f>SUM(BC36:BH36)</f>
        <v>22.5</v>
      </c>
      <c r="BJ36" s="41"/>
      <c r="BK36" s="41"/>
      <c r="BL36" s="41"/>
      <c r="BM36" s="41"/>
      <c r="BN36" s="41"/>
      <c r="BO36" s="36">
        <f t="shared" si="1"/>
        <v>0</v>
      </c>
      <c r="BP36" s="41"/>
      <c r="BQ36" s="41"/>
      <c r="BR36" s="41"/>
      <c r="BS36" s="41"/>
      <c r="BT36" s="41"/>
      <c r="BU36" s="36">
        <f>SUM(BP36:BT36)</f>
        <v>0</v>
      </c>
      <c r="BV36" s="41"/>
      <c r="BW36" s="41"/>
      <c r="BX36" s="41"/>
      <c r="BY36" s="41"/>
      <c r="BZ36" s="41"/>
      <c r="CA36" s="36">
        <f t="shared" si="2"/>
        <v>0</v>
      </c>
      <c r="CB36" s="36">
        <f t="shared" si="3"/>
        <v>22.5</v>
      </c>
      <c r="CC36" s="35"/>
      <c r="CD36" s="41"/>
      <c r="CE36" s="41"/>
      <c r="CF36" s="41"/>
      <c r="CG36" s="41"/>
      <c r="CH36" s="41"/>
      <c r="CI36" s="41"/>
      <c r="CJ36" s="36">
        <f>SUM(CD36:CI36)</f>
        <v>0</v>
      </c>
      <c r="CK36" s="41"/>
      <c r="CL36" s="41"/>
      <c r="CM36" s="41"/>
      <c r="CN36" s="41"/>
      <c r="CO36" s="41"/>
      <c r="CP36" s="41"/>
      <c r="CQ36" s="36">
        <f>SUM(CK36:CP36)</f>
        <v>0</v>
      </c>
      <c r="CR36" s="41">
        <v>152.5</v>
      </c>
      <c r="CS36" s="41"/>
      <c r="CT36" s="36">
        <f t="shared" si="4"/>
        <v>152.5</v>
      </c>
      <c r="CU36" s="41"/>
      <c r="CV36" s="41"/>
      <c r="CW36" s="41"/>
      <c r="CX36" s="41"/>
      <c r="CY36" s="41"/>
      <c r="CZ36" s="36">
        <f t="shared" si="67"/>
        <v>0</v>
      </c>
      <c r="DA36" s="41"/>
      <c r="DB36" s="41"/>
      <c r="DC36" s="41"/>
      <c r="DD36" s="41"/>
      <c r="DE36" s="41"/>
      <c r="DF36" s="36">
        <f t="shared" si="68"/>
        <v>0</v>
      </c>
      <c r="DG36" s="36">
        <f t="shared" si="11"/>
        <v>152.5</v>
      </c>
      <c r="DH36" s="35"/>
      <c r="DI36" s="41"/>
      <c r="DJ36" s="41"/>
      <c r="DK36" s="41"/>
      <c r="DL36" s="41"/>
      <c r="DM36" s="41"/>
      <c r="DN36" s="36">
        <f t="shared" si="69"/>
        <v>0</v>
      </c>
      <c r="DO36" s="41"/>
      <c r="DP36" s="41"/>
      <c r="DQ36" s="41"/>
      <c r="DR36" s="41"/>
      <c r="DS36" s="41"/>
      <c r="DT36" s="41"/>
      <c r="DU36" s="41"/>
      <c r="DV36" s="41"/>
      <c r="DW36" s="41"/>
      <c r="DX36" s="41"/>
      <c r="DY36" s="41"/>
      <c r="DZ36" s="41"/>
      <c r="EA36" s="36">
        <f t="shared" si="8"/>
        <v>0</v>
      </c>
      <c r="EB36" s="36">
        <f t="shared" si="24"/>
        <v>0</v>
      </c>
    </row>
    <row r="37" spans="2:132" x14ac:dyDescent="0.25">
      <c r="B37" s="121"/>
      <c r="C37" s="15" t="s">
        <v>110</v>
      </c>
      <c r="D37" s="86" t="s">
        <v>89</v>
      </c>
      <c r="E37" s="41"/>
      <c r="F37" s="41"/>
      <c r="G37" s="41"/>
      <c r="H37" s="41"/>
      <c r="I37" s="41"/>
      <c r="J37" s="41"/>
      <c r="K37" s="41"/>
      <c r="L37" s="41"/>
      <c r="M37" s="41"/>
      <c r="N37" s="41"/>
      <c r="O37" s="41"/>
      <c r="P37" s="36">
        <f>SUM(E37:O37)</f>
        <v>0</v>
      </c>
      <c r="Q37" s="41"/>
      <c r="R37" s="41"/>
      <c r="S37" s="41"/>
      <c r="T37" s="36">
        <f>SUM(Q37:S37)</f>
        <v>0</v>
      </c>
      <c r="U37" s="41"/>
      <c r="V37" s="41"/>
      <c r="W37" s="41"/>
      <c r="X37" s="41"/>
      <c r="Y37" s="41"/>
      <c r="Z37" s="36">
        <f>SUM(U37:Y37)</f>
        <v>0</v>
      </c>
      <c r="AA37" s="36">
        <f t="shared" si="0"/>
        <v>0</v>
      </c>
      <c r="AB37" s="35"/>
      <c r="AC37" s="41"/>
      <c r="AD37" s="41"/>
      <c r="AE37" s="41"/>
      <c r="AF37" s="41"/>
      <c r="AG37" s="41"/>
      <c r="AH37" s="36">
        <f>SUM(AC37:AG37)</f>
        <v>0</v>
      </c>
      <c r="AI37" s="41"/>
      <c r="AJ37" s="41"/>
      <c r="AK37" s="41"/>
      <c r="AL37" s="41"/>
      <c r="AM37" s="41"/>
      <c r="AN37" s="36">
        <f>SUM(AI37:AM37)</f>
        <v>0</v>
      </c>
      <c r="AO37" s="41"/>
      <c r="AP37" s="41"/>
      <c r="AQ37" s="41"/>
      <c r="AR37" s="41"/>
      <c r="AS37" s="41"/>
      <c r="AT37" s="36">
        <f>SUM(AO37:AS37)</f>
        <v>0</v>
      </c>
      <c r="AU37" s="41"/>
      <c r="AV37" s="41"/>
      <c r="AW37" s="41"/>
      <c r="AX37" s="41"/>
      <c r="AY37" s="41"/>
      <c r="AZ37" s="36">
        <f>SUM(AU37:AY37)</f>
        <v>0</v>
      </c>
      <c r="BA37" s="36">
        <f t="shared" si="32"/>
        <v>0</v>
      </c>
      <c r="BB37" s="35"/>
      <c r="BC37" s="41"/>
      <c r="BD37" s="41"/>
      <c r="BE37" s="41"/>
      <c r="BF37" s="41">
        <v>0.5</v>
      </c>
      <c r="BG37" s="41">
        <v>0.5</v>
      </c>
      <c r="BH37" s="41"/>
      <c r="BI37" s="36">
        <f>SUM(BC37:BH37)</f>
        <v>1</v>
      </c>
      <c r="BJ37" s="41"/>
      <c r="BK37" s="41"/>
      <c r="BL37" s="41"/>
      <c r="BM37" s="41"/>
      <c r="BN37" s="41"/>
      <c r="BO37" s="36">
        <f t="shared" si="1"/>
        <v>0</v>
      </c>
      <c r="BP37" s="41"/>
      <c r="BQ37" s="41"/>
      <c r="BR37" s="41"/>
      <c r="BS37" s="41"/>
      <c r="BT37" s="41"/>
      <c r="BU37" s="36">
        <f>SUM(BP37:BT37)</f>
        <v>0</v>
      </c>
      <c r="BV37" s="41"/>
      <c r="BW37" s="41"/>
      <c r="BX37" s="41"/>
      <c r="BY37" s="41"/>
      <c r="BZ37" s="41"/>
      <c r="CA37" s="36">
        <f t="shared" si="2"/>
        <v>0</v>
      </c>
      <c r="CB37" s="36">
        <f t="shared" si="3"/>
        <v>1</v>
      </c>
      <c r="CC37" s="35"/>
      <c r="CD37" s="41"/>
      <c r="CE37" s="41"/>
      <c r="CF37" s="41"/>
      <c r="CG37" s="41"/>
      <c r="CH37" s="41"/>
      <c r="CI37" s="41"/>
      <c r="CJ37" s="36">
        <f>SUM(CD37:CI37)</f>
        <v>0</v>
      </c>
      <c r="CK37" s="41"/>
      <c r="CL37" s="41"/>
      <c r="CM37" s="41"/>
      <c r="CN37" s="41"/>
      <c r="CO37" s="41"/>
      <c r="CP37" s="41"/>
      <c r="CQ37" s="36">
        <f>SUM(CK37:CP37)</f>
        <v>0</v>
      </c>
      <c r="CR37" s="41">
        <v>10</v>
      </c>
      <c r="CS37" s="41"/>
      <c r="CT37" s="36">
        <f t="shared" si="4"/>
        <v>10</v>
      </c>
      <c r="CU37" s="41"/>
      <c r="CV37" s="41"/>
      <c r="CW37" s="41"/>
      <c r="CX37" s="41"/>
      <c r="CY37" s="41"/>
      <c r="CZ37" s="36">
        <f t="shared" si="67"/>
        <v>0</v>
      </c>
      <c r="DA37" s="41"/>
      <c r="DB37" s="41"/>
      <c r="DC37" s="41"/>
      <c r="DD37" s="41"/>
      <c r="DE37" s="41"/>
      <c r="DF37" s="36">
        <f t="shared" si="68"/>
        <v>0</v>
      </c>
      <c r="DG37" s="36">
        <f t="shared" si="11"/>
        <v>10</v>
      </c>
      <c r="DH37" s="35"/>
      <c r="DI37" s="41"/>
      <c r="DJ37" s="41"/>
      <c r="DK37" s="41"/>
      <c r="DL37" s="41"/>
      <c r="DM37" s="41"/>
      <c r="DN37" s="36">
        <f t="shared" si="69"/>
        <v>0</v>
      </c>
      <c r="DO37" s="41"/>
      <c r="DP37" s="41"/>
      <c r="DQ37" s="41"/>
      <c r="DR37" s="41"/>
      <c r="DS37" s="41"/>
      <c r="DT37" s="41"/>
      <c r="DU37" s="41"/>
      <c r="DV37" s="41"/>
      <c r="DW37" s="41"/>
      <c r="DX37" s="41"/>
      <c r="DY37" s="41"/>
      <c r="DZ37" s="41"/>
      <c r="EA37" s="36">
        <f t="shared" si="8"/>
        <v>0</v>
      </c>
      <c r="EB37" s="36">
        <f t="shared" si="24"/>
        <v>0</v>
      </c>
    </row>
    <row r="38" spans="2:132" x14ac:dyDescent="0.25">
      <c r="B38" s="42"/>
      <c r="C38" s="15" t="s">
        <v>32</v>
      </c>
      <c r="D38" s="86" t="s">
        <v>92</v>
      </c>
      <c r="E38" s="41"/>
      <c r="F38" s="41"/>
      <c r="G38" s="41"/>
      <c r="H38" s="41"/>
      <c r="I38" s="41"/>
      <c r="J38" s="41">
        <v>0.5</v>
      </c>
      <c r="K38" s="41">
        <v>1</v>
      </c>
      <c r="L38" s="41">
        <v>0.59</v>
      </c>
      <c r="M38" s="41">
        <v>0.9</v>
      </c>
      <c r="N38" s="41">
        <v>0.9</v>
      </c>
      <c r="O38" s="41">
        <v>0.82</v>
      </c>
      <c r="P38" s="36">
        <f t="shared" si="25"/>
        <v>4.71</v>
      </c>
      <c r="Q38" s="41"/>
      <c r="R38" s="41"/>
      <c r="S38" s="41"/>
      <c r="T38" s="36">
        <f t="shared" si="26"/>
        <v>0</v>
      </c>
      <c r="U38" s="41"/>
      <c r="V38" s="41"/>
      <c r="W38" s="41"/>
      <c r="X38" s="41"/>
      <c r="Y38" s="41"/>
      <c r="Z38" s="36">
        <f t="shared" si="27"/>
        <v>0</v>
      </c>
      <c r="AA38" s="36">
        <f t="shared" si="0"/>
        <v>4.71</v>
      </c>
      <c r="AB38" s="35"/>
      <c r="AC38" s="41">
        <v>0.82</v>
      </c>
      <c r="AD38" s="41">
        <v>0.82</v>
      </c>
      <c r="AE38" s="41">
        <v>0.82</v>
      </c>
      <c r="AF38" s="41">
        <v>0.82</v>
      </c>
      <c r="AG38" s="41">
        <v>0.82</v>
      </c>
      <c r="AH38" s="36">
        <f t="shared" si="28"/>
        <v>4.0999999999999996</v>
      </c>
      <c r="AI38" s="41"/>
      <c r="AJ38" s="41"/>
      <c r="AK38" s="41"/>
      <c r="AL38" s="41"/>
      <c r="AM38" s="41"/>
      <c r="AN38" s="36">
        <f t="shared" si="29"/>
        <v>0</v>
      </c>
      <c r="AO38" s="41"/>
      <c r="AP38" s="41"/>
      <c r="AQ38" s="41"/>
      <c r="AR38" s="41"/>
      <c r="AS38" s="41"/>
      <c r="AT38" s="36">
        <f t="shared" si="30"/>
        <v>0</v>
      </c>
      <c r="AU38" s="41"/>
      <c r="AV38" s="41"/>
      <c r="AW38" s="41"/>
      <c r="AX38" s="41"/>
      <c r="AY38" s="41"/>
      <c r="AZ38" s="36">
        <f t="shared" si="31"/>
        <v>0</v>
      </c>
      <c r="BA38" s="36">
        <f t="shared" si="32"/>
        <v>4.0999999999999996</v>
      </c>
      <c r="BB38" s="35"/>
      <c r="BC38" s="41">
        <v>0.82</v>
      </c>
      <c r="BD38" s="41">
        <v>0.82</v>
      </c>
      <c r="BE38" s="41">
        <v>0.82</v>
      </c>
      <c r="BF38" s="41">
        <v>0.82</v>
      </c>
      <c r="BG38" s="41">
        <v>0.82</v>
      </c>
      <c r="BH38" s="41"/>
      <c r="BI38" s="36">
        <f t="shared" si="33"/>
        <v>4.0999999999999996</v>
      </c>
      <c r="BJ38" s="41"/>
      <c r="BK38" s="41"/>
      <c r="BL38" s="41"/>
      <c r="BM38" s="41"/>
      <c r="BN38" s="41"/>
      <c r="BO38" s="36">
        <f t="shared" si="1"/>
        <v>0</v>
      </c>
      <c r="BP38" s="41"/>
      <c r="BQ38" s="41"/>
      <c r="BR38" s="41"/>
      <c r="BS38" s="41"/>
      <c r="BT38" s="41"/>
      <c r="BU38" s="36">
        <f t="shared" si="34"/>
        <v>0</v>
      </c>
      <c r="BV38" s="41"/>
      <c r="BW38" s="41"/>
      <c r="BX38" s="41"/>
      <c r="BY38" s="41"/>
      <c r="BZ38" s="41"/>
      <c r="CA38" s="36">
        <f t="shared" si="2"/>
        <v>0</v>
      </c>
      <c r="CB38" s="36">
        <f t="shared" si="3"/>
        <v>4.0999999999999996</v>
      </c>
      <c r="CC38" s="35"/>
      <c r="CD38" s="41">
        <v>1</v>
      </c>
      <c r="CE38" s="41">
        <v>1</v>
      </c>
      <c r="CF38" s="41">
        <v>1</v>
      </c>
      <c r="CG38" s="41">
        <v>1</v>
      </c>
      <c r="CH38" s="41">
        <v>1</v>
      </c>
      <c r="CI38" s="41"/>
      <c r="CJ38" s="36">
        <f t="shared" ref="CJ38:CJ41" si="72">SUM(CD38:CI38)</f>
        <v>5</v>
      </c>
      <c r="CK38" s="41"/>
      <c r="CL38" s="41"/>
      <c r="CM38" s="41"/>
      <c r="CN38" s="41"/>
      <c r="CO38" s="41"/>
      <c r="CP38" s="41"/>
      <c r="CQ38" s="36">
        <f t="shared" ref="CQ38:CQ41" si="73">SUM(CK38:CP38)</f>
        <v>0</v>
      </c>
      <c r="CR38" s="41">
        <v>1</v>
      </c>
      <c r="CS38" s="41"/>
      <c r="CT38" s="36">
        <f t="shared" si="4"/>
        <v>1</v>
      </c>
      <c r="CU38" s="41"/>
      <c r="CV38" s="41"/>
      <c r="CW38" s="41"/>
      <c r="CX38" s="41"/>
      <c r="CY38" s="41"/>
      <c r="CZ38" s="36">
        <f t="shared" si="67"/>
        <v>0</v>
      </c>
      <c r="DA38" s="41"/>
      <c r="DB38" s="41"/>
      <c r="DC38" s="41"/>
      <c r="DD38" s="41"/>
      <c r="DE38" s="41"/>
      <c r="DF38" s="36">
        <f t="shared" si="68"/>
        <v>0</v>
      </c>
      <c r="DG38" s="36">
        <f t="shared" si="11"/>
        <v>6</v>
      </c>
      <c r="DH38" s="35"/>
      <c r="DI38" s="41"/>
      <c r="DJ38" s="41"/>
      <c r="DK38" s="41"/>
      <c r="DL38" s="41"/>
      <c r="DM38" s="41"/>
      <c r="DN38" s="36">
        <f t="shared" si="69"/>
        <v>0</v>
      </c>
      <c r="DO38" s="41"/>
      <c r="DP38" s="41"/>
      <c r="DQ38" s="41"/>
      <c r="DR38" s="41"/>
      <c r="DS38" s="41"/>
      <c r="DT38" s="41"/>
      <c r="DU38" s="41"/>
      <c r="DV38" s="41"/>
      <c r="DW38" s="41"/>
      <c r="DX38" s="41"/>
      <c r="DY38" s="41"/>
      <c r="DZ38" s="41"/>
      <c r="EA38" s="36">
        <f t="shared" si="8"/>
        <v>0</v>
      </c>
      <c r="EB38" s="36">
        <f t="shared" si="24"/>
        <v>0</v>
      </c>
    </row>
    <row r="39" spans="2:132" x14ac:dyDescent="0.25">
      <c r="B39" s="138"/>
      <c r="C39" s="15" t="s">
        <v>128</v>
      </c>
      <c r="D39" s="86" t="s">
        <v>89</v>
      </c>
      <c r="E39" s="41"/>
      <c r="F39" s="41"/>
      <c r="G39" s="41"/>
      <c r="H39" s="41"/>
      <c r="I39" s="41"/>
      <c r="J39" s="41"/>
      <c r="K39" s="41"/>
      <c r="L39" s="41"/>
      <c r="M39" s="41"/>
      <c r="N39" s="41"/>
      <c r="O39" s="41"/>
      <c r="P39" s="36">
        <f>SUM(E39:O39)</f>
        <v>0</v>
      </c>
      <c r="Q39" s="41"/>
      <c r="R39" s="41"/>
      <c r="S39" s="41"/>
      <c r="T39" s="36">
        <f>SUM(Q39:S39)</f>
        <v>0</v>
      </c>
      <c r="U39" s="41"/>
      <c r="V39" s="41"/>
      <c r="W39" s="41"/>
      <c r="X39" s="41"/>
      <c r="Y39" s="41"/>
      <c r="Z39" s="36">
        <f>SUM(U39:Y39)</f>
        <v>0</v>
      </c>
      <c r="AA39" s="36">
        <f t="shared" si="0"/>
        <v>0</v>
      </c>
      <c r="AB39" s="35"/>
      <c r="AC39" s="41"/>
      <c r="AD39" s="41"/>
      <c r="AE39" s="41"/>
      <c r="AF39" s="41"/>
      <c r="AG39" s="41"/>
      <c r="AH39" s="36">
        <f>SUM(AC39:AG39)</f>
        <v>0</v>
      </c>
      <c r="AI39" s="41"/>
      <c r="AJ39" s="41"/>
      <c r="AK39" s="41"/>
      <c r="AL39" s="41"/>
      <c r="AM39" s="41"/>
      <c r="AN39" s="36">
        <f>SUM(AI39:AM39)</f>
        <v>0</v>
      </c>
      <c r="AO39" s="41"/>
      <c r="AP39" s="41"/>
      <c r="AQ39" s="41"/>
      <c r="AR39" s="41"/>
      <c r="AS39" s="41"/>
      <c r="AT39" s="36">
        <f>SUM(AO39:AS39)</f>
        <v>0</v>
      </c>
      <c r="AU39" s="41"/>
      <c r="AV39" s="41"/>
      <c r="AW39" s="41"/>
      <c r="AX39" s="41"/>
      <c r="AY39" s="41"/>
      <c r="AZ39" s="36">
        <f>SUM(AU39:AY39)</f>
        <v>0</v>
      </c>
      <c r="BA39" s="36">
        <f t="shared" si="32"/>
        <v>0</v>
      </c>
      <c r="BB39" s="35"/>
      <c r="BC39" s="41"/>
      <c r="BD39" s="41"/>
      <c r="BE39" s="41"/>
      <c r="BF39" s="41"/>
      <c r="BG39" s="41">
        <v>2.5000000000000001E-3</v>
      </c>
      <c r="BH39" s="41"/>
      <c r="BI39" s="36">
        <f>SUM(BC39:BH39)</f>
        <v>2.5000000000000001E-3</v>
      </c>
      <c r="BJ39" s="41"/>
      <c r="BK39" s="41"/>
      <c r="BL39" s="41"/>
      <c r="BM39" s="41"/>
      <c r="BN39" s="41"/>
      <c r="BO39" s="36">
        <f t="shared" si="1"/>
        <v>0</v>
      </c>
      <c r="BP39" s="41"/>
      <c r="BQ39" s="41"/>
      <c r="BR39" s="41"/>
      <c r="BS39" s="41"/>
      <c r="BT39" s="41"/>
      <c r="BU39" s="36">
        <f>SUM(BP39:BT39)</f>
        <v>0</v>
      </c>
      <c r="BV39" s="41"/>
      <c r="BW39" s="41"/>
      <c r="BX39" s="41"/>
      <c r="BY39" s="41"/>
      <c r="BZ39" s="41"/>
      <c r="CA39" s="36">
        <f t="shared" si="2"/>
        <v>0</v>
      </c>
      <c r="CB39" s="36">
        <f t="shared" si="3"/>
        <v>2.5000000000000001E-3</v>
      </c>
      <c r="CC39" s="35"/>
      <c r="CD39" s="41"/>
      <c r="CE39" s="41"/>
      <c r="CF39" s="41"/>
      <c r="CG39" s="41"/>
      <c r="CH39" s="41"/>
      <c r="CI39" s="41"/>
      <c r="CJ39" s="36">
        <f>SUM(CD39:CI39)</f>
        <v>0</v>
      </c>
      <c r="CK39" s="41"/>
      <c r="CL39" s="41"/>
      <c r="CM39" s="41"/>
      <c r="CN39" s="41"/>
      <c r="CO39" s="41"/>
      <c r="CP39" s="41"/>
      <c r="CQ39" s="36">
        <f>SUM(CK39:CP39)</f>
        <v>0</v>
      </c>
      <c r="CR39" s="41"/>
      <c r="CS39" s="41"/>
      <c r="CT39" s="36">
        <f t="shared" si="4"/>
        <v>0</v>
      </c>
      <c r="CU39" s="41"/>
      <c r="CV39" s="41"/>
      <c r="CW39" s="41"/>
      <c r="CX39" s="41"/>
      <c r="CY39" s="41"/>
      <c r="CZ39" s="36">
        <f t="shared" si="67"/>
        <v>0</v>
      </c>
      <c r="DA39" s="41"/>
      <c r="DB39" s="41"/>
      <c r="DC39" s="41"/>
      <c r="DD39" s="41"/>
      <c r="DE39" s="41"/>
      <c r="DF39" s="36">
        <f t="shared" si="68"/>
        <v>0</v>
      </c>
      <c r="DG39" s="36">
        <f t="shared" si="11"/>
        <v>0</v>
      </c>
      <c r="DH39" s="35"/>
      <c r="DI39" s="41"/>
      <c r="DJ39" s="41"/>
      <c r="DK39" s="41"/>
      <c r="DL39" s="41"/>
      <c r="DM39" s="41"/>
      <c r="DN39" s="36">
        <f t="shared" si="69"/>
        <v>0</v>
      </c>
      <c r="DO39" s="41"/>
      <c r="DP39" s="41"/>
      <c r="DQ39" s="41"/>
      <c r="DR39" s="41"/>
      <c r="DS39" s="41"/>
      <c r="DT39" s="41"/>
      <c r="DU39" s="41"/>
      <c r="DV39" s="41"/>
      <c r="DW39" s="41"/>
      <c r="DX39" s="41"/>
      <c r="DY39" s="41"/>
      <c r="DZ39" s="41"/>
      <c r="EA39" s="36">
        <f t="shared" si="8"/>
        <v>0</v>
      </c>
      <c r="EB39" s="36">
        <f t="shared" si="24"/>
        <v>0</v>
      </c>
    </row>
    <row r="40" spans="2:132" x14ac:dyDescent="0.25">
      <c r="B40" s="42"/>
      <c r="C40" s="15" t="s">
        <v>33</v>
      </c>
      <c r="D40" s="86" t="s">
        <v>92</v>
      </c>
      <c r="E40" s="41"/>
      <c r="F40" s="41"/>
      <c r="G40" s="41"/>
      <c r="H40" s="41"/>
      <c r="I40" s="41"/>
      <c r="J40" s="41"/>
      <c r="K40" s="41"/>
      <c r="L40" s="41"/>
      <c r="M40" s="41"/>
      <c r="N40" s="41"/>
      <c r="O40" s="41"/>
      <c r="P40" s="36">
        <f t="shared" si="25"/>
        <v>0</v>
      </c>
      <c r="Q40" s="41"/>
      <c r="R40" s="41"/>
      <c r="S40" s="41"/>
      <c r="T40" s="36">
        <f t="shared" si="26"/>
        <v>0</v>
      </c>
      <c r="U40" s="41"/>
      <c r="V40" s="41"/>
      <c r="W40" s="41"/>
      <c r="X40" s="41"/>
      <c r="Y40" s="41"/>
      <c r="Z40" s="36">
        <f t="shared" si="27"/>
        <v>0</v>
      </c>
      <c r="AA40" s="36">
        <f t="shared" si="0"/>
        <v>0</v>
      </c>
      <c r="AB40" s="35"/>
      <c r="AC40" s="41"/>
      <c r="AD40" s="41"/>
      <c r="AE40" s="41"/>
      <c r="AF40" s="41"/>
      <c r="AG40" s="41"/>
      <c r="AH40" s="36">
        <f t="shared" si="28"/>
        <v>0</v>
      </c>
      <c r="AI40" s="41"/>
      <c r="AJ40" s="41"/>
      <c r="AK40" s="41"/>
      <c r="AL40" s="41"/>
      <c r="AM40" s="41"/>
      <c r="AN40" s="36">
        <f t="shared" si="29"/>
        <v>0</v>
      </c>
      <c r="AO40" s="41"/>
      <c r="AP40" s="41"/>
      <c r="AQ40" s="41"/>
      <c r="AR40" s="41"/>
      <c r="AS40" s="41"/>
      <c r="AT40" s="36">
        <f t="shared" si="30"/>
        <v>0</v>
      </c>
      <c r="AU40" s="41"/>
      <c r="AV40" s="41"/>
      <c r="AW40" s="41"/>
      <c r="AX40" s="41"/>
      <c r="AY40" s="41"/>
      <c r="AZ40" s="36">
        <f t="shared" si="31"/>
        <v>0</v>
      </c>
      <c r="BA40" s="36">
        <f t="shared" si="32"/>
        <v>0</v>
      </c>
      <c r="BB40" s="35"/>
      <c r="BC40" s="41"/>
      <c r="BD40" s="41">
        <v>0.1</v>
      </c>
      <c r="BE40" s="41">
        <v>0.15</v>
      </c>
      <c r="BF40" s="41">
        <v>0.15</v>
      </c>
      <c r="BG40" s="41">
        <v>0.75</v>
      </c>
      <c r="BH40" s="41"/>
      <c r="BI40" s="36">
        <f t="shared" si="33"/>
        <v>1.1499999999999999</v>
      </c>
      <c r="BJ40" s="41"/>
      <c r="BK40" s="41"/>
      <c r="BL40" s="41"/>
      <c r="BM40" s="41"/>
      <c r="BN40" s="41"/>
      <c r="BO40" s="36">
        <f t="shared" si="1"/>
        <v>0</v>
      </c>
      <c r="BP40" s="41"/>
      <c r="BQ40" s="41"/>
      <c r="BR40" s="41"/>
      <c r="BS40" s="41"/>
      <c r="BT40" s="41"/>
      <c r="BU40" s="36">
        <f t="shared" si="34"/>
        <v>0</v>
      </c>
      <c r="BV40" s="41"/>
      <c r="BW40" s="41"/>
      <c r="BX40" s="41"/>
      <c r="BY40" s="41"/>
      <c r="BZ40" s="41"/>
      <c r="CA40" s="36">
        <f t="shared" si="2"/>
        <v>0</v>
      </c>
      <c r="CB40" s="36">
        <f t="shared" si="3"/>
        <v>1.1499999999999999</v>
      </c>
      <c r="CC40" s="35"/>
      <c r="CD40" s="41"/>
      <c r="CE40" s="41"/>
      <c r="CF40" s="41"/>
      <c r="CG40" s="41"/>
      <c r="CH40" s="41"/>
      <c r="CI40" s="41">
        <v>0.6</v>
      </c>
      <c r="CJ40" s="36">
        <f t="shared" si="72"/>
        <v>0.6</v>
      </c>
      <c r="CK40" s="41"/>
      <c r="CL40" s="41"/>
      <c r="CM40" s="41"/>
      <c r="CN40" s="41"/>
      <c r="CO40" s="41"/>
      <c r="CP40" s="41"/>
      <c r="CQ40" s="36">
        <f t="shared" si="73"/>
        <v>0</v>
      </c>
      <c r="CR40" s="41">
        <v>0.05</v>
      </c>
      <c r="CS40" s="41"/>
      <c r="CT40" s="36">
        <f t="shared" si="4"/>
        <v>0.05</v>
      </c>
      <c r="CU40" s="41"/>
      <c r="CV40" s="41"/>
      <c r="CW40" s="41"/>
      <c r="CX40" s="41"/>
      <c r="CY40" s="41"/>
      <c r="CZ40" s="36">
        <f t="shared" si="67"/>
        <v>0</v>
      </c>
      <c r="DA40" s="41"/>
      <c r="DB40" s="41"/>
      <c r="DC40" s="41"/>
      <c r="DD40" s="41"/>
      <c r="DE40" s="41"/>
      <c r="DF40" s="36">
        <f t="shared" si="68"/>
        <v>0</v>
      </c>
      <c r="DG40" s="36">
        <f t="shared" si="11"/>
        <v>0.65</v>
      </c>
      <c r="DH40" s="35"/>
      <c r="DI40" s="41"/>
      <c r="DJ40" s="41"/>
      <c r="DK40" s="41"/>
      <c r="DL40" s="41"/>
      <c r="DM40" s="41"/>
      <c r="DN40" s="36">
        <f t="shared" si="69"/>
        <v>0</v>
      </c>
      <c r="DO40" s="41"/>
      <c r="DP40" s="41"/>
      <c r="DQ40" s="41"/>
      <c r="DR40" s="41"/>
      <c r="DS40" s="41"/>
      <c r="DT40" s="41"/>
      <c r="DU40" s="41"/>
      <c r="DV40" s="41"/>
      <c r="DW40" s="41"/>
      <c r="DX40" s="41"/>
      <c r="DY40" s="41"/>
      <c r="DZ40" s="41"/>
      <c r="EA40" s="36">
        <f t="shared" si="8"/>
        <v>0</v>
      </c>
      <c r="EB40" s="36">
        <f t="shared" si="24"/>
        <v>0</v>
      </c>
    </row>
    <row r="41" spans="2:132" x14ac:dyDescent="0.25">
      <c r="B41" s="187"/>
      <c r="C41" s="188" t="s">
        <v>34</v>
      </c>
      <c r="D41" s="86" t="s">
        <v>92</v>
      </c>
      <c r="E41" s="41"/>
      <c r="F41" s="41">
        <v>27</v>
      </c>
      <c r="G41" s="41">
        <v>13.61340648</v>
      </c>
      <c r="H41" s="41">
        <v>13.61340648</v>
      </c>
      <c r="I41" s="41">
        <v>13.61340648</v>
      </c>
      <c r="J41" s="41">
        <v>13.61340648</v>
      </c>
      <c r="K41" s="41"/>
      <c r="L41" s="41">
        <v>24.885000000000002</v>
      </c>
      <c r="M41" s="41">
        <v>24.885000000000002</v>
      </c>
      <c r="N41" s="41">
        <v>24.885000000000002</v>
      </c>
      <c r="O41" s="41">
        <v>18.885000000000002</v>
      </c>
      <c r="P41" s="36">
        <f t="shared" si="25"/>
        <v>174.99362591999997</v>
      </c>
      <c r="Q41" s="41"/>
      <c r="R41" s="41"/>
      <c r="S41" s="41"/>
      <c r="T41" s="36">
        <f t="shared" si="26"/>
        <v>0</v>
      </c>
      <c r="U41" s="41"/>
      <c r="V41" s="41"/>
      <c r="W41" s="41"/>
      <c r="X41" s="41">
        <v>9.6999999999999993</v>
      </c>
      <c r="Y41" s="41"/>
      <c r="Z41" s="36">
        <f t="shared" si="27"/>
        <v>9.6999999999999993</v>
      </c>
      <c r="AA41" s="36">
        <f t="shared" si="0"/>
        <v>184.69362591999996</v>
      </c>
      <c r="AB41" s="33"/>
      <c r="AC41" s="41">
        <v>20</v>
      </c>
      <c r="AD41" s="41">
        <v>11</v>
      </c>
      <c r="AE41" s="41">
        <v>25</v>
      </c>
      <c r="AF41" s="41">
        <v>32</v>
      </c>
      <c r="AG41" s="41">
        <v>32</v>
      </c>
      <c r="AH41" s="36">
        <f t="shared" si="28"/>
        <v>120</v>
      </c>
      <c r="AI41" s="41"/>
      <c r="AJ41" s="41"/>
      <c r="AK41" s="41"/>
      <c r="AL41" s="41"/>
      <c r="AM41" s="41"/>
      <c r="AN41" s="36">
        <f t="shared" si="29"/>
        <v>0</v>
      </c>
      <c r="AO41" s="41"/>
      <c r="AP41" s="41"/>
      <c r="AQ41" s="41"/>
      <c r="AR41" s="41"/>
      <c r="AS41" s="41"/>
      <c r="AT41" s="36">
        <f t="shared" si="30"/>
        <v>0</v>
      </c>
      <c r="AU41" s="41"/>
      <c r="AV41" s="41">
        <v>13.65</v>
      </c>
      <c r="AW41" s="41">
        <v>13.65</v>
      </c>
      <c r="AX41" s="41">
        <v>13.65</v>
      </c>
      <c r="AY41" s="41">
        <v>13.65</v>
      </c>
      <c r="AZ41" s="36">
        <f t="shared" si="31"/>
        <v>54.6</v>
      </c>
      <c r="BA41" s="36">
        <f t="shared" si="32"/>
        <v>174.6</v>
      </c>
      <c r="BB41" s="33"/>
      <c r="BC41" s="41">
        <v>35.9</v>
      </c>
      <c r="BD41" s="41">
        <v>35.9</v>
      </c>
      <c r="BE41" s="41">
        <v>35.9</v>
      </c>
      <c r="BF41" s="41">
        <v>35.9</v>
      </c>
      <c r="BG41" s="41">
        <v>35.9</v>
      </c>
      <c r="BH41" s="41"/>
      <c r="BI41" s="36">
        <f t="shared" si="33"/>
        <v>179.5</v>
      </c>
      <c r="BJ41" s="41">
        <v>1</v>
      </c>
      <c r="BK41" s="41">
        <v>1.5295999999999998</v>
      </c>
      <c r="BL41" s="41">
        <v>2.32864</v>
      </c>
      <c r="BM41" s="41">
        <v>2.7168000000000001</v>
      </c>
      <c r="BN41" s="41">
        <v>2.4249600010645094</v>
      </c>
      <c r="BO41" s="36">
        <f t="shared" si="1"/>
        <v>10.00000000106451</v>
      </c>
      <c r="BP41" s="41"/>
      <c r="BQ41" s="41"/>
      <c r="BR41" s="41"/>
      <c r="BS41" s="41"/>
      <c r="BT41" s="41"/>
      <c r="BU41" s="36">
        <f t="shared" si="34"/>
        <v>0</v>
      </c>
      <c r="BV41" s="41">
        <v>13.65</v>
      </c>
      <c r="BW41" s="41"/>
      <c r="BX41" s="41"/>
      <c r="BY41" s="41"/>
      <c r="BZ41" s="41"/>
      <c r="CA41" s="36">
        <f t="shared" si="2"/>
        <v>13.65</v>
      </c>
      <c r="CB41" s="36">
        <f t="shared" si="3"/>
        <v>203.15000000106451</v>
      </c>
      <c r="CC41" s="33"/>
      <c r="CD41" s="41">
        <v>10</v>
      </c>
      <c r="CE41" s="41">
        <v>10</v>
      </c>
      <c r="CF41" s="41">
        <v>10</v>
      </c>
      <c r="CG41" s="41">
        <v>10</v>
      </c>
      <c r="CH41" s="41">
        <v>10</v>
      </c>
      <c r="CI41" s="41"/>
      <c r="CJ41" s="36">
        <f t="shared" si="72"/>
        <v>50</v>
      </c>
      <c r="CK41" s="41">
        <v>5</v>
      </c>
      <c r="CL41" s="41">
        <v>5</v>
      </c>
      <c r="CM41" s="41">
        <v>5</v>
      </c>
      <c r="CN41" s="41">
        <v>5</v>
      </c>
      <c r="CO41" s="41">
        <v>5</v>
      </c>
      <c r="CP41" s="41"/>
      <c r="CQ41" s="36">
        <f t="shared" si="73"/>
        <v>25</v>
      </c>
      <c r="CR41" s="41">
        <v>30</v>
      </c>
      <c r="CS41" s="41"/>
      <c r="CT41" s="36">
        <f t="shared" si="4"/>
        <v>30</v>
      </c>
      <c r="CU41" s="41"/>
      <c r="CV41" s="41"/>
      <c r="CW41" s="41"/>
      <c r="CX41" s="41"/>
      <c r="CY41" s="41"/>
      <c r="CZ41" s="36">
        <f t="shared" si="67"/>
        <v>0</v>
      </c>
      <c r="DA41" s="41">
        <v>25</v>
      </c>
      <c r="DB41" s="41">
        <v>25</v>
      </c>
      <c r="DC41" s="41">
        <v>25</v>
      </c>
      <c r="DD41" s="41">
        <v>25</v>
      </c>
      <c r="DE41" s="41">
        <v>25</v>
      </c>
      <c r="DF41" s="36">
        <f t="shared" si="68"/>
        <v>125</v>
      </c>
      <c r="DG41" s="36">
        <f t="shared" si="11"/>
        <v>230</v>
      </c>
      <c r="DH41" s="33"/>
      <c r="DI41" s="41"/>
      <c r="DJ41" s="41"/>
      <c r="DK41" s="41"/>
      <c r="DL41" s="41"/>
      <c r="DM41" s="41"/>
      <c r="DN41" s="36">
        <f t="shared" si="69"/>
        <v>0</v>
      </c>
      <c r="DO41" s="41">
        <v>25</v>
      </c>
      <c r="DP41" s="41">
        <v>25</v>
      </c>
      <c r="DQ41" s="41">
        <v>25</v>
      </c>
      <c r="DR41" s="41">
        <v>25</v>
      </c>
      <c r="DS41" s="41">
        <v>25</v>
      </c>
      <c r="DT41" s="41"/>
      <c r="DU41" s="41"/>
      <c r="DV41" s="41"/>
      <c r="DW41" s="41"/>
      <c r="DX41" s="41"/>
      <c r="DY41" s="41"/>
      <c r="DZ41" s="41"/>
      <c r="EA41" s="36">
        <f t="shared" si="8"/>
        <v>125</v>
      </c>
      <c r="EB41" s="36">
        <f t="shared" si="24"/>
        <v>125</v>
      </c>
    </row>
    <row r="42" spans="2:132" x14ac:dyDescent="0.25">
      <c r="B42" s="187"/>
      <c r="C42" s="189"/>
      <c r="D42" s="86" t="s">
        <v>89</v>
      </c>
      <c r="E42" s="41"/>
      <c r="F42" s="41"/>
      <c r="G42" s="41"/>
      <c r="H42" s="41"/>
      <c r="I42" s="41"/>
      <c r="J42" s="41"/>
      <c r="K42" s="41"/>
      <c r="L42" s="41"/>
      <c r="M42" s="41"/>
      <c r="N42" s="41"/>
      <c r="O42" s="41"/>
      <c r="P42" s="36">
        <f>SUM(E42:O42)</f>
        <v>0</v>
      </c>
      <c r="Q42" s="41"/>
      <c r="R42" s="41"/>
      <c r="S42" s="41"/>
      <c r="T42" s="36">
        <f>SUM(Q42:S42)</f>
        <v>0</v>
      </c>
      <c r="U42" s="41"/>
      <c r="V42" s="41"/>
      <c r="W42" s="41"/>
      <c r="X42" s="41"/>
      <c r="Y42" s="41"/>
      <c r="Z42" s="36">
        <f>SUM(U42:Y42)</f>
        <v>0</v>
      </c>
      <c r="AA42" s="36">
        <f t="shared" si="0"/>
        <v>0</v>
      </c>
      <c r="AB42" s="35"/>
      <c r="AC42" s="41"/>
      <c r="AD42" s="41"/>
      <c r="AE42" s="41"/>
      <c r="AF42" s="41"/>
      <c r="AG42" s="41"/>
      <c r="AH42" s="36">
        <f>SUM(AC42:AG42)</f>
        <v>0</v>
      </c>
      <c r="AI42" s="41"/>
      <c r="AJ42" s="41"/>
      <c r="AK42" s="41"/>
      <c r="AL42" s="41"/>
      <c r="AM42" s="41"/>
      <c r="AN42" s="36">
        <f>SUM(AI42:AM42)</f>
        <v>0</v>
      </c>
      <c r="AO42" s="41"/>
      <c r="AP42" s="41"/>
      <c r="AQ42" s="41"/>
      <c r="AR42" s="41"/>
      <c r="AS42" s="41"/>
      <c r="AT42" s="36">
        <f>SUM(AO42:AS42)</f>
        <v>0</v>
      </c>
      <c r="AU42" s="41"/>
      <c r="AV42" s="41"/>
      <c r="AW42" s="41"/>
      <c r="AX42" s="41"/>
      <c r="AY42" s="41"/>
      <c r="AZ42" s="36">
        <f>SUM(AU42:AY42)</f>
        <v>0</v>
      </c>
      <c r="BA42" s="36">
        <f>SUM(AH42,AN42,AT42,AZ42)</f>
        <v>0</v>
      </c>
      <c r="BB42" s="35"/>
      <c r="BC42" s="41"/>
      <c r="BD42" s="41"/>
      <c r="BE42" s="41"/>
      <c r="BF42" s="41"/>
      <c r="BG42" s="41"/>
      <c r="BH42" s="41"/>
      <c r="BI42" s="36">
        <f>SUM(BC42:BH42)</f>
        <v>0</v>
      </c>
      <c r="BJ42" s="41"/>
      <c r="BK42" s="41"/>
      <c r="BL42" s="41"/>
      <c r="BM42" s="41"/>
      <c r="BN42" s="41"/>
      <c r="BO42" s="36">
        <f t="shared" si="1"/>
        <v>0</v>
      </c>
      <c r="BP42" s="41"/>
      <c r="BQ42" s="41"/>
      <c r="BR42" s="41"/>
      <c r="BS42" s="41"/>
      <c r="BT42" s="41"/>
      <c r="BU42" s="36">
        <f>SUM(BP42:BT42)</f>
        <v>0</v>
      </c>
      <c r="BV42" s="41"/>
      <c r="BW42" s="41">
        <v>16.416646010000001</v>
      </c>
      <c r="BX42" s="41">
        <v>16.416646010000001</v>
      </c>
      <c r="BY42" s="41">
        <v>16.416646</v>
      </c>
      <c r="BZ42" s="41">
        <v>16.583335000000002</v>
      </c>
      <c r="CA42" s="36">
        <f>SUM(BV42:BZ42)</f>
        <v>65.833273020000007</v>
      </c>
      <c r="CB42" s="36">
        <f t="shared" si="3"/>
        <v>65.833273020000007</v>
      </c>
      <c r="CC42" s="35"/>
      <c r="CD42" s="41"/>
      <c r="CE42" s="41"/>
      <c r="CF42" s="41"/>
      <c r="CG42" s="41"/>
      <c r="CH42" s="41"/>
      <c r="CI42" s="41"/>
      <c r="CJ42" s="36">
        <f>SUM(CD42:CI42)</f>
        <v>0</v>
      </c>
      <c r="CK42" s="41"/>
      <c r="CL42" s="41"/>
      <c r="CM42" s="41"/>
      <c r="CN42" s="41"/>
      <c r="CO42" s="41"/>
      <c r="CP42" s="41"/>
      <c r="CQ42" s="36">
        <f>SUM(CK42:CP42)</f>
        <v>0</v>
      </c>
      <c r="CR42" s="41"/>
      <c r="CS42" s="41"/>
      <c r="CT42" s="36">
        <f t="shared" si="4"/>
        <v>0</v>
      </c>
      <c r="CU42" s="41"/>
      <c r="CV42" s="41"/>
      <c r="CW42" s="41"/>
      <c r="CX42" s="41"/>
      <c r="CY42" s="41"/>
      <c r="CZ42" s="36">
        <f>SUM(CU42:CY42)</f>
        <v>0</v>
      </c>
      <c r="DA42" s="41"/>
      <c r="DB42" s="41"/>
      <c r="DC42" s="41"/>
      <c r="DD42" s="41"/>
      <c r="DE42" s="41"/>
      <c r="DF42" s="36">
        <f>SUM(DA42:DE42)</f>
        <v>0</v>
      </c>
      <c r="DG42" s="36">
        <f t="shared" si="11"/>
        <v>0</v>
      </c>
      <c r="DH42" s="35"/>
      <c r="DI42" s="41"/>
      <c r="DJ42" s="41"/>
      <c r="DK42" s="41"/>
      <c r="DL42" s="41"/>
      <c r="DM42" s="41"/>
      <c r="DN42" s="36">
        <f>SUM(DI42:DM42)</f>
        <v>0</v>
      </c>
      <c r="DO42" s="41"/>
      <c r="DP42" s="41"/>
      <c r="DQ42" s="41"/>
      <c r="DR42" s="41"/>
      <c r="DS42" s="41"/>
      <c r="DT42" s="41"/>
      <c r="DU42" s="41"/>
      <c r="DV42" s="41"/>
      <c r="DW42" s="41"/>
      <c r="DX42" s="41"/>
      <c r="DY42" s="41"/>
      <c r="DZ42" s="41"/>
      <c r="EA42" s="36">
        <f t="shared" si="8"/>
        <v>0</v>
      </c>
      <c r="EB42" s="36">
        <f t="shared" si="24"/>
        <v>0</v>
      </c>
    </row>
    <row r="43" spans="2:132" x14ac:dyDescent="0.25">
      <c r="B43" s="138"/>
      <c r="C43" s="15" t="s">
        <v>133</v>
      </c>
      <c r="D43" s="86" t="s">
        <v>139</v>
      </c>
      <c r="E43" s="41"/>
      <c r="F43" s="41"/>
      <c r="G43" s="41"/>
      <c r="H43" s="41"/>
      <c r="I43" s="41"/>
      <c r="J43" s="41"/>
      <c r="K43" s="41"/>
      <c r="L43" s="41"/>
      <c r="M43" s="41"/>
      <c r="N43" s="41"/>
      <c r="O43" s="41"/>
      <c r="P43" s="36">
        <f>SUM(E43:O43)</f>
        <v>0</v>
      </c>
      <c r="Q43" s="41"/>
      <c r="R43" s="41"/>
      <c r="S43" s="41"/>
      <c r="T43" s="36">
        <f>SUM(Q43:S43)</f>
        <v>0</v>
      </c>
      <c r="U43" s="41"/>
      <c r="V43" s="41"/>
      <c r="W43" s="41"/>
      <c r="X43" s="41"/>
      <c r="Y43" s="41"/>
      <c r="Z43" s="36">
        <f>SUM(U43:Y43)</f>
        <v>0</v>
      </c>
      <c r="AA43" s="36">
        <f t="shared" si="0"/>
        <v>0</v>
      </c>
      <c r="AB43" s="35"/>
      <c r="AC43" s="41"/>
      <c r="AD43" s="41"/>
      <c r="AE43" s="41"/>
      <c r="AF43" s="41"/>
      <c r="AG43" s="41"/>
      <c r="AH43" s="36">
        <f>SUM(AC43:AG43)</f>
        <v>0</v>
      </c>
      <c r="AI43" s="41"/>
      <c r="AJ43" s="41"/>
      <c r="AK43" s="41"/>
      <c r="AL43" s="41"/>
      <c r="AM43" s="41"/>
      <c r="AN43" s="36">
        <f>SUM(AI43:AM43)</f>
        <v>0</v>
      </c>
      <c r="AO43" s="41"/>
      <c r="AP43" s="41"/>
      <c r="AQ43" s="41"/>
      <c r="AR43" s="41"/>
      <c r="AS43" s="41"/>
      <c r="AT43" s="36">
        <f>SUM(AO43:AS43)</f>
        <v>0</v>
      </c>
      <c r="AU43" s="41"/>
      <c r="AV43" s="41"/>
      <c r="AW43" s="41"/>
      <c r="AX43" s="41"/>
      <c r="AY43" s="41"/>
      <c r="AZ43" s="36">
        <f>SUM(AU43:AY43)</f>
        <v>0</v>
      </c>
      <c r="BA43" s="36">
        <f t="shared" ref="BA43:BA44" si="74">SUM(AH43,AN43,AT43,AZ43)</f>
        <v>0</v>
      </c>
      <c r="BB43" s="35"/>
      <c r="BC43" s="41"/>
      <c r="BD43" s="41"/>
      <c r="BE43" s="41"/>
      <c r="BF43" s="41"/>
      <c r="BG43" s="41"/>
      <c r="BH43" s="41"/>
      <c r="BI43" s="36">
        <f>SUM(BC43:BH43)</f>
        <v>0</v>
      </c>
      <c r="BJ43" s="41"/>
      <c r="BK43" s="41"/>
      <c r="BL43" s="41"/>
      <c r="BM43" s="41"/>
      <c r="BN43" s="41"/>
      <c r="BO43" s="36">
        <f t="shared" si="1"/>
        <v>0</v>
      </c>
      <c r="BP43" s="41"/>
      <c r="BQ43" s="41"/>
      <c r="BR43" s="41"/>
      <c r="BS43" s="41"/>
      <c r="BT43" s="41"/>
      <c r="BU43" s="36">
        <f>SUM(BP43:BT43)</f>
        <v>0</v>
      </c>
      <c r="BV43" s="41"/>
      <c r="BW43" s="41"/>
      <c r="BX43" s="41"/>
      <c r="BY43" s="41"/>
      <c r="BZ43" s="41"/>
      <c r="CA43" s="36">
        <f t="shared" ref="CA43:CA44" si="75">SUM(BV43:BZ43)</f>
        <v>0</v>
      </c>
      <c r="CB43" s="36">
        <f t="shared" si="3"/>
        <v>0</v>
      </c>
      <c r="CC43" s="35"/>
      <c r="CD43" s="41"/>
      <c r="CE43" s="41"/>
      <c r="CF43" s="41"/>
      <c r="CG43" s="41"/>
      <c r="CH43" s="41"/>
      <c r="CI43" s="41"/>
      <c r="CJ43" s="36">
        <f>SUM(CD43:CI43)</f>
        <v>0</v>
      </c>
      <c r="CK43" s="41"/>
      <c r="CL43" s="41"/>
      <c r="CM43" s="41"/>
      <c r="CN43" s="41"/>
      <c r="CO43" s="41"/>
      <c r="CP43" s="41"/>
      <c r="CQ43" s="36">
        <f>SUM(CK43:CP43)</f>
        <v>0</v>
      </c>
      <c r="CR43" s="41">
        <v>17</v>
      </c>
      <c r="CS43" s="41"/>
      <c r="CT43" s="36">
        <f t="shared" si="4"/>
        <v>17</v>
      </c>
      <c r="CU43" s="41"/>
      <c r="CV43" s="41"/>
      <c r="CW43" s="41"/>
      <c r="CX43" s="41"/>
      <c r="CY43" s="41"/>
      <c r="CZ43" s="36">
        <f t="shared" ref="CZ43:CZ60" si="76">SUM(CU43:CY43)</f>
        <v>0</v>
      </c>
      <c r="DA43" s="41"/>
      <c r="DB43" s="41"/>
      <c r="DC43" s="41"/>
      <c r="DD43" s="41"/>
      <c r="DE43" s="41"/>
      <c r="DF43" s="36">
        <f t="shared" ref="DF43:DF44" si="77">SUM(DA43:DE43)</f>
        <v>0</v>
      </c>
      <c r="DG43" s="36">
        <f t="shared" si="11"/>
        <v>17</v>
      </c>
      <c r="DH43" s="35"/>
      <c r="DI43" s="41"/>
      <c r="DJ43" s="41"/>
      <c r="DK43" s="41"/>
      <c r="DL43" s="41"/>
      <c r="DM43" s="41"/>
      <c r="DN43" s="36">
        <f t="shared" ref="DN43:DN60" si="78">SUM(DI43:DM43)</f>
        <v>0</v>
      </c>
      <c r="DO43" s="41"/>
      <c r="DP43" s="41"/>
      <c r="DQ43" s="41"/>
      <c r="DR43" s="41"/>
      <c r="DS43" s="41"/>
      <c r="DT43" s="41"/>
      <c r="DU43" s="41"/>
      <c r="DV43" s="41"/>
      <c r="DW43" s="41"/>
      <c r="DX43" s="41"/>
      <c r="DY43" s="41"/>
      <c r="DZ43" s="41"/>
      <c r="EA43" s="36">
        <f t="shared" si="8"/>
        <v>0</v>
      </c>
      <c r="EB43" s="36">
        <f t="shared" si="24"/>
        <v>0</v>
      </c>
    </row>
    <row r="44" spans="2:132" x14ac:dyDescent="0.25">
      <c r="B44" s="148"/>
      <c r="C44" s="15" t="s">
        <v>151</v>
      </c>
      <c r="D44" s="86" t="s">
        <v>89</v>
      </c>
      <c r="E44" s="41"/>
      <c r="F44" s="41"/>
      <c r="G44" s="41"/>
      <c r="H44" s="41"/>
      <c r="I44" s="41"/>
      <c r="J44" s="41"/>
      <c r="K44" s="41"/>
      <c r="L44" s="41"/>
      <c r="M44" s="41"/>
      <c r="N44" s="41"/>
      <c r="O44" s="41"/>
      <c r="P44" s="36">
        <f>SUM(E44:O44)</f>
        <v>0</v>
      </c>
      <c r="Q44" s="41"/>
      <c r="R44" s="41"/>
      <c r="S44" s="41"/>
      <c r="T44" s="36">
        <f>SUM(Q44:S44)</f>
        <v>0</v>
      </c>
      <c r="U44" s="41"/>
      <c r="V44" s="41"/>
      <c r="W44" s="41"/>
      <c r="X44" s="41"/>
      <c r="Y44" s="41"/>
      <c r="Z44" s="36">
        <f>SUM(U44:Y44)</f>
        <v>0</v>
      </c>
      <c r="AA44" s="36">
        <f t="shared" ref="AA44" si="79">SUM(P44,T44,Z44)</f>
        <v>0</v>
      </c>
      <c r="AB44" s="35"/>
      <c r="AC44" s="41"/>
      <c r="AD44" s="41"/>
      <c r="AE44" s="41"/>
      <c r="AF44" s="41"/>
      <c r="AG44" s="41"/>
      <c r="AH44" s="36">
        <f>SUM(AC44:AG44)</f>
        <v>0</v>
      </c>
      <c r="AI44" s="41"/>
      <c r="AJ44" s="41"/>
      <c r="AK44" s="41"/>
      <c r="AL44" s="41"/>
      <c r="AM44" s="41"/>
      <c r="AN44" s="36">
        <f>SUM(AI44:AM44)</f>
        <v>0</v>
      </c>
      <c r="AO44" s="41"/>
      <c r="AP44" s="41"/>
      <c r="AQ44" s="41"/>
      <c r="AR44" s="41"/>
      <c r="AS44" s="41"/>
      <c r="AT44" s="36">
        <f>SUM(AO44:AS44)</f>
        <v>0</v>
      </c>
      <c r="AU44" s="41"/>
      <c r="AV44" s="41"/>
      <c r="AW44" s="41"/>
      <c r="AX44" s="41"/>
      <c r="AY44" s="41"/>
      <c r="AZ44" s="36">
        <f>SUM(AU44:AY44)</f>
        <v>0</v>
      </c>
      <c r="BA44" s="36">
        <f t="shared" si="74"/>
        <v>0</v>
      </c>
      <c r="BB44" s="35"/>
      <c r="BC44" s="41"/>
      <c r="BD44" s="41"/>
      <c r="BE44" s="41"/>
      <c r="BF44" s="41"/>
      <c r="BG44" s="41"/>
      <c r="BH44" s="41"/>
      <c r="BI44" s="36">
        <f>SUM(BC44:BH44)</f>
        <v>0</v>
      </c>
      <c r="BJ44" s="41"/>
      <c r="BK44" s="41"/>
      <c r="BL44" s="41"/>
      <c r="BM44" s="41"/>
      <c r="BN44" s="41"/>
      <c r="BO44" s="36">
        <f t="shared" ref="BO44" si="80">SUM(BJ44:BN44)</f>
        <v>0</v>
      </c>
      <c r="BP44" s="41"/>
      <c r="BQ44" s="41"/>
      <c r="BR44" s="41"/>
      <c r="BS44" s="41"/>
      <c r="BT44" s="41"/>
      <c r="BU44" s="36">
        <f>SUM(BP44:BT44)</f>
        <v>0</v>
      </c>
      <c r="BV44" s="41"/>
      <c r="BW44" s="41"/>
      <c r="BX44" s="41"/>
      <c r="BY44" s="41"/>
      <c r="BZ44" s="41"/>
      <c r="CA44" s="36">
        <f t="shared" si="75"/>
        <v>0</v>
      </c>
      <c r="CB44" s="36">
        <f t="shared" ref="CB44" si="81">SUM(BI44,BO44,BU44,CA44)</f>
        <v>0</v>
      </c>
      <c r="CC44" s="35"/>
      <c r="CD44" s="41"/>
      <c r="CE44" s="41"/>
      <c r="CF44" s="41"/>
      <c r="CG44" s="41"/>
      <c r="CH44" s="41"/>
      <c r="CI44" s="41">
        <v>1</v>
      </c>
      <c r="CJ44" s="36">
        <f>SUM(CD44:CI44)</f>
        <v>1</v>
      </c>
      <c r="CK44" s="41"/>
      <c r="CL44" s="41"/>
      <c r="CM44" s="41"/>
      <c r="CN44" s="41"/>
      <c r="CO44" s="41"/>
      <c r="CP44" s="41"/>
      <c r="CQ44" s="36">
        <f>SUM(CK44:CP44)</f>
        <v>0</v>
      </c>
      <c r="CR44" s="41"/>
      <c r="CS44" s="41"/>
      <c r="CT44" s="36">
        <f t="shared" ref="CT44" si="82">SUM(CR44:CS44)</f>
        <v>0</v>
      </c>
      <c r="CU44" s="41"/>
      <c r="CV44" s="41"/>
      <c r="CW44" s="41"/>
      <c r="CX44" s="41"/>
      <c r="CY44" s="41"/>
      <c r="CZ44" s="36">
        <f t="shared" si="76"/>
        <v>0</v>
      </c>
      <c r="DA44" s="41"/>
      <c r="DB44" s="41"/>
      <c r="DC44" s="41"/>
      <c r="DD44" s="41"/>
      <c r="DE44" s="41"/>
      <c r="DF44" s="36">
        <f t="shared" si="77"/>
        <v>0</v>
      </c>
      <c r="DG44" s="36">
        <f t="shared" si="11"/>
        <v>1</v>
      </c>
      <c r="DH44" s="35"/>
      <c r="DI44" s="41"/>
      <c r="DJ44" s="41"/>
      <c r="DK44" s="41"/>
      <c r="DL44" s="41"/>
      <c r="DM44" s="41"/>
      <c r="DN44" s="36">
        <f t="shared" ref="DN44" si="83">SUM(DI44:DM44)</f>
        <v>0</v>
      </c>
      <c r="DO44" s="41"/>
      <c r="DP44" s="41"/>
      <c r="DQ44" s="41"/>
      <c r="DR44" s="41"/>
      <c r="DS44" s="41"/>
      <c r="DT44" s="41"/>
      <c r="DU44" s="41"/>
      <c r="DV44" s="41"/>
      <c r="DW44" s="41"/>
      <c r="DX44" s="41"/>
      <c r="DY44" s="41"/>
      <c r="DZ44" s="41"/>
      <c r="EA44" s="36">
        <f t="shared" ref="EA44" si="84">SUM(DO44:DZ44)</f>
        <v>0</v>
      </c>
      <c r="EB44" s="36">
        <f t="shared" ref="EB44" si="85">SUM(DN44,EA44)</f>
        <v>0</v>
      </c>
    </row>
    <row r="45" spans="2:132" ht="17.25" customHeight="1" x14ac:dyDescent="0.25">
      <c r="B45" s="187">
        <v>6</v>
      </c>
      <c r="C45" s="188" t="s">
        <v>35</v>
      </c>
      <c r="D45" s="86" t="s">
        <v>93</v>
      </c>
      <c r="E45" s="41"/>
      <c r="F45" s="41">
        <v>160</v>
      </c>
      <c r="G45" s="41">
        <v>160</v>
      </c>
      <c r="H45" s="41">
        <v>155</v>
      </c>
      <c r="I45" s="41">
        <v>270</v>
      </c>
      <c r="J45" s="41">
        <v>270</v>
      </c>
      <c r="K45" s="41">
        <v>400.5</v>
      </c>
      <c r="L45" s="41">
        <v>468.25577600000003</v>
      </c>
      <c r="M45" s="41">
        <v>472.01185600000002</v>
      </c>
      <c r="N45" s="41">
        <v>462.56401399999999</v>
      </c>
      <c r="O45" s="41">
        <v>490.61251500000003</v>
      </c>
      <c r="P45" s="36">
        <f t="shared" si="25"/>
        <v>3308.9441610000003</v>
      </c>
      <c r="Q45" s="41"/>
      <c r="R45" s="41"/>
      <c r="S45" s="41"/>
      <c r="T45" s="36">
        <f t="shared" si="26"/>
        <v>0</v>
      </c>
      <c r="U45" s="41"/>
      <c r="V45" s="41"/>
      <c r="W45" s="41"/>
      <c r="X45" s="41"/>
      <c r="Y45" s="41">
        <v>97</v>
      </c>
      <c r="Z45" s="36">
        <f t="shared" si="27"/>
        <v>97</v>
      </c>
      <c r="AA45" s="36">
        <f t="shared" si="0"/>
        <v>3405.9441610000003</v>
      </c>
      <c r="AB45" s="33"/>
      <c r="AC45" s="41">
        <v>428.6</v>
      </c>
      <c r="AD45" s="41">
        <v>606.21799999999996</v>
      </c>
      <c r="AE45" s="41">
        <v>747.12824699999999</v>
      </c>
      <c r="AF45" s="41">
        <v>896.59999999999991</v>
      </c>
      <c r="AG45" s="41">
        <v>1000</v>
      </c>
      <c r="AH45" s="36">
        <f t="shared" si="28"/>
        <v>3678.5462469999998</v>
      </c>
      <c r="AI45" s="41"/>
      <c r="AJ45" s="41"/>
      <c r="AK45" s="41"/>
      <c r="AL45" s="41"/>
      <c r="AM45" s="41"/>
      <c r="AN45" s="36">
        <f t="shared" si="29"/>
        <v>0</v>
      </c>
      <c r="AO45" s="41"/>
      <c r="AP45" s="41"/>
      <c r="AQ45" s="41"/>
      <c r="AR45" s="41"/>
      <c r="AS45" s="41"/>
      <c r="AT45" s="36">
        <f t="shared" si="30"/>
        <v>0</v>
      </c>
      <c r="AU45" s="41">
        <v>48.5</v>
      </c>
      <c r="AV45" s="41">
        <v>145.5</v>
      </c>
      <c r="AW45" s="41">
        <v>146.25</v>
      </c>
      <c r="AX45" s="41">
        <v>146.25</v>
      </c>
      <c r="AY45" s="41">
        <v>146.25</v>
      </c>
      <c r="AZ45" s="36">
        <f t="shared" si="31"/>
        <v>632.75</v>
      </c>
      <c r="BA45" s="36">
        <f t="shared" si="32"/>
        <v>4311.2962470000002</v>
      </c>
      <c r="BB45" s="33"/>
      <c r="BC45" s="41">
        <v>1158</v>
      </c>
      <c r="BD45" s="41">
        <v>1317.2749999999999</v>
      </c>
      <c r="BE45" s="41">
        <v>1131</v>
      </c>
      <c r="BF45" s="41">
        <v>1100</v>
      </c>
      <c r="BG45" s="41">
        <v>1543.7250000000001</v>
      </c>
      <c r="BH45" s="41"/>
      <c r="BI45" s="36">
        <f t="shared" si="33"/>
        <v>6250</v>
      </c>
      <c r="BJ45" s="41"/>
      <c r="BK45" s="41"/>
      <c r="BL45" s="41"/>
      <c r="BM45" s="41"/>
      <c r="BN45" s="41"/>
      <c r="BO45" s="36">
        <f t="shared" si="1"/>
        <v>0</v>
      </c>
      <c r="BP45" s="41"/>
      <c r="BQ45" s="41"/>
      <c r="BR45" s="41"/>
      <c r="BS45" s="41"/>
      <c r="BT45" s="41"/>
      <c r="BU45" s="36">
        <f t="shared" si="34"/>
        <v>0</v>
      </c>
      <c r="BV45" s="41">
        <v>146.25</v>
      </c>
      <c r="BW45" s="41">
        <v>147.75</v>
      </c>
      <c r="BX45" s="41">
        <v>147.75</v>
      </c>
      <c r="BY45" s="41">
        <v>147.75</v>
      </c>
      <c r="BZ45" s="41">
        <v>147.75</v>
      </c>
      <c r="CA45" s="36">
        <f t="shared" si="2"/>
        <v>737.25</v>
      </c>
      <c r="CB45" s="36">
        <f t="shared" si="3"/>
        <v>6987.25</v>
      </c>
      <c r="CC45" s="33"/>
      <c r="CD45" s="41">
        <v>1210</v>
      </c>
      <c r="CE45" s="41">
        <v>1210</v>
      </c>
      <c r="CF45" s="41">
        <v>1210</v>
      </c>
      <c r="CG45" s="41">
        <v>1210</v>
      </c>
      <c r="CH45" s="41">
        <v>1210</v>
      </c>
      <c r="CI45" s="41"/>
      <c r="CJ45" s="36">
        <f t="shared" ref="CJ45" si="86">SUM(CD45:CI45)</f>
        <v>6050</v>
      </c>
      <c r="CK45" s="41">
        <v>40</v>
      </c>
      <c r="CL45" s="41">
        <v>40</v>
      </c>
      <c r="CM45" s="41">
        <v>40</v>
      </c>
      <c r="CN45" s="41">
        <v>40</v>
      </c>
      <c r="CO45" s="41">
        <v>40</v>
      </c>
      <c r="CP45" s="41"/>
      <c r="CQ45" s="36">
        <f t="shared" ref="CQ45" si="87">SUM(CK45:CP45)</f>
        <v>200</v>
      </c>
      <c r="CR45" s="41">
        <v>164.09994075</v>
      </c>
      <c r="CS45" s="41"/>
      <c r="CT45" s="36">
        <f t="shared" si="4"/>
        <v>164.09994075</v>
      </c>
      <c r="CU45" s="41">
        <v>100</v>
      </c>
      <c r="CV45" s="41">
        <v>100</v>
      </c>
      <c r="CW45" s="41">
        <v>100</v>
      </c>
      <c r="CX45" s="41">
        <v>100</v>
      </c>
      <c r="CY45" s="41">
        <v>100</v>
      </c>
      <c r="CZ45" s="36">
        <f t="shared" si="76"/>
        <v>500</v>
      </c>
      <c r="DA45" s="41">
        <v>400</v>
      </c>
      <c r="DB45" s="41">
        <v>400</v>
      </c>
      <c r="DC45" s="41">
        <v>400</v>
      </c>
      <c r="DD45" s="41">
        <v>400</v>
      </c>
      <c r="DE45" s="41">
        <v>400</v>
      </c>
      <c r="DF45" s="36">
        <f t="shared" ref="DF45:DF60" si="88">SUM(DA45:DE45)</f>
        <v>2000</v>
      </c>
      <c r="DG45" s="36">
        <f t="shared" si="11"/>
        <v>8914.0999407500003</v>
      </c>
      <c r="DH45" s="33"/>
      <c r="DI45" s="41">
        <v>100</v>
      </c>
      <c r="DJ45" s="41">
        <v>100</v>
      </c>
      <c r="DK45" s="41">
        <v>100</v>
      </c>
      <c r="DL45" s="41">
        <v>100</v>
      </c>
      <c r="DM45" s="41">
        <v>100</v>
      </c>
      <c r="DN45" s="36">
        <f t="shared" si="78"/>
        <v>500</v>
      </c>
      <c r="DO45" s="41">
        <v>400</v>
      </c>
      <c r="DP45" s="41">
        <v>400</v>
      </c>
      <c r="DQ45" s="41">
        <v>400</v>
      </c>
      <c r="DR45" s="41">
        <v>400</v>
      </c>
      <c r="DS45" s="41">
        <v>400</v>
      </c>
      <c r="DT45" s="41"/>
      <c r="DU45" s="41"/>
      <c r="DV45" s="41"/>
      <c r="DW45" s="41"/>
      <c r="DX45" s="41"/>
      <c r="DY45" s="41"/>
      <c r="DZ45" s="41"/>
      <c r="EA45" s="36">
        <f t="shared" si="8"/>
        <v>2000</v>
      </c>
      <c r="EB45" s="36">
        <f t="shared" si="24"/>
        <v>2500</v>
      </c>
    </row>
    <row r="46" spans="2:132" ht="17.25" customHeight="1" x14ac:dyDescent="0.25">
      <c r="B46" s="187"/>
      <c r="C46" s="189"/>
      <c r="D46" s="86" t="s">
        <v>89</v>
      </c>
      <c r="E46" s="41"/>
      <c r="F46" s="41"/>
      <c r="G46" s="41"/>
      <c r="H46" s="41"/>
      <c r="I46" s="41"/>
      <c r="J46" s="41"/>
      <c r="K46" s="41"/>
      <c r="L46" s="41"/>
      <c r="M46" s="41"/>
      <c r="N46" s="41"/>
      <c r="O46" s="41"/>
      <c r="P46" s="36">
        <f>SUM(E46:O46)</f>
        <v>0</v>
      </c>
      <c r="Q46" s="41"/>
      <c r="R46" s="41"/>
      <c r="S46" s="41">
        <v>2.0816750000000002</v>
      </c>
      <c r="T46" s="36">
        <f>SUM(Q46:S46)</f>
        <v>2.0816750000000002</v>
      </c>
      <c r="U46" s="41">
        <v>5.1840000000000002</v>
      </c>
      <c r="V46" s="41">
        <v>5.1840000000000002</v>
      </c>
      <c r="W46" s="41">
        <v>5.1840000000000002</v>
      </c>
      <c r="X46" s="41">
        <v>5.2379800000000003</v>
      </c>
      <c r="Y46" s="41">
        <v>5.2379769999999999</v>
      </c>
      <c r="Z46" s="36">
        <f>SUM(U46:Y46)</f>
        <v>26.027957000000001</v>
      </c>
      <c r="AA46" s="36">
        <f t="shared" si="0"/>
        <v>28.109632000000001</v>
      </c>
      <c r="AB46" s="33"/>
      <c r="AC46" s="41"/>
      <c r="AD46" s="41"/>
      <c r="AE46" s="41"/>
      <c r="AF46" s="41"/>
      <c r="AG46" s="41"/>
      <c r="AH46" s="36">
        <f>SUM(AC46:AG46)</f>
        <v>0</v>
      </c>
      <c r="AI46" s="41"/>
      <c r="AJ46" s="41"/>
      <c r="AK46" s="41"/>
      <c r="AL46" s="41"/>
      <c r="AM46" s="41"/>
      <c r="AN46" s="36">
        <f>SUM(AI46:AM46)</f>
        <v>0</v>
      </c>
      <c r="AO46" s="41">
        <v>25</v>
      </c>
      <c r="AP46" s="41">
        <v>15</v>
      </c>
      <c r="AQ46" s="41">
        <v>1.6683250000000003</v>
      </c>
      <c r="AR46" s="41">
        <v>0</v>
      </c>
      <c r="AS46" s="41">
        <v>0</v>
      </c>
      <c r="AT46" s="36">
        <f>SUM(AO46:AS46)</f>
        <v>41.668325000000003</v>
      </c>
      <c r="AU46" s="41"/>
      <c r="AV46" s="41"/>
      <c r="AW46" s="41"/>
      <c r="AX46" s="41"/>
      <c r="AY46" s="41"/>
      <c r="AZ46" s="36">
        <f>SUM(AU46:AY46)</f>
        <v>0</v>
      </c>
      <c r="BA46" s="36">
        <f>SUM(AH46,AN46,AT46,AZ46)</f>
        <v>41.668325000000003</v>
      </c>
      <c r="BB46" s="33"/>
      <c r="BC46" s="41"/>
      <c r="BD46" s="41"/>
      <c r="BE46" s="41"/>
      <c r="BF46" s="41"/>
      <c r="BG46" s="41"/>
      <c r="BH46" s="41"/>
      <c r="BI46" s="36">
        <f>SUM(BC46:BH46)</f>
        <v>0</v>
      </c>
      <c r="BJ46" s="41"/>
      <c r="BK46" s="41"/>
      <c r="BL46" s="41"/>
      <c r="BM46" s="41"/>
      <c r="BN46" s="41"/>
      <c r="BO46" s="36">
        <f t="shared" si="1"/>
        <v>0</v>
      </c>
      <c r="BP46" s="41">
        <v>0</v>
      </c>
      <c r="BQ46" s="41">
        <v>0</v>
      </c>
      <c r="BR46" s="41">
        <v>0</v>
      </c>
      <c r="BS46" s="41">
        <v>0</v>
      </c>
      <c r="BT46" s="41">
        <v>0</v>
      </c>
      <c r="BU46" s="36">
        <f>SUM(BP46:BT46)</f>
        <v>0</v>
      </c>
      <c r="BV46" s="41"/>
      <c r="BW46" s="41"/>
      <c r="BX46" s="41"/>
      <c r="BY46" s="41"/>
      <c r="BZ46" s="41"/>
      <c r="CA46" s="36">
        <f t="shared" si="2"/>
        <v>0</v>
      </c>
      <c r="CB46" s="36">
        <f t="shared" si="3"/>
        <v>0</v>
      </c>
      <c r="CC46" s="33"/>
      <c r="CD46" s="41"/>
      <c r="CE46" s="41"/>
      <c r="CF46" s="41"/>
      <c r="CG46" s="41"/>
      <c r="CH46" s="41"/>
      <c r="CI46" s="41"/>
      <c r="CJ46" s="36">
        <f>SUM(CD46:CI46)</f>
        <v>0</v>
      </c>
      <c r="CK46" s="41"/>
      <c r="CL46" s="41"/>
      <c r="CM46" s="41"/>
      <c r="CN46" s="41"/>
      <c r="CO46" s="41"/>
      <c r="CP46" s="41"/>
      <c r="CQ46" s="36">
        <f>SUM(CK46:CP46)</f>
        <v>0</v>
      </c>
      <c r="CR46" s="41">
        <v>6.2500000000000098</v>
      </c>
      <c r="CS46" s="41"/>
      <c r="CT46" s="36">
        <f t="shared" si="4"/>
        <v>6.2500000000000098</v>
      </c>
      <c r="CU46" s="41"/>
      <c r="CV46" s="41"/>
      <c r="CW46" s="41"/>
      <c r="CX46" s="41"/>
      <c r="CY46" s="41"/>
      <c r="CZ46" s="36">
        <f t="shared" si="76"/>
        <v>0</v>
      </c>
      <c r="DA46" s="41"/>
      <c r="DB46" s="41"/>
      <c r="DC46" s="41"/>
      <c r="DD46" s="41"/>
      <c r="DE46" s="41"/>
      <c r="DF46" s="36">
        <f t="shared" si="88"/>
        <v>0</v>
      </c>
      <c r="DG46" s="36">
        <f t="shared" si="11"/>
        <v>6.2500000000000098</v>
      </c>
      <c r="DH46" s="33"/>
      <c r="DI46" s="41"/>
      <c r="DJ46" s="41"/>
      <c r="DK46" s="41"/>
      <c r="DL46" s="41"/>
      <c r="DM46" s="41"/>
      <c r="DN46" s="36">
        <f t="shared" si="78"/>
        <v>0</v>
      </c>
      <c r="DO46" s="41"/>
      <c r="DP46" s="41"/>
      <c r="DQ46" s="41"/>
      <c r="DR46" s="41"/>
      <c r="DS46" s="41"/>
      <c r="DT46" s="41"/>
      <c r="DU46" s="41"/>
      <c r="DV46" s="41"/>
      <c r="DW46" s="41"/>
      <c r="DX46" s="41"/>
      <c r="DY46" s="41"/>
      <c r="DZ46" s="41"/>
      <c r="EA46" s="36">
        <f t="shared" si="8"/>
        <v>0</v>
      </c>
      <c r="EB46" s="36">
        <f t="shared" si="24"/>
        <v>0</v>
      </c>
    </row>
    <row r="47" spans="2:132" x14ac:dyDescent="0.25">
      <c r="B47" s="42"/>
      <c r="C47" s="15" t="s">
        <v>36</v>
      </c>
      <c r="D47" s="86" t="s">
        <v>89</v>
      </c>
      <c r="E47" s="41"/>
      <c r="F47" s="41"/>
      <c r="G47" s="41"/>
      <c r="H47" s="41"/>
      <c r="I47" s="41"/>
      <c r="J47" s="41"/>
      <c r="K47" s="41"/>
      <c r="L47" s="41"/>
      <c r="M47" s="41"/>
      <c r="N47" s="41"/>
      <c r="O47" s="41"/>
      <c r="P47" s="36">
        <f t="shared" si="25"/>
        <v>0</v>
      </c>
      <c r="Q47" s="41"/>
      <c r="R47" s="41"/>
      <c r="S47" s="41"/>
      <c r="T47" s="36">
        <f t="shared" si="26"/>
        <v>0</v>
      </c>
      <c r="U47" s="41"/>
      <c r="V47" s="41"/>
      <c r="W47" s="41"/>
      <c r="X47" s="41"/>
      <c r="Y47" s="41"/>
      <c r="Z47" s="36">
        <f t="shared" si="27"/>
        <v>0</v>
      </c>
      <c r="AA47" s="36">
        <f t="shared" si="0"/>
        <v>0</v>
      </c>
      <c r="AB47" s="35"/>
      <c r="AC47" s="41"/>
      <c r="AD47" s="41"/>
      <c r="AE47" s="41"/>
      <c r="AF47" s="41"/>
      <c r="AG47" s="41"/>
      <c r="AH47" s="36">
        <f t="shared" si="28"/>
        <v>0</v>
      </c>
      <c r="AI47" s="41"/>
      <c r="AJ47" s="41"/>
      <c r="AK47" s="41"/>
      <c r="AL47" s="41"/>
      <c r="AM47" s="41"/>
      <c r="AN47" s="36">
        <f t="shared" si="29"/>
        <v>0</v>
      </c>
      <c r="AO47" s="41"/>
      <c r="AP47" s="41"/>
      <c r="AQ47" s="41"/>
      <c r="AR47" s="41"/>
      <c r="AS47" s="41"/>
      <c r="AT47" s="36">
        <f t="shared" si="30"/>
        <v>0</v>
      </c>
      <c r="AU47" s="41"/>
      <c r="AV47" s="41"/>
      <c r="AW47" s="41"/>
      <c r="AX47" s="41"/>
      <c r="AY47" s="41"/>
      <c r="AZ47" s="36">
        <f t="shared" si="31"/>
        <v>0</v>
      </c>
      <c r="BA47" s="36">
        <f t="shared" si="32"/>
        <v>0</v>
      </c>
      <c r="BB47" s="35"/>
      <c r="BC47" s="41">
        <v>0.6</v>
      </c>
      <c r="BD47" s="41">
        <v>0.6</v>
      </c>
      <c r="BE47" s="41">
        <v>0.6</v>
      </c>
      <c r="BF47" s="41">
        <v>0.6</v>
      </c>
      <c r="BG47" s="41">
        <v>0.6</v>
      </c>
      <c r="BH47" s="41"/>
      <c r="BI47" s="36">
        <f t="shared" si="33"/>
        <v>3</v>
      </c>
      <c r="BJ47" s="41"/>
      <c r="BK47" s="41"/>
      <c r="BL47" s="41"/>
      <c r="BM47" s="41"/>
      <c r="BN47" s="41"/>
      <c r="BO47" s="36">
        <f t="shared" si="1"/>
        <v>0</v>
      </c>
      <c r="BP47" s="41"/>
      <c r="BQ47" s="41"/>
      <c r="BR47" s="41"/>
      <c r="BS47" s="41"/>
      <c r="BT47" s="41"/>
      <c r="BU47" s="36">
        <f t="shared" si="34"/>
        <v>0</v>
      </c>
      <c r="BV47" s="41"/>
      <c r="BW47" s="41"/>
      <c r="BX47" s="41"/>
      <c r="BY47" s="41"/>
      <c r="BZ47" s="41"/>
      <c r="CA47" s="36">
        <f t="shared" si="2"/>
        <v>0</v>
      </c>
      <c r="CB47" s="36">
        <f t="shared" si="3"/>
        <v>3</v>
      </c>
      <c r="CC47" s="35"/>
      <c r="CD47" s="41"/>
      <c r="CE47" s="41"/>
      <c r="CF47" s="41"/>
      <c r="CG47" s="41"/>
      <c r="CH47" s="41"/>
      <c r="CI47" s="41"/>
      <c r="CJ47" s="36">
        <f t="shared" ref="CJ47:CJ58" si="89">SUM(CD47:CI47)</f>
        <v>0</v>
      </c>
      <c r="CK47" s="41"/>
      <c r="CL47" s="41"/>
      <c r="CM47" s="41"/>
      <c r="CN47" s="41"/>
      <c r="CO47" s="41"/>
      <c r="CP47" s="41"/>
      <c r="CQ47" s="36">
        <f t="shared" ref="CQ47:CQ58" si="90">SUM(CK47:CP47)</f>
        <v>0</v>
      </c>
      <c r="CR47" s="41"/>
      <c r="CS47" s="41"/>
      <c r="CT47" s="36">
        <f t="shared" si="4"/>
        <v>0</v>
      </c>
      <c r="CU47" s="41"/>
      <c r="CV47" s="41"/>
      <c r="CW47" s="41"/>
      <c r="CX47" s="41"/>
      <c r="CY47" s="41"/>
      <c r="CZ47" s="36">
        <f t="shared" si="76"/>
        <v>0</v>
      </c>
      <c r="DA47" s="41"/>
      <c r="DB47" s="41"/>
      <c r="DC47" s="41"/>
      <c r="DD47" s="41"/>
      <c r="DE47" s="41"/>
      <c r="DF47" s="36">
        <f t="shared" si="88"/>
        <v>0</v>
      </c>
      <c r="DG47" s="36">
        <f t="shared" si="11"/>
        <v>0</v>
      </c>
      <c r="DH47" s="35"/>
      <c r="DI47" s="41"/>
      <c r="DJ47" s="41"/>
      <c r="DK47" s="41"/>
      <c r="DL47" s="41"/>
      <c r="DM47" s="41"/>
      <c r="DN47" s="36">
        <f t="shared" si="78"/>
        <v>0</v>
      </c>
      <c r="DO47" s="41"/>
      <c r="DP47" s="41"/>
      <c r="DQ47" s="41"/>
      <c r="DR47" s="41"/>
      <c r="DS47" s="41"/>
      <c r="DT47" s="41"/>
      <c r="DU47" s="41"/>
      <c r="DV47" s="41"/>
      <c r="DW47" s="41"/>
      <c r="DX47" s="41"/>
      <c r="DY47" s="41"/>
      <c r="DZ47" s="41"/>
      <c r="EA47" s="36">
        <f t="shared" si="8"/>
        <v>0</v>
      </c>
      <c r="EB47" s="36">
        <f t="shared" si="24"/>
        <v>0</v>
      </c>
    </row>
    <row r="48" spans="2:132" x14ac:dyDescent="0.25">
      <c r="B48"/>
      <c r="C48" s="15" t="s">
        <v>120</v>
      </c>
      <c r="D48" s="86" t="s">
        <v>92</v>
      </c>
      <c r="E48" s="41"/>
      <c r="F48" s="41"/>
      <c r="G48" s="41"/>
      <c r="H48" s="41"/>
      <c r="I48" s="41"/>
      <c r="J48" s="41"/>
      <c r="K48" s="41"/>
      <c r="L48" s="41"/>
      <c r="M48" s="41"/>
      <c r="N48" s="41"/>
      <c r="O48" s="41"/>
      <c r="P48" s="36">
        <f t="shared" si="25"/>
        <v>0</v>
      </c>
      <c r="Q48" s="41"/>
      <c r="R48" s="41"/>
      <c r="S48" s="41"/>
      <c r="T48" s="36">
        <f t="shared" si="26"/>
        <v>0</v>
      </c>
      <c r="U48" s="41"/>
      <c r="V48" s="41"/>
      <c r="W48" s="41"/>
      <c r="X48" s="41"/>
      <c r="Y48" s="41"/>
      <c r="Z48" s="36">
        <f t="shared" si="27"/>
        <v>0</v>
      </c>
      <c r="AA48" s="36">
        <f t="shared" si="0"/>
        <v>0</v>
      </c>
      <c r="AB48" s="35"/>
      <c r="AC48" s="41"/>
      <c r="AD48" s="41"/>
      <c r="AE48" s="41"/>
      <c r="AF48" s="41"/>
      <c r="AG48" s="41"/>
      <c r="AH48" s="36">
        <f t="shared" si="28"/>
        <v>0</v>
      </c>
      <c r="AI48" s="41"/>
      <c r="AJ48" s="41"/>
      <c r="AK48" s="41"/>
      <c r="AL48" s="41"/>
      <c r="AM48" s="41"/>
      <c r="AN48" s="36">
        <f t="shared" si="29"/>
        <v>0</v>
      </c>
      <c r="AO48" s="41"/>
      <c r="AP48" s="41"/>
      <c r="AQ48" s="41"/>
      <c r="AR48" s="41"/>
      <c r="AS48" s="41"/>
      <c r="AT48" s="36">
        <f t="shared" si="30"/>
        <v>0</v>
      </c>
      <c r="AU48" s="41"/>
      <c r="AV48" s="41"/>
      <c r="AW48" s="41"/>
      <c r="AX48" s="41"/>
      <c r="AY48" s="41"/>
      <c r="AZ48" s="36">
        <f t="shared" si="31"/>
        <v>0</v>
      </c>
      <c r="BA48" s="36">
        <f t="shared" si="32"/>
        <v>0</v>
      </c>
      <c r="BB48" s="35"/>
      <c r="BC48" s="41"/>
      <c r="BD48" s="41"/>
      <c r="BE48" s="41"/>
      <c r="BF48" s="41"/>
      <c r="BG48" s="41"/>
      <c r="BH48" s="41"/>
      <c r="BI48" s="36">
        <f t="shared" si="33"/>
        <v>0</v>
      </c>
      <c r="BJ48" s="41"/>
      <c r="BK48" s="41"/>
      <c r="BL48" s="41"/>
      <c r="BM48" s="41"/>
      <c r="BN48" s="41"/>
      <c r="BO48" s="36">
        <f t="shared" si="1"/>
        <v>0</v>
      </c>
      <c r="BP48" s="41"/>
      <c r="BQ48" s="41"/>
      <c r="BR48" s="41"/>
      <c r="BS48" s="41"/>
      <c r="BT48" s="41"/>
      <c r="BU48" s="36">
        <f t="shared" si="34"/>
        <v>0</v>
      </c>
      <c r="BV48" s="41"/>
      <c r="BW48" s="41"/>
      <c r="BX48" s="41"/>
      <c r="BY48" s="41"/>
      <c r="BZ48" s="41"/>
      <c r="CA48" s="36">
        <f t="shared" si="2"/>
        <v>0</v>
      </c>
      <c r="CB48" s="36">
        <f t="shared" si="3"/>
        <v>0</v>
      </c>
      <c r="CC48" s="35"/>
      <c r="CD48" s="41"/>
      <c r="CE48" s="41"/>
      <c r="CF48" s="41"/>
      <c r="CG48" s="41"/>
      <c r="CH48" s="41"/>
      <c r="CI48" s="41">
        <v>0.1</v>
      </c>
      <c r="CJ48" s="36">
        <f t="shared" si="89"/>
        <v>0.1</v>
      </c>
      <c r="CK48" s="41"/>
      <c r="CL48" s="41"/>
      <c r="CM48" s="41"/>
      <c r="CN48" s="41"/>
      <c r="CO48" s="41"/>
      <c r="CP48" s="41"/>
      <c r="CQ48" s="36">
        <f t="shared" si="90"/>
        <v>0</v>
      </c>
      <c r="CR48" s="41"/>
      <c r="CS48" s="41"/>
      <c r="CT48" s="36">
        <f t="shared" si="4"/>
        <v>0</v>
      </c>
      <c r="CU48" s="41"/>
      <c r="CV48" s="41"/>
      <c r="CW48" s="41"/>
      <c r="CX48" s="41"/>
      <c r="CY48" s="41"/>
      <c r="CZ48" s="36">
        <f t="shared" si="76"/>
        <v>0</v>
      </c>
      <c r="DA48" s="41"/>
      <c r="DB48" s="41"/>
      <c r="DC48" s="41"/>
      <c r="DD48" s="41"/>
      <c r="DE48" s="41"/>
      <c r="DF48" s="36">
        <f t="shared" si="88"/>
        <v>0</v>
      </c>
      <c r="DG48" s="36">
        <f t="shared" si="11"/>
        <v>0.1</v>
      </c>
      <c r="DH48" s="35"/>
      <c r="DI48" s="41"/>
      <c r="DJ48" s="41"/>
      <c r="DK48" s="41"/>
      <c r="DL48" s="41"/>
      <c r="DM48" s="41"/>
      <c r="DN48" s="36">
        <f t="shared" si="78"/>
        <v>0</v>
      </c>
      <c r="DO48" s="41"/>
      <c r="DP48" s="41"/>
      <c r="DQ48" s="41"/>
      <c r="DR48" s="41"/>
      <c r="DS48" s="41"/>
      <c r="DT48" s="41"/>
      <c r="DU48" s="41"/>
      <c r="DV48" s="41"/>
      <c r="DW48" s="41"/>
      <c r="DX48" s="41"/>
      <c r="DY48" s="41"/>
      <c r="DZ48" s="41"/>
      <c r="EA48" s="36">
        <f t="shared" si="8"/>
        <v>0</v>
      </c>
      <c r="EB48" s="36">
        <f t="shared" si="24"/>
        <v>0</v>
      </c>
    </row>
    <row r="49" spans="2:132" x14ac:dyDescent="0.25">
      <c r="B49" s="42"/>
      <c r="C49" s="15" t="s">
        <v>37</v>
      </c>
      <c r="D49" s="86" t="s">
        <v>89</v>
      </c>
      <c r="E49" s="41"/>
      <c r="F49" s="41"/>
      <c r="G49" s="41"/>
      <c r="H49" s="41"/>
      <c r="I49" s="41"/>
      <c r="J49" s="41"/>
      <c r="K49" s="41"/>
      <c r="L49" s="41"/>
      <c r="M49" s="41"/>
      <c r="N49" s="41"/>
      <c r="O49" s="41"/>
      <c r="P49" s="36">
        <f t="shared" si="25"/>
        <v>0</v>
      </c>
      <c r="Q49" s="41"/>
      <c r="R49" s="41"/>
      <c r="S49" s="41"/>
      <c r="T49" s="36">
        <f t="shared" si="26"/>
        <v>0</v>
      </c>
      <c r="U49" s="41"/>
      <c r="V49" s="41"/>
      <c r="W49" s="41"/>
      <c r="X49" s="41"/>
      <c r="Y49" s="41"/>
      <c r="Z49" s="36">
        <f t="shared" si="27"/>
        <v>0</v>
      </c>
      <c r="AA49" s="36">
        <f t="shared" si="0"/>
        <v>0</v>
      </c>
      <c r="AB49" s="35"/>
      <c r="AC49" s="41"/>
      <c r="AD49" s="41"/>
      <c r="AE49" s="41"/>
      <c r="AF49" s="41"/>
      <c r="AG49" s="41"/>
      <c r="AH49" s="36">
        <f t="shared" si="28"/>
        <v>0</v>
      </c>
      <c r="AI49" s="41"/>
      <c r="AJ49" s="41"/>
      <c r="AK49" s="41"/>
      <c r="AL49" s="41"/>
      <c r="AM49" s="41"/>
      <c r="AN49" s="36">
        <f t="shared" si="29"/>
        <v>0</v>
      </c>
      <c r="AO49" s="41"/>
      <c r="AP49" s="41"/>
      <c r="AQ49" s="41"/>
      <c r="AR49" s="41"/>
      <c r="AS49" s="41"/>
      <c r="AT49" s="36">
        <f t="shared" si="30"/>
        <v>0</v>
      </c>
      <c r="AU49" s="41"/>
      <c r="AV49" s="41"/>
      <c r="AW49" s="41"/>
      <c r="AX49" s="41"/>
      <c r="AY49" s="41"/>
      <c r="AZ49" s="36">
        <f t="shared" si="31"/>
        <v>0</v>
      </c>
      <c r="BA49" s="36">
        <f t="shared" si="32"/>
        <v>0</v>
      </c>
      <c r="BB49" s="35"/>
      <c r="BC49" s="41">
        <v>2</v>
      </c>
      <c r="BD49" s="41">
        <v>2</v>
      </c>
      <c r="BE49" s="41">
        <v>2</v>
      </c>
      <c r="BF49" s="41">
        <v>2</v>
      </c>
      <c r="BG49" s="41">
        <v>2</v>
      </c>
      <c r="BH49" s="41"/>
      <c r="BI49" s="36">
        <f t="shared" si="33"/>
        <v>10</v>
      </c>
      <c r="BJ49" s="41"/>
      <c r="BK49" s="41"/>
      <c r="BL49" s="41"/>
      <c r="BM49" s="41"/>
      <c r="BN49" s="41"/>
      <c r="BO49" s="36">
        <f t="shared" si="1"/>
        <v>0</v>
      </c>
      <c r="BP49" s="41"/>
      <c r="BQ49" s="41"/>
      <c r="BR49" s="41"/>
      <c r="BS49" s="41"/>
      <c r="BT49" s="41"/>
      <c r="BU49" s="36">
        <f t="shared" si="34"/>
        <v>0</v>
      </c>
      <c r="BV49" s="41"/>
      <c r="BW49" s="41"/>
      <c r="BX49" s="41"/>
      <c r="BY49" s="41"/>
      <c r="BZ49" s="41"/>
      <c r="CA49" s="36">
        <f t="shared" si="2"/>
        <v>0</v>
      </c>
      <c r="CB49" s="36">
        <f t="shared" si="3"/>
        <v>10</v>
      </c>
      <c r="CC49" s="35"/>
      <c r="CD49" s="41"/>
      <c r="CE49" s="41"/>
      <c r="CF49" s="41"/>
      <c r="CG49" s="41"/>
      <c r="CH49" s="41"/>
      <c r="CI49" s="41">
        <v>10</v>
      </c>
      <c r="CJ49" s="36">
        <f t="shared" si="89"/>
        <v>10</v>
      </c>
      <c r="CK49" s="41"/>
      <c r="CL49" s="41"/>
      <c r="CM49" s="41"/>
      <c r="CN49" s="41"/>
      <c r="CO49" s="41"/>
      <c r="CP49" s="41"/>
      <c r="CQ49" s="36">
        <f t="shared" si="90"/>
        <v>0</v>
      </c>
      <c r="CR49" s="41">
        <v>10</v>
      </c>
      <c r="CS49" s="41"/>
      <c r="CT49" s="36">
        <f t="shared" si="4"/>
        <v>10</v>
      </c>
      <c r="CU49" s="41"/>
      <c r="CV49" s="41"/>
      <c r="CW49" s="41"/>
      <c r="CX49" s="41"/>
      <c r="CY49" s="41"/>
      <c r="CZ49" s="36">
        <f t="shared" si="76"/>
        <v>0</v>
      </c>
      <c r="DA49" s="41"/>
      <c r="DB49" s="41"/>
      <c r="DC49" s="41"/>
      <c r="DD49" s="41"/>
      <c r="DE49" s="41"/>
      <c r="DF49" s="36">
        <f t="shared" si="88"/>
        <v>0</v>
      </c>
      <c r="DG49" s="36">
        <f t="shared" si="11"/>
        <v>20</v>
      </c>
      <c r="DH49" s="35"/>
      <c r="DI49" s="41"/>
      <c r="DJ49" s="41"/>
      <c r="DK49" s="41"/>
      <c r="DL49" s="41"/>
      <c r="DM49" s="41"/>
      <c r="DN49" s="36">
        <f t="shared" si="78"/>
        <v>0</v>
      </c>
      <c r="DO49" s="41"/>
      <c r="DP49" s="41"/>
      <c r="DQ49" s="41"/>
      <c r="DR49" s="41"/>
      <c r="DS49" s="41"/>
      <c r="DT49" s="41"/>
      <c r="DU49" s="41"/>
      <c r="DV49" s="41"/>
      <c r="DW49" s="41"/>
      <c r="DX49" s="41"/>
      <c r="DY49" s="41"/>
      <c r="DZ49" s="41"/>
      <c r="EA49" s="36">
        <f t="shared" si="8"/>
        <v>0</v>
      </c>
      <c r="EB49" s="36">
        <f t="shared" si="24"/>
        <v>0</v>
      </c>
    </row>
    <row r="50" spans="2:132" x14ac:dyDescent="0.25">
      <c r="B50" s="42"/>
      <c r="C50" s="15" t="s">
        <v>38</v>
      </c>
      <c r="D50" s="86" t="s">
        <v>89</v>
      </c>
      <c r="E50" s="41"/>
      <c r="F50" s="41"/>
      <c r="G50" s="41"/>
      <c r="H50" s="41"/>
      <c r="I50" s="41"/>
      <c r="J50" s="41"/>
      <c r="K50" s="41"/>
      <c r="L50" s="41"/>
      <c r="M50" s="41"/>
      <c r="N50" s="41"/>
      <c r="O50" s="41">
        <v>0.4</v>
      </c>
      <c r="P50" s="36">
        <f t="shared" si="25"/>
        <v>0.4</v>
      </c>
      <c r="Q50" s="41"/>
      <c r="R50" s="41"/>
      <c r="S50" s="41"/>
      <c r="T50" s="36">
        <f t="shared" si="26"/>
        <v>0</v>
      </c>
      <c r="U50" s="41"/>
      <c r="V50" s="41"/>
      <c r="W50" s="41"/>
      <c r="X50" s="41"/>
      <c r="Y50" s="41"/>
      <c r="Z50" s="36">
        <f t="shared" si="27"/>
        <v>0</v>
      </c>
      <c r="AA50" s="36">
        <f t="shared" si="0"/>
        <v>0.4</v>
      </c>
      <c r="AB50" s="35"/>
      <c r="AC50" s="41">
        <v>0.3</v>
      </c>
      <c r="AD50" s="41">
        <v>0.3</v>
      </c>
      <c r="AE50" s="41">
        <v>1</v>
      </c>
      <c r="AF50" s="41">
        <v>1</v>
      </c>
      <c r="AG50" s="41">
        <v>4</v>
      </c>
      <c r="AH50" s="36">
        <f t="shared" si="28"/>
        <v>6.6</v>
      </c>
      <c r="AI50" s="41"/>
      <c r="AJ50" s="41"/>
      <c r="AK50" s="41"/>
      <c r="AL50" s="41"/>
      <c r="AM50" s="41"/>
      <c r="AN50" s="36">
        <f t="shared" si="29"/>
        <v>0</v>
      </c>
      <c r="AO50" s="41"/>
      <c r="AP50" s="41"/>
      <c r="AQ50" s="41"/>
      <c r="AR50" s="41"/>
      <c r="AS50" s="41"/>
      <c r="AT50" s="36">
        <f t="shared" si="30"/>
        <v>0</v>
      </c>
      <c r="AU50" s="41"/>
      <c r="AV50" s="41"/>
      <c r="AW50" s="41"/>
      <c r="AX50" s="41"/>
      <c r="AY50" s="41"/>
      <c r="AZ50" s="36">
        <f t="shared" si="31"/>
        <v>0</v>
      </c>
      <c r="BA50" s="36">
        <f t="shared" si="32"/>
        <v>6.6</v>
      </c>
      <c r="BB50" s="35"/>
      <c r="BC50" s="41">
        <v>4</v>
      </c>
      <c r="BD50" s="41">
        <v>4</v>
      </c>
      <c r="BE50" s="41">
        <v>4</v>
      </c>
      <c r="BF50" s="41">
        <v>4.7372954400000005</v>
      </c>
      <c r="BG50" s="41">
        <v>5.4808400900000001</v>
      </c>
      <c r="BH50" s="41"/>
      <c r="BI50" s="36">
        <f t="shared" si="33"/>
        <v>22.218135530000001</v>
      </c>
      <c r="BJ50" s="41"/>
      <c r="BK50" s="41"/>
      <c r="BL50" s="41"/>
      <c r="BM50" s="41"/>
      <c r="BN50" s="41"/>
      <c r="BO50" s="36">
        <f t="shared" si="1"/>
        <v>0</v>
      </c>
      <c r="BP50" s="41"/>
      <c r="BQ50" s="41"/>
      <c r="BR50" s="41"/>
      <c r="BS50" s="41"/>
      <c r="BT50" s="41"/>
      <c r="BU50" s="36">
        <f t="shared" si="34"/>
        <v>0</v>
      </c>
      <c r="BV50" s="41"/>
      <c r="BW50" s="41"/>
      <c r="BX50" s="41"/>
      <c r="BY50" s="41"/>
      <c r="BZ50" s="41"/>
      <c r="CA50" s="36">
        <f t="shared" si="2"/>
        <v>0</v>
      </c>
      <c r="CB50" s="36">
        <f t="shared" si="3"/>
        <v>22.218135530000001</v>
      </c>
      <c r="CC50" s="35"/>
      <c r="CD50" s="41">
        <v>5</v>
      </c>
      <c r="CE50" s="41">
        <v>6.25</v>
      </c>
      <c r="CF50" s="41">
        <v>6.25</v>
      </c>
      <c r="CG50" s="41">
        <v>6.25</v>
      </c>
      <c r="CH50" s="41">
        <v>6.25</v>
      </c>
      <c r="CI50" s="41"/>
      <c r="CJ50" s="36">
        <f t="shared" si="89"/>
        <v>30</v>
      </c>
      <c r="CK50" s="41"/>
      <c r="CL50" s="41"/>
      <c r="CM50" s="41"/>
      <c r="CN50" s="41"/>
      <c r="CO50" s="41"/>
      <c r="CP50" s="41"/>
      <c r="CQ50" s="36">
        <f t="shared" si="90"/>
        <v>0</v>
      </c>
      <c r="CR50" s="41">
        <v>10</v>
      </c>
      <c r="CS50" s="41"/>
      <c r="CT50" s="36">
        <f t="shared" si="4"/>
        <v>10</v>
      </c>
      <c r="CU50" s="41"/>
      <c r="CV50" s="41"/>
      <c r="CW50" s="41"/>
      <c r="CX50" s="41"/>
      <c r="CY50" s="41"/>
      <c r="CZ50" s="36">
        <f t="shared" si="76"/>
        <v>0</v>
      </c>
      <c r="DA50" s="41"/>
      <c r="DB50" s="41"/>
      <c r="DC50" s="41"/>
      <c r="DD50" s="41"/>
      <c r="DE50" s="41"/>
      <c r="DF50" s="36">
        <f t="shared" si="88"/>
        <v>0</v>
      </c>
      <c r="DG50" s="36">
        <f t="shared" si="11"/>
        <v>40</v>
      </c>
      <c r="DH50" s="35"/>
      <c r="DI50" s="41"/>
      <c r="DJ50" s="41"/>
      <c r="DK50" s="41"/>
      <c r="DL50" s="41"/>
      <c r="DM50" s="41"/>
      <c r="DN50" s="36">
        <f t="shared" si="78"/>
        <v>0</v>
      </c>
      <c r="DO50" s="41"/>
      <c r="DP50" s="41"/>
      <c r="DQ50" s="41"/>
      <c r="DR50" s="41"/>
      <c r="DS50" s="41"/>
      <c r="DT50" s="41"/>
      <c r="DU50" s="41"/>
      <c r="DV50" s="41"/>
      <c r="DW50" s="41"/>
      <c r="DX50" s="41"/>
      <c r="DY50" s="41"/>
      <c r="DZ50" s="41"/>
      <c r="EA50" s="36">
        <f t="shared" si="8"/>
        <v>0</v>
      </c>
      <c r="EB50" s="36">
        <f t="shared" si="24"/>
        <v>0</v>
      </c>
    </row>
    <row r="51" spans="2:132" x14ac:dyDescent="0.25">
      <c r="B51" s="42"/>
      <c r="C51" s="15" t="s">
        <v>39</v>
      </c>
      <c r="D51" s="86" t="s">
        <v>89</v>
      </c>
      <c r="E51" s="41"/>
      <c r="F51" s="41"/>
      <c r="G51" s="41"/>
      <c r="H51" s="41"/>
      <c r="I51" s="41"/>
      <c r="J51" s="41"/>
      <c r="K51" s="41"/>
      <c r="L51" s="41"/>
      <c r="M51" s="41"/>
      <c r="N51" s="41"/>
      <c r="O51" s="41"/>
      <c r="P51" s="36">
        <f t="shared" si="25"/>
        <v>0</v>
      </c>
      <c r="Q51" s="41"/>
      <c r="R51" s="41"/>
      <c r="S51" s="41">
        <v>8</v>
      </c>
      <c r="T51" s="36">
        <f t="shared" si="26"/>
        <v>8</v>
      </c>
      <c r="U51" s="41"/>
      <c r="V51" s="41"/>
      <c r="W51" s="41"/>
      <c r="X51" s="41"/>
      <c r="Y51" s="41"/>
      <c r="Z51" s="36">
        <f t="shared" si="27"/>
        <v>0</v>
      </c>
      <c r="AA51" s="36">
        <f t="shared" si="0"/>
        <v>8</v>
      </c>
      <c r="AB51" s="35"/>
      <c r="AC51" s="41"/>
      <c r="AD51" s="41"/>
      <c r="AE51" s="41"/>
      <c r="AF51" s="41"/>
      <c r="AG51" s="41"/>
      <c r="AH51" s="36">
        <f t="shared" si="28"/>
        <v>0</v>
      </c>
      <c r="AI51" s="41"/>
      <c r="AJ51" s="41"/>
      <c r="AK51" s="41"/>
      <c r="AL51" s="41"/>
      <c r="AM51" s="41"/>
      <c r="AN51" s="36">
        <f t="shared" si="29"/>
        <v>0</v>
      </c>
      <c r="AO51" s="41">
        <v>8</v>
      </c>
      <c r="AP51" s="41">
        <v>8</v>
      </c>
      <c r="AQ51" s="41">
        <v>8</v>
      </c>
      <c r="AR51" s="41">
        <v>8</v>
      </c>
      <c r="AS51" s="41">
        <v>8</v>
      </c>
      <c r="AT51" s="36">
        <f t="shared" si="30"/>
        <v>40</v>
      </c>
      <c r="AU51" s="41"/>
      <c r="AV51" s="41"/>
      <c r="AW51" s="41"/>
      <c r="AX51" s="41"/>
      <c r="AY51" s="41"/>
      <c r="AZ51" s="36">
        <f t="shared" si="31"/>
        <v>0</v>
      </c>
      <c r="BA51" s="36">
        <f t="shared" si="32"/>
        <v>40</v>
      </c>
      <c r="BB51" s="35"/>
      <c r="BC51" s="41"/>
      <c r="BD51" s="41"/>
      <c r="BE51" s="41"/>
      <c r="BF51" s="41"/>
      <c r="BG51" s="41"/>
      <c r="BH51" s="41"/>
      <c r="BI51" s="36">
        <f t="shared" si="33"/>
        <v>0</v>
      </c>
      <c r="BJ51" s="41"/>
      <c r="BK51" s="41"/>
      <c r="BL51" s="41"/>
      <c r="BM51" s="41"/>
      <c r="BN51" s="41"/>
      <c r="BO51" s="36">
        <f t="shared" si="1"/>
        <v>0</v>
      </c>
      <c r="BP51" s="41">
        <v>8</v>
      </c>
      <c r="BQ51" s="41">
        <v>8</v>
      </c>
      <c r="BR51" s="41">
        <v>6</v>
      </c>
      <c r="BS51" s="41">
        <v>0</v>
      </c>
      <c r="BT51" s="41">
        <v>0</v>
      </c>
      <c r="BU51" s="36">
        <f t="shared" si="34"/>
        <v>22</v>
      </c>
      <c r="BV51" s="41"/>
      <c r="BW51" s="41"/>
      <c r="BX51" s="41"/>
      <c r="BY51" s="41"/>
      <c r="BZ51" s="41"/>
      <c r="CA51" s="36">
        <f t="shared" si="2"/>
        <v>0</v>
      </c>
      <c r="CB51" s="36">
        <f t="shared" si="3"/>
        <v>22</v>
      </c>
      <c r="CC51" s="35"/>
      <c r="CD51" s="41">
        <v>10</v>
      </c>
      <c r="CE51" s="41"/>
      <c r="CF51" s="41"/>
      <c r="CG51" s="41"/>
      <c r="CH51" s="41"/>
      <c r="CI51" s="41"/>
      <c r="CJ51" s="36">
        <f t="shared" si="89"/>
        <v>10</v>
      </c>
      <c r="CK51" s="41"/>
      <c r="CL51" s="41"/>
      <c r="CM51" s="41"/>
      <c r="CN51" s="41"/>
      <c r="CO51" s="41"/>
      <c r="CP51" s="41"/>
      <c r="CQ51" s="36">
        <f t="shared" si="90"/>
        <v>0</v>
      </c>
      <c r="CR51" s="41"/>
      <c r="CS51" s="41"/>
      <c r="CT51" s="36">
        <f t="shared" si="4"/>
        <v>0</v>
      </c>
      <c r="CU51" s="41"/>
      <c r="CV51" s="41"/>
      <c r="CW51" s="41"/>
      <c r="CX51" s="41"/>
      <c r="CY51" s="41"/>
      <c r="CZ51" s="36">
        <f t="shared" si="76"/>
        <v>0</v>
      </c>
      <c r="DA51" s="41"/>
      <c r="DB51" s="41"/>
      <c r="DC51" s="41"/>
      <c r="DD51" s="41"/>
      <c r="DE51" s="41"/>
      <c r="DF51" s="36">
        <f t="shared" si="88"/>
        <v>0</v>
      </c>
      <c r="DG51" s="36">
        <f t="shared" si="11"/>
        <v>10</v>
      </c>
      <c r="DH51" s="35"/>
      <c r="DI51" s="41"/>
      <c r="DJ51" s="41"/>
      <c r="DK51" s="41"/>
      <c r="DL51" s="41"/>
      <c r="DM51" s="41"/>
      <c r="DN51" s="36">
        <f t="shared" si="78"/>
        <v>0</v>
      </c>
      <c r="DO51" s="41"/>
      <c r="DP51" s="41"/>
      <c r="DQ51" s="41"/>
      <c r="DR51" s="41"/>
      <c r="DS51" s="41"/>
      <c r="DT51" s="41"/>
      <c r="DU51" s="41"/>
      <c r="DV51" s="41"/>
      <c r="DW51" s="41"/>
      <c r="DX51" s="41"/>
      <c r="DY51" s="41"/>
      <c r="DZ51" s="41"/>
      <c r="EA51" s="36">
        <f t="shared" si="8"/>
        <v>0</v>
      </c>
      <c r="EB51" s="36">
        <f t="shared" si="24"/>
        <v>0</v>
      </c>
    </row>
    <row r="52" spans="2:132" x14ac:dyDescent="0.25">
      <c r="B52" s="154"/>
      <c r="C52" s="15" t="s">
        <v>169</v>
      </c>
      <c r="D52" s="86" t="s">
        <v>89</v>
      </c>
      <c r="E52" s="41"/>
      <c r="F52" s="41"/>
      <c r="G52" s="41"/>
      <c r="H52" s="41"/>
      <c r="I52" s="41"/>
      <c r="J52" s="41"/>
      <c r="K52" s="41"/>
      <c r="L52" s="41"/>
      <c r="M52" s="41"/>
      <c r="N52" s="41"/>
      <c r="O52" s="41"/>
      <c r="P52" s="36">
        <f>SUM(E52:O52)</f>
        <v>0</v>
      </c>
      <c r="Q52" s="41"/>
      <c r="R52" s="41"/>
      <c r="S52" s="41"/>
      <c r="T52" s="36">
        <f>SUM(Q52:S52)</f>
        <v>0</v>
      </c>
      <c r="U52" s="41"/>
      <c r="V52" s="41"/>
      <c r="W52" s="41"/>
      <c r="X52" s="41"/>
      <c r="Y52" s="41"/>
      <c r="Z52" s="36">
        <f>SUM(U52:Y52)</f>
        <v>0</v>
      </c>
      <c r="AA52" s="36">
        <f t="shared" ref="AA52" si="91">SUM(P52,T52,Z52)</f>
        <v>0</v>
      </c>
      <c r="AB52" s="35"/>
      <c r="AC52" s="41"/>
      <c r="AD52" s="41"/>
      <c r="AE52" s="41"/>
      <c r="AF52" s="41"/>
      <c r="AG52" s="41"/>
      <c r="AH52" s="36">
        <f>SUM(AC52:AG52)</f>
        <v>0</v>
      </c>
      <c r="AI52" s="41"/>
      <c r="AJ52" s="41"/>
      <c r="AK52" s="41"/>
      <c r="AL52" s="41"/>
      <c r="AM52" s="41"/>
      <c r="AN52" s="36">
        <f>SUM(AI52:AM52)</f>
        <v>0</v>
      </c>
      <c r="AO52" s="41"/>
      <c r="AP52" s="41"/>
      <c r="AQ52" s="41"/>
      <c r="AR52" s="41"/>
      <c r="AS52" s="41"/>
      <c r="AT52" s="36">
        <f>SUM(AO52:AS52)</f>
        <v>0</v>
      </c>
      <c r="AU52" s="41"/>
      <c r="AV52" s="41"/>
      <c r="AW52" s="41"/>
      <c r="AX52" s="41"/>
      <c r="AY52" s="41"/>
      <c r="AZ52" s="36">
        <f>SUM(AU52:AY52)</f>
        <v>0</v>
      </c>
      <c r="BA52" s="36">
        <f t="shared" si="32"/>
        <v>0</v>
      </c>
      <c r="BB52" s="35"/>
      <c r="BC52" s="41"/>
      <c r="BD52" s="41"/>
      <c r="BE52" s="41"/>
      <c r="BF52" s="41"/>
      <c r="BG52" s="41"/>
      <c r="BH52" s="41"/>
      <c r="BI52" s="36">
        <f>SUM(BC52:BH52)</f>
        <v>0</v>
      </c>
      <c r="BJ52" s="41"/>
      <c r="BK52" s="41"/>
      <c r="BL52" s="41"/>
      <c r="BM52" s="41"/>
      <c r="BN52" s="41"/>
      <c r="BO52" s="36">
        <f t="shared" ref="BO52" si="92">SUM(BJ52:BN52)</f>
        <v>0</v>
      </c>
      <c r="BP52" s="41"/>
      <c r="BQ52" s="41"/>
      <c r="BR52" s="41"/>
      <c r="BS52" s="41"/>
      <c r="BT52" s="41"/>
      <c r="BU52" s="36">
        <f>SUM(BP52:BT52)</f>
        <v>0</v>
      </c>
      <c r="BV52" s="41"/>
      <c r="BW52" s="41"/>
      <c r="BX52" s="41"/>
      <c r="BY52" s="41"/>
      <c r="BZ52" s="41"/>
      <c r="CA52" s="36">
        <f t="shared" ref="CA52" si="93">SUM(BV52:BZ52)</f>
        <v>0</v>
      </c>
      <c r="CB52" s="36">
        <f t="shared" ref="CB52" si="94">SUM(BI52,BO52,BU52,CA52)</f>
        <v>0</v>
      </c>
      <c r="CC52" s="35"/>
      <c r="CD52" s="41"/>
      <c r="CE52" s="41"/>
      <c r="CF52" s="41"/>
      <c r="CG52" s="41"/>
      <c r="CH52" s="41"/>
      <c r="CI52" s="41"/>
      <c r="CJ52" s="36">
        <f>SUM(CD52:CI52)</f>
        <v>0</v>
      </c>
      <c r="CK52" s="41"/>
      <c r="CL52" s="41"/>
      <c r="CM52" s="41"/>
      <c r="CN52" s="41"/>
      <c r="CO52" s="41"/>
      <c r="CP52" s="41"/>
      <c r="CQ52" s="36">
        <f>SUM(CK52:CP52)</f>
        <v>0</v>
      </c>
      <c r="CR52" s="41">
        <v>5</v>
      </c>
      <c r="CS52" s="41"/>
      <c r="CT52" s="36">
        <f t="shared" ref="CT52" si="95">SUM(CR52:CS52)</f>
        <v>5</v>
      </c>
      <c r="CU52" s="41"/>
      <c r="CV52" s="41"/>
      <c r="CW52" s="41"/>
      <c r="CX52" s="41"/>
      <c r="CY52" s="41"/>
      <c r="CZ52" s="36">
        <f t="shared" si="76"/>
        <v>0</v>
      </c>
      <c r="DA52" s="41"/>
      <c r="DB52" s="41"/>
      <c r="DC52" s="41"/>
      <c r="DD52" s="41"/>
      <c r="DE52" s="41"/>
      <c r="DF52" s="36">
        <f t="shared" si="88"/>
        <v>0</v>
      </c>
      <c r="DG52" s="36">
        <f t="shared" si="11"/>
        <v>5</v>
      </c>
      <c r="DH52" s="35"/>
      <c r="DI52" s="41"/>
      <c r="DJ52" s="41"/>
      <c r="DK52" s="41"/>
      <c r="DL52" s="41"/>
      <c r="DM52" s="41"/>
      <c r="DN52" s="36">
        <f t="shared" si="78"/>
        <v>0</v>
      </c>
      <c r="DO52" s="41"/>
      <c r="DP52" s="41"/>
      <c r="DQ52" s="41"/>
      <c r="DR52" s="41"/>
      <c r="DS52" s="41"/>
      <c r="DT52" s="41"/>
      <c r="DU52" s="41"/>
      <c r="DV52" s="41"/>
      <c r="DW52" s="41"/>
      <c r="DX52" s="41"/>
      <c r="DY52" s="41"/>
      <c r="DZ52" s="41"/>
      <c r="EA52" s="36">
        <f t="shared" ref="EA52" si="96">SUM(DO52:DZ52)</f>
        <v>0</v>
      </c>
      <c r="EB52" s="36">
        <f t="shared" si="24"/>
        <v>0</v>
      </c>
    </row>
    <row r="53" spans="2:132" x14ac:dyDescent="0.25">
      <c r="B53" s="42"/>
      <c r="C53" s="15" t="s">
        <v>40</v>
      </c>
      <c r="D53" s="86" t="s">
        <v>89</v>
      </c>
      <c r="E53" s="41"/>
      <c r="F53" s="41"/>
      <c r="G53" s="41"/>
      <c r="H53" s="41"/>
      <c r="I53" s="41"/>
      <c r="J53" s="41"/>
      <c r="K53" s="41"/>
      <c r="L53" s="41"/>
      <c r="M53" s="41"/>
      <c r="N53" s="41"/>
      <c r="O53" s="41"/>
      <c r="P53" s="36">
        <f t="shared" si="25"/>
        <v>0</v>
      </c>
      <c r="Q53" s="41"/>
      <c r="R53" s="41"/>
      <c r="S53" s="41"/>
      <c r="T53" s="36">
        <f t="shared" si="26"/>
        <v>0</v>
      </c>
      <c r="U53" s="41"/>
      <c r="V53" s="41">
        <v>0.96</v>
      </c>
      <c r="W53" s="41">
        <v>0.96</v>
      </c>
      <c r="X53" s="41">
        <v>0.97</v>
      </c>
      <c r="Y53" s="41">
        <v>0.97</v>
      </c>
      <c r="Z53" s="36">
        <f t="shared" si="27"/>
        <v>3.8599999999999994</v>
      </c>
      <c r="AA53" s="36">
        <f t="shared" si="0"/>
        <v>3.8599999999999994</v>
      </c>
      <c r="AB53" s="33"/>
      <c r="AC53" s="41"/>
      <c r="AD53" s="41"/>
      <c r="AE53" s="41"/>
      <c r="AF53" s="41"/>
      <c r="AG53" s="41"/>
      <c r="AH53" s="36">
        <f t="shared" si="28"/>
        <v>0</v>
      </c>
      <c r="AI53" s="41"/>
      <c r="AJ53" s="41"/>
      <c r="AK53" s="41"/>
      <c r="AL53" s="41"/>
      <c r="AM53" s="41"/>
      <c r="AN53" s="36">
        <f t="shared" si="29"/>
        <v>0</v>
      </c>
      <c r="AO53" s="41"/>
      <c r="AP53" s="41"/>
      <c r="AQ53" s="41"/>
      <c r="AR53" s="41"/>
      <c r="AS53" s="41"/>
      <c r="AT53" s="36">
        <f t="shared" si="30"/>
        <v>0</v>
      </c>
      <c r="AU53" s="41">
        <v>0.97</v>
      </c>
      <c r="AV53" s="41">
        <v>0.97</v>
      </c>
      <c r="AW53" s="41">
        <v>0.97499999999999998</v>
      </c>
      <c r="AX53" s="41">
        <v>0.97499999999999998</v>
      </c>
      <c r="AY53" s="41">
        <v>0.97499999999999998</v>
      </c>
      <c r="AZ53" s="36">
        <f t="shared" si="31"/>
        <v>4.8650000000000002</v>
      </c>
      <c r="BA53" s="36">
        <f t="shared" si="32"/>
        <v>4.8650000000000002</v>
      </c>
      <c r="BB53" s="33"/>
      <c r="BC53" s="41"/>
      <c r="BD53" s="41"/>
      <c r="BE53" s="41"/>
      <c r="BF53" s="41"/>
      <c r="BG53" s="41"/>
      <c r="BH53" s="41"/>
      <c r="BI53" s="36">
        <f t="shared" si="33"/>
        <v>0</v>
      </c>
      <c r="BJ53" s="41"/>
      <c r="BK53" s="41"/>
      <c r="BL53" s="41"/>
      <c r="BM53" s="41"/>
      <c r="BN53" s="41"/>
      <c r="BO53" s="36">
        <f t="shared" si="1"/>
        <v>0</v>
      </c>
      <c r="BP53" s="41"/>
      <c r="BQ53" s="41"/>
      <c r="BR53" s="41"/>
      <c r="BS53" s="41"/>
      <c r="BT53" s="41"/>
      <c r="BU53" s="36">
        <f t="shared" si="34"/>
        <v>0</v>
      </c>
      <c r="BV53" s="41">
        <v>0.97499999999999998</v>
      </c>
      <c r="BW53" s="41">
        <v>0.98499999999999999</v>
      </c>
      <c r="BX53" s="41">
        <v>0.98499999999999999</v>
      </c>
      <c r="BY53" s="41">
        <v>0.98499999999999999</v>
      </c>
      <c r="BZ53" s="41">
        <v>0.98499999999999999</v>
      </c>
      <c r="CA53" s="36">
        <f t="shared" si="2"/>
        <v>4.915</v>
      </c>
      <c r="CB53" s="36">
        <f t="shared" si="3"/>
        <v>4.915</v>
      </c>
      <c r="CC53" s="33"/>
      <c r="CD53" s="41"/>
      <c r="CE53" s="41"/>
      <c r="CF53" s="41"/>
      <c r="CG53" s="41"/>
      <c r="CH53" s="41"/>
      <c r="CI53" s="41"/>
      <c r="CJ53" s="36">
        <f t="shared" si="89"/>
        <v>0</v>
      </c>
      <c r="CK53" s="41"/>
      <c r="CL53" s="41"/>
      <c r="CM53" s="41"/>
      <c r="CN53" s="41"/>
      <c r="CO53" s="41"/>
      <c r="CP53" s="41"/>
      <c r="CQ53" s="36">
        <f t="shared" si="90"/>
        <v>0</v>
      </c>
      <c r="CR53" s="41"/>
      <c r="CS53" s="41"/>
      <c r="CT53" s="36">
        <f t="shared" si="4"/>
        <v>0</v>
      </c>
      <c r="CU53" s="41"/>
      <c r="CV53" s="41"/>
      <c r="CW53" s="41"/>
      <c r="CX53" s="41"/>
      <c r="CY53" s="41"/>
      <c r="CZ53" s="36">
        <f t="shared" si="76"/>
        <v>0</v>
      </c>
      <c r="DA53" s="41">
        <v>1</v>
      </c>
      <c r="DB53" s="41">
        <v>1</v>
      </c>
      <c r="DC53" s="41">
        <v>1</v>
      </c>
      <c r="DD53" s="41">
        <v>1</v>
      </c>
      <c r="DE53" s="41">
        <v>1</v>
      </c>
      <c r="DF53" s="36">
        <f t="shared" si="88"/>
        <v>5</v>
      </c>
      <c r="DG53" s="36">
        <f t="shared" si="11"/>
        <v>5</v>
      </c>
      <c r="DH53" s="33"/>
      <c r="DI53" s="41"/>
      <c r="DJ53" s="41"/>
      <c r="DK53" s="41"/>
      <c r="DL53" s="41"/>
      <c r="DM53" s="41"/>
      <c r="DN53" s="36">
        <f t="shared" si="78"/>
        <v>0</v>
      </c>
      <c r="DO53" s="41">
        <v>1</v>
      </c>
      <c r="DP53" s="41"/>
      <c r="DQ53" s="41"/>
      <c r="DR53" s="41"/>
      <c r="DS53" s="41"/>
      <c r="DT53" s="41"/>
      <c r="DU53" s="41"/>
      <c r="DV53" s="41"/>
      <c r="DW53" s="41"/>
      <c r="DX53" s="41"/>
      <c r="DY53" s="41"/>
      <c r="DZ53" s="41"/>
      <c r="EA53" s="36">
        <f t="shared" si="8"/>
        <v>1</v>
      </c>
      <c r="EB53" s="36">
        <f t="shared" si="24"/>
        <v>1</v>
      </c>
    </row>
    <row r="54" spans="2:132" x14ac:dyDescent="0.25">
      <c r="B54" s="42"/>
      <c r="C54" s="15" t="s">
        <v>41</v>
      </c>
      <c r="D54" s="86" t="s">
        <v>92</v>
      </c>
      <c r="E54" s="41"/>
      <c r="F54" s="41"/>
      <c r="G54" s="41"/>
      <c r="H54" s="41"/>
      <c r="I54" s="41"/>
      <c r="J54" s="41"/>
      <c r="K54" s="41"/>
      <c r="L54" s="41"/>
      <c r="M54" s="41">
        <v>29</v>
      </c>
      <c r="N54" s="41"/>
      <c r="O54" s="41">
        <v>2</v>
      </c>
      <c r="P54" s="36">
        <f t="shared" si="25"/>
        <v>31</v>
      </c>
      <c r="Q54" s="41"/>
      <c r="R54" s="41"/>
      <c r="S54" s="41"/>
      <c r="T54" s="36">
        <f t="shared" si="26"/>
        <v>0</v>
      </c>
      <c r="U54" s="41">
        <v>9.0960000000000001</v>
      </c>
      <c r="V54" s="41">
        <v>9.0960000000000001</v>
      </c>
      <c r="W54" s="41">
        <v>9.1907499999999995</v>
      </c>
      <c r="X54" s="41">
        <v>9.1907499999999995</v>
      </c>
      <c r="Y54" s="41">
        <v>9.1907499999999995</v>
      </c>
      <c r="Z54" s="36">
        <f t="shared" si="27"/>
        <v>45.764250000000004</v>
      </c>
      <c r="AA54" s="36">
        <f t="shared" si="0"/>
        <v>76.764250000000004</v>
      </c>
      <c r="AB54" s="33"/>
      <c r="AC54" s="41"/>
      <c r="AD54" s="41"/>
      <c r="AE54" s="41"/>
      <c r="AF54" s="41"/>
      <c r="AG54" s="41"/>
      <c r="AH54" s="36">
        <f t="shared" si="28"/>
        <v>0</v>
      </c>
      <c r="AI54" s="41"/>
      <c r="AJ54" s="41"/>
      <c r="AK54" s="41"/>
      <c r="AL54" s="41"/>
      <c r="AM54" s="41"/>
      <c r="AN54" s="36">
        <f t="shared" si="29"/>
        <v>0</v>
      </c>
      <c r="AO54" s="41"/>
      <c r="AP54" s="41"/>
      <c r="AQ54" s="41"/>
      <c r="AR54" s="41"/>
      <c r="AS54" s="41"/>
      <c r="AT54" s="36">
        <f t="shared" si="30"/>
        <v>0</v>
      </c>
      <c r="AU54" s="41">
        <v>9.1907499999999995</v>
      </c>
      <c r="AV54" s="41">
        <v>9.1907499999999995</v>
      </c>
      <c r="AW54" s="41">
        <v>9.2381250000000001</v>
      </c>
      <c r="AX54" s="41">
        <v>9.3464899999999993</v>
      </c>
      <c r="AY54" s="41">
        <v>9.2381250000000001</v>
      </c>
      <c r="AZ54" s="36">
        <f t="shared" si="31"/>
        <v>46.204239999999999</v>
      </c>
      <c r="BA54" s="36">
        <f t="shared" si="32"/>
        <v>46.204239999999999</v>
      </c>
      <c r="BB54" s="33"/>
      <c r="BC54" s="41"/>
      <c r="BD54" s="41"/>
      <c r="BE54" s="41"/>
      <c r="BF54" s="41"/>
      <c r="BG54" s="41"/>
      <c r="BH54" s="41"/>
      <c r="BI54" s="36">
        <f t="shared" si="33"/>
        <v>0</v>
      </c>
      <c r="BJ54" s="41"/>
      <c r="BK54" s="41"/>
      <c r="BL54" s="41"/>
      <c r="BM54" s="41"/>
      <c r="BN54" s="41"/>
      <c r="BO54" s="36">
        <f t="shared" si="1"/>
        <v>0</v>
      </c>
      <c r="BP54" s="41"/>
      <c r="BQ54" s="41"/>
      <c r="BR54" s="41"/>
      <c r="BS54" s="41"/>
      <c r="BT54" s="41"/>
      <c r="BU54" s="36">
        <f t="shared" si="34"/>
        <v>0</v>
      </c>
      <c r="BV54" s="41">
        <v>9.2381250000000001</v>
      </c>
      <c r="BW54" s="41">
        <v>9.3328749999999996</v>
      </c>
      <c r="BX54" s="41">
        <v>9.3328749999999996</v>
      </c>
      <c r="BY54" s="41">
        <v>9.3328749999999996</v>
      </c>
      <c r="BZ54" s="41">
        <v>9.3328749999999996</v>
      </c>
      <c r="CA54" s="36">
        <f t="shared" si="2"/>
        <v>46.569625000000002</v>
      </c>
      <c r="CB54" s="36">
        <f t="shared" si="3"/>
        <v>46.569625000000002</v>
      </c>
      <c r="CC54" s="33"/>
      <c r="CD54" s="41"/>
      <c r="CE54" s="41"/>
      <c r="CF54" s="41"/>
      <c r="CG54" s="41"/>
      <c r="CH54" s="41"/>
      <c r="CI54" s="41"/>
      <c r="CJ54" s="36">
        <f t="shared" si="89"/>
        <v>0</v>
      </c>
      <c r="CK54" s="41"/>
      <c r="CL54" s="41"/>
      <c r="CM54" s="41"/>
      <c r="CN54" s="41"/>
      <c r="CO54" s="41"/>
      <c r="CP54" s="41"/>
      <c r="CQ54" s="36">
        <f t="shared" si="90"/>
        <v>0</v>
      </c>
      <c r="CR54" s="41"/>
      <c r="CS54" s="41"/>
      <c r="CT54" s="36">
        <f t="shared" si="4"/>
        <v>0</v>
      </c>
      <c r="CU54" s="41">
        <v>0</v>
      </c>
      <c r="CV54" s="41">
        <v>0</v>
      </c>
      <c r="CW54" s="41">
        <v>0</v>
      </c>
      <c r="CX54" s="41">
        <v>0</v>
      </c>
      <c r="CY54" s="41">
        <v>0</v>
      </c>
      <c r="CZ54" s="36">
        <f t="shared" si="76"/>
        <v>0</v>
      </c>
      <c r="DA54" s="41">
        <v>9.4749999999999996</v>
      </c>
      <c r="DB54" s="41">
        <v>9.4749999999999996</v>
      </c>
      <c r="DC54" s="41">
        <v>9.4749999999999996</v>
      </c>
      <c r="DD54" s="41">
        <v>9.4749999999999996</v>
      </c>
      <c r="DE54" s="41">
        <v>9.4749999999999996</v>
      </c>
      <c r="DF54" s="36">
        <f t="shared" si="88"/>
        <v>47.375</v>
      </c>
      <c r="DG54" s="36">
        <f t="shared" si="11"/>
        <v>47.375</v>
      </c>
      <c r="DH54" s="33"/>
      <c r="DI54" s="41">
        <v>10</v>
      </c>
      <c r="DJ54" s="41">
        <v>10</v>
      </c>
      <c r="DK54" s="41">
        <v>10</v>
      </c>
      <c r="DL54" s="41">
        <v>10</v>
      </c>
      <c r="DM54" s="41">
        <v>10</v>
      </c>
      <c r="DN54" s="36">
        <f t="shared" si="78"/>
        <v>50</v>
      </c>
      <c r="DO54" s="41"/>
      <c r="DP54" s="41"/>
      <c r="DQ54" s="41"/>
      <c r="DR54" s="41"/>
      <c r="DS54" s="41"/>
      <c r="DT54" s="41"/>
      <c r="DU54" s="41"/>
      <c r="DV54" s="41"/>
      <c r="DW54" s="41"/>
      <c r="DX54" s="41"/>
      <c r="DY54" s="41"/>
      <c r="DZ54" s="41"/>
      <c r="EA54" s="36">
        <f t="shared" si="8"/>
        <v>0</v>
      </c>
      <c r="EB54" s="36">
        <f t="shared" si="24"/>
        <v>50</v>
      </c>
    </row>
    <row r="55" spans="2:132" x14ac:dyDescent="0.25">
      <c r="B55" s="42"/>
      <c r="C55" s="15" t="s">
        <v>42</v>
      </c>
      <c r="D55" s="86" t="s">
        <v>94</v>
      </c>
      <c r="E55" s="41"/>
      <c r="F55" s="41">
        <v>20</v>
      </c>
      <c r="G55" s="41">
        <v>10</v>
      </c>
      <c r="H55" s="41">
        <v>20</v>
      </c>
      <c r="I55" s="41">
        <v>35</v>
      </c>
      <c r="J55" s="41">
        <v>100</v>
      </c>
      <c r="K55" s="41">
        <v>100</v>
      </c>
      <c r="L55" s="41">
        <v>100</v>
      </c>
      <c r="M55" s="41">
        <v>150</v>
      </c>
      <c r="N55" s="41">
        <v>100</v>
      </c>
      <c r="O55" s="41">
        <v>250</v>
      </c>
      <c r="P55" s="36">
        <f t="shared" si="25"/>
        <v>885</v>
      </c>
      <c r="Q55" s="41"/>
      <c r="R55" s="41"/>
      <c r="S55" s="41"/>
      <c r="T55" s="36">
        <f t="shared" si="26"/>
        <v>0</v>
      </c>
      <c r="U55" s="41"/>
      <c r="V55" s="41">
        <v>17.6736</v>
      </c>
      <c r="W55" s="41">
        <v>17.6736</v>
      </c>
      <c r="X55" s="41">
        <v>17.857700000000001</v>
      </c>
      <c r="Y55" s="41">
        <v>17.857700000000001</v>
      </c>
      <c r="Z55" s="36">
        <f t="shared" si="27"/>
        <v>71.062600000000003</v>
      </c>
      <c r="AA55" s="36">
        <f t="shared" si="0"/>
        <v>956.06259999999997</v>
      </c>
      <c r="AB55" s="33"/>
      <c r="AC55" s="41">
        <v>250</v>
      </c>
      <c r="AD55" s="41">
        <v>375</v>
      </c>
      <c r="AE55" s="41">
        <v>368</v>
      </c>
      <c r="AF55" s="41">
        <v>450</v>
      </c>
      <c r="AG55" s="41">
        <v>350</v>
      </c>
      <c r="AH55" s="36">
        <f t="shared" si="28"/>
        <v>1793</v>
      </c>
      <c r="AI55" s="41"/>
      <c r="AJ55" s="41"/>
      <c r="AK55" s="41"/>
      <c r="AL55" s="41"/>
      <c r="AM55" s="41"/>
      <c r="AN55" s="36">
        <f t="shared" si="29"/>
        <v>0</v>
      </c>
      <c r="AO55" s="41"/>
      <c r="AP55" s="41"/>
      <c r="AQ55" s="41"/>
      <c r="AR55" s="41"/>
      <c r="AS55" s="41"/>
      <c r="AT55" s="36">
        <f t="shared" si="30"/>
        <v>0</v>
      </c>
      <c r="AU55" s="41">
        <v>17.857700000000001</v>
      </c>
      <c r="AV55" s="41">
        <v>17.857700000000001</v>
      </c>
      <c r="AW55" s="41">
        <v>17.949750000000002</v>
      </c>
      <c r="AX55" s="41">
        <v>17.949750000000002</v>
      </c>
      <c r="AY55" s="41">
        <v>17.949750000000002</v>
      </c>
      <c r="AZ55" s="36">
        <f t="shared" si="31"/>
        <v>89.56465</v>
      </c>
      <c r="BA55" s="36">
        <f t="shared" si="32"/>
        <v>1882.56465</v>
      </c>
      <c r="BB55" s="33"/>
      <c r="BC55" s="41">
        <v>300</v>
      </c>
      <c r="BD55" s="41">
        <v>300</v>
      </c>
      <c r="BE55" s="41">
        <v>350</v>
      </c>
      <c r="BF55" s="41">
        <v>300</v>
      </c>
      <c r="BG55" s="41">
        <v>350</v>
      </c>
      <c r="BH55" s="41"/>
      <c r="BI55" s="36">
        <f t="shared" si="33"/>
        <v>1600</v>
      </c>
      <c r="BJ55" s="41"/>
      <c r="BK55" s="41"/>
      <c r="BL55" s="41"/>
      <c r="BM55" s="41"/>
      <c r="BN55" s="41"/>
      <c r="BO55" s="36">
        <f t="shared" si="1"/>
        <v>0</v>
      </c>
      <c r="BP55" s="41"/>
      <c r="BQ55" s="41"/>
      <c r="BR55" s="41"/>
      <c r="BS55" s="41"/>
      <c r="BT55" s="41"/>
      <c r="BU55" s="36">
        <f t="shared" si="34"/>
        <v>0</v>
      </c>
      <c r="BV55" s="41">
        <v>17.949864999999999</v>
      </c>
      <c r="BW55" s="41">
        <v>18.133849999999999</v>
      </c>
      <c r="BX55" s="41">
        <v>18.133849999999999</v>
      </c>
      <c r="BY55" s="41">
        <v>18.133849999999999</v>
      </c>
      <c r="BZ55" s="41">
        <v>18.133849999999999</v>
      </c>
      <c r="CA55" s="36">
        <f t="shared" si="2"/>
        <v>90.485264999999984</v>
      </c>
      <c r="CB55" s="36">
        <f t="shared" si="3"/>
        <v>1690.485265</v>
      </c>
      <c r="CC55" s="33"/>
      <c r="CD55" s="41">
        <v>350</v>
      </c>
      <c r="CE55" s="41">
        <v>350</v>
      </c>
      <c r="CF55" s="41">
        <v>350</v>
      </c>
      <c r="CG55" s="41">
        <v>350</v>
      </c>
      <c r="CH55" s="41">
        <v>350</v>
      </c>
      <c r="CI55" s="41"/>
      <c r="CJ55" s="36">
        <f t="shared" si="89"/>
        <v>1750</v>
      </c>
      <c r="CK55" s="41"/>
      <c r="CL55" s="41"/>
      <c r="CM55" s="41"/>
      <c r="CN55" s="41"/>
      <c r="CO55" s="41"/>
      <c r="CP55" s="41"/>
      <c r="CQ55" s="36">
        <f t="shared" si="90"/>
        <v>0</v>
      </c>
      <c r="CR55" s="41">
        <v>100</v>
      </c>
      <c r="CS55" s="41"/>
      <c r="CT55" s="36">
        <f t="shared" si="4"/>
        <v>100</v>
      </c>
      <c r="CU55" s="41"/>
      <c r="CV55" s="41"/>
      <c r="CW55" s="41"/>
      <c r="CX55" s="41"/>
      <c r="CY55" s="41"/>
      <c r="CZ55" s="36">
        <f t="shared" si="76"/>
        <v>0</v>
      </c>
      <c r="DA55" s="41">
        <v>18.41</v>
      </c>
      <c r="DB55" s="41"/>
      <c r="DC55" s="41"/>
      <c r="DD55" s="41"/>
      <c r="DE55" s="41"/>
      <c r="DF55" s="36">
        <f t="shared" si="88"/>
        <v>18.41</v>
      </c>
      <c r="DG55" s="36">
        <f t="shared" si="11"/>
        <v>1868.41</v>
      </c>
      <c r="DH55" s="33"/>
      <c r="DI55" s="41"/>
      <c r="DJ55" s="41"/>
      <c r="DK55" s="41"/>
      <c r="DL55" s="41"/>
      <c r="DM55" s="41"/>
      <c r="DN55" s="36">
        <f t="shared" si="78"/>
        <v>0</v>
      </c>
      <c r="DO55" s="41"/>
      <c r="DP55" s="41"/>
      <c r="DQ55" s="41"/>
      <c r="DR55" s="41"/>
      <c r="DS55" s="41"/>
      <c r="DT55" s="41"/>
      <c r="DU55" s="41"/>
      <c r="DV55" s="41"/>
      <c r="DW55" s="41"/>
      <c r="DX55" s="41"/>
      <c r="DY55" s="41"/>
      <c r="DZ55" s="41"/>
      <c r="EA55" s="36">
        <f t="shared" si="8"/>
        <v>0</v>
      </c>
      <c r="EB55" s="36">
        <f t="shared" si="24"/>
        <v>0</v>
      </c>
    </row>
    <row r="56" spans="2:132" x14ac:dyDescent="0.25">
      <c r="B56" s="42"/>
      <c r="C56" s="16" t="s">
        <v>43</v>
      </c>
      <c r="D56" s="86" t="s">
        <v>95</v>
      </c>
      <c r="E56" s="41"/>
      <c r="F56" s="41"/>
      <c r="G56" s="41"/>
      <c r="H56" s="41"/>
      <c r="I56" s="41"/>
      <c r="J56" s="41"/>
      <c r="K56" s="41"/>
      <c r="L56" s="41"/>
      <c r="M56" s="41"/>
      <c r="N56" s="41"/>
      <c r="O56" s="41"/>
      <c r="P56" s="36">
        <f t="shared" si="25"/>
        <v>0</v>
      </c>
      <c r="Q56" s="41"/>
      <c r="R56" s="41"/>
      <c r="S56" s="41"/>
      <c r="T56" s="36">
        <f t="shared" si="26"/>
        <v>0</v>
      </c>
      <c r="U56" s="41"/>
      <c r="V56" s="41"/>
      <c r="W56" s="41"/>
      <c r="X56" s="41"/>
      <c r="Y56" s="41"/>
      <c r="Z56" s="36">
        <f t="shared" si="27"/>
        <v>0</v>
      </c>
      <c r="AA56" s="36">
        <f t="shared" si="0"/>
        <v>0</v>
      </c>
      <c r="AB56" s="33"/>
      <c r="AC56" s="41"/>
      <c r="AD56" s="41"/>
      <c r="AE56" s="41"/>
      <c r="AF56" s="41"/>
      <c r="AG56" s="41"/>
      <c r="AH56" s="36">
        <f t="shared" si="28"/>
        <v>0</v>
      </c>
      <c r="AI56" s="41"/>
      <c r="AJ56" s="41"/>
      <c r="AK56" s="41"/>
      <c r="AL56" s="41"/>
      <c r="AM56" s="41"/>
      <c r="AN56" s="36">
        <f t="shared" si="29"/>
        <v>0</v>
      </c>
      <c r="AO56" s="41"/>
      <c r="AP56" s="41"/>
      <c r="AQ56" s="41"/>
      <c r="AR56" s="41"/>
      <c r="AS56" s="41"/>
      <c r="AT56" s="36">
        <f t="shared" si="30"/>
        <v>0</v>
      </c>
      <c r="AU56" s="41"/>
      <c r="AV56" s="41"/>
      <c r="AW56" s="41"/>
      <c r="AX56" s="41"/>
      <c r="AY56" s="41"/>
      <c r="AZ56" s="36">
        <f t="shared" si="31"/>
        <v>0</v>
      </c>
      <c r="BA56" s="36">
        <f t="shared" si="32"/>
        <v>0</v>
      </c>
      <c r="BB56" s="33"/>
      <c r="BC56" s="41">
        <v>1.6</v>
      </c>
      <c r="BD56" s="41"/>
      <c r="BE56" s="41"/>
      <c r="BF56" s="41"/>
      <c r="BG56" s="41">
        <v>10.9457</v>
      </c>
      <c r="BH56" s="41"/>
      <c r="BI56" s="36">
        <f t="shared" si="33"/>
        <v>12.5457</v>
      </c>
      <c r="BJ56" s="41"/>
      <c r="BK56" s="41"/>
      <c r="BL56" s="41"/>
      <c r="BM56" s="41"/>
      <c r="BN56" s="41"/>
      <c r="BO56" s="36">
        <f t="shared" si="1"/>
        <v>0</v>
      </c>
      <c r="BP56" s="41"/>
      <c r="BQ56" s="41"/>
      <c r="BR56" s="41"/>
      <c r="BS56" s="41"/>
      <c r="BT56" s="41"/>
      <c r="BU56" s="36">
        <f t="shared" si="34"/>
        <v>0</v>
      </c>
      <c r="BV56" s="41"/>
      <c r="BW56" s="41"/>
      <c r="BX56" s="41"/>
      <c r="BY56" s="41"/>
      <c r="BZ56" s="41"/>
      <c r="CA56" s="36">
        <f t="shared" si="2"/>
        <v>0</v>
      </c>
      <c r="CB56" s="36">
        <f t="shared" si="3"/>
        <v>12.5457</v>
      </c>
      <c r="CC56" s="33"/>
      <c r="CD56" s="41"/>
      <c r="CE56" s="41"/>
      <c r="CF56" s="41"/>
      <c r="CG56" s="41"/>
      <c r="CH56" s="41"/>
      <c r="CI56" s="41"/>
      <c r="CJ56" s="36">
        <f t="shared" si="89"/>
        <v>0</v>
      </c>
      <c r="CK56" s="41"/>
      <c r="CL56" s="41"/>
      <c r="CM56" s="41"/>
      <c r="CN56" s="41"/>
      <c r="CO56" s="41"/>
      <c r="CP56" s="41"/>
      <c r="CQ56" s="36">
        <f t="shared" si="90"/>
        <v>0</v>
      </c>
      <c r="CR56" s="41">
        <v>20</v>
      </c>
      <c r="CS56" s="41"/>
      <c r="CT56" s="36">
        <f t="shared" si="4"/>
        <v>20</v>
      </c>
      <c r="CU56" s="41"/>
      <c r="CV56" s="41"/>
      <c r="CW56" s="41"/>
      <c r="CX56" s="41"/>
      <c r="CY56" s="41"/>
      <c r="CZ56" s="36">
        <f t="shared" si="76"/>
        <v>0</v>
      </c>
      <c r="DA56" s="41"/>
      <c r="DB56" s="41"/>
      <c r="DC56" s="41"/>
      <c r="DD56" s="41"/>
      <c r="DE56" s="41"/>
      <c r="DF56" s="36">
        <f t="shared" si="88"/>
        <v>0</v>
      </c>
      <c r="DG56" s="36">
        <f t="shared" si="11"/>
        <v>20</v>
      </c>
      <c r="DH56" s="33"/>
      <c r="DI56" s="41"/>
      <c r="DJ56" s="41"/>
      <c r="DK56" s="41"/>
      <c r="DL56" s="41"/>
      <c r="DM56" s="41"/>
      <c r="DN56" s="36">
        <f t="shared" si="78"/>
        <v>0</v>
      </c>
      <c r="DO56" s="41"/>
      <c r="DP56" s="41"/>
      <c r="DQ56" s="41"/>
      <c r="DR56" s="41"/>
      <c r="DS56" s="41"/>
      <c r="DT56" s="41"/>
      <c r="DU56" s="41"/>
      <c r="DV56" s="41"/>
      <c r="DW56" s="41"/>
      <c r="DX56" s="41"/>
      <c r="DY56" s="41"/>
      <c r="DZ56" s="41"/>
      <c r="EA56" s="36">
        <f t="shared" si="8"/>
        <v>0</v>
      </c>
      <c r="EB56" s="36">
        <f t="shared" si="24"/>
        <v>0</v>
      </c>
    </row>
    <row r="57" spans="2:132" x14ac:dyDescent="0.25">
      <c r="B57" s="133"/>
      <c r="C57" s="15" t="s">
        <v>121</v>
      </c>
      <c r="D57" s="86" t="s">
        <v>89</v>
      </c>
      <c r="E57" s="41"/>
      <c r="F57" s="41"/>
      <c r="G57" s="41"/>
      <c r="H57" s="41"/>
      <c r="I57" s="41"/>
      <c r="J57" s="41"/>
      <c r="K57" s="41"/>
      <c r="L57" s="41"/>
      <c r="M57" s="41"/>
      <c r="N57" s="41"/>
      <c r="O57" s="41"/>
      <c r="P57" s="36">
        <f>SUM(E57:O57)</f>
        <v>0</v>
      </c>
      <c r="Q57" s="41"/>
      <c r="R57" s="41"/>
      <c r="S57" s="41"/>
      <c r="T57" s="36">
        <f>SUM(Q57:S57)</f>
        <v>0</v>
      </c>
      <c r="U57" s="41"/>
      <c r="V57" s="41"/>
      <c r="W57" s="41"/>
      <c r="X57" s="41"/>
      <c r="Y57" s="41"/>
      <c r="Z57" s="36">
        <f>SUM(U57:Y57)</f>
        <v>0</v>
      </c>
      <c r="AA57" s="36">
        <f t="shared" si="0"/>
        <v>0</v>
      </c>
      <c r="AB57" s="35"/>
      <c r="AC57" s="41"/>
      <c r="AD57" s="41"/>
      <c r="AE57" s="41"/>
      <c r="AF57" s="41"/>
      <c r="AG57" s="41"/>
      <c r="AH57" s="36">
        <f>SUM(AC57:AG57)</f>
        <v>0</v>
      </c>
      <c r="AI57" s="41"/>
      <c r="AJ57" s="41"/>
      <c r="AK57" s="41"/>
      <c r="AL57" s="41"/>
      <c r="AM57" s="41"/>
      <c r="AN57" s="36">
        <f>SUM(AI57:AM57)</f>
        <v>0</v>
      </c>
      <c r="AO57" s="41"/>
      <c r="AP57" s="41"/>
      <c r="AQ57" s="41"/>
      <c r="AR57" s="41"/>
      <c r="AS57" s="41"/>
      <c r="AT57" s="36">
        <f>SUM(AO57:AS57)</f>
        <v>0</v>
      </c>
      <c r="AU57" s="41"/>
      <c r="AV57" s="41"/>
      <c r="AW57" s="41"/>
      <c r="AX57" s="41"/>
      <c r="AY57" s="41"/>
      <c r="AZ57" s="36">
        <f>SUM(AU57:AY57)</f>
        <v>0</v>
      </c>
      <c r="BA57" s="36">
        <f t="shared" si="32"/>
        <v>0</v>
      </c>
      <c r="BB57" s="35"/>
      <c r="BC57" s="41"/>
      <c r="BD57" s="41"/>
      <c r="BE57" s="41"/>
      <c r="BF57" s="41"/>
      <c r="BG57" s="41"/>
      <c r="BH57" s="41"/>
      <c r="BI57" s="36">
        <f>SUM(BC57:BH57)</f>
        <v>0</v>
      </c>
      <c r="BJ57" s="41"/>
      <c r="BK57" s="41"/>
      <c r="BL57" s="41"/>
      <c r="BM57" s="41"/>
      <c r="BN57" s="41"/>
      <c r="BO57" s="36">
        <f t="shared" si="1"/>
        <v>0</v>
      </c>
      <c r="BP57" s="41"/>
      <c r="BQ57" s="41"/>
      <c r="BR57" s="41"/>
      <c r="BS57" s="41"/>
      <c r="BT57" s="41"/>
      <c r="BU57" s="36">
        <f>SUM(BP57:BT57)</f>
        <v>0</v>
      </c>
      <c r="BV57" s="41"/>
      <c r="BW57" s="41"/>
      <c r="BX57" s="41"/>
      <c r="BY57" s="41"/>
      <c r="BZ57" s="41"/>
      <c r="CA57" s="36">
        <f t="shared" si="2"/>
        <v>0</v>
      </c>
      <c r="CB57" s="36">
        <f t="shared" si="3"/>
        <v>0</v>
      </c>
      <c r="CC57" s="35"/>
      <c r="CD57" s="41"/>
      <c r="CE57" s="41"/>
      <c r="CF57" s="41"/>
      <c r="CG57" s="41"/>
      <c r="CH57" s="41"/>
      <c r="CI57" s="41">
        <v>1</v>
      </c>
      <c r="CJ57" s="36">
        <f>SUM(CD57:CI57)</f>
        <v>1</v>
      </c>
      <c r="CK57" s="41"/>
      <c r="CL57" s="41"/>
      <c r="CM57" s="41"/>
      <c r="CN57" s="41"/>
      <c r="CO57" s="41"/>
      <c r="CP57" s="41"/>
      <c r="CQ57" s="36">
        <f>SUM(CK57:CP57)</f>
        <v>0</v>
      </c>
      <c r="CR57" s="41"/>
      <c r="CS57" s="41"/>
      <c r="CT57" s="36">
        <f t="shared" si="4"/>
        <v>0</v>
      </c>
      <c r="CU57" s="41"/>
      <c r="CV57" s="41"/>
      <c r="CW57" s="41"/>
      <c r="CX57" s="41"/>
      <c r="CY57" s="41"/>
      <c r="CZ57" s="36">
        <f t="shared" si="76"/>
        <v>0</v>
      </c>
      <c r="DA57" s="41"/>
      <c r="DB57" s="41"/>
      <c r="DC57" s="41"/>
      <c r="DD57" s="41"/>
      <c r="DE57" s="41"/>
      <c r="DF57" s="36">
        <f t="shared" si="88"/>
        <v>0</v>
      </c>
      <c r="DG57" s="36">
        <f t="shared" si="11"/>
        <v>1</v>
      </c>
      <c r="DH57" s="35"/>
      <c r="DI57" s="41"/>
      <c r="DJ57" s="41"/>
      <c r="DK57" s="41"/>
      <c r="DL57" s="41"/>
      <c r="DM57" s="41"/>
      <c r="DN57" s="36">
        <f t="shared" si="78"/>
        <v>0</v>
      </c>
      <c r="DO57" s="41"/>
      <c r="DP57" s="41"/>
      <c r="DQ57" s="41"/>
      <c r="DR57" s="41"/>
      <c r="DS57" s="41"/>
      <c r="DT57" s="41"/>
      <c r="DU57" s="41"/>
      <c r="DV57" s="41"/>
      <c r="DW57" s="41"/>
      <c r="DX57" s="41"/>
      <c r="DY57" s="41"/>
      <c r="DZ57" s="41"/>
      <c r="EA57" s="36">
        <f t="shared" si="8"/>
        <v>0</v>
      </c>
      <c r="EB57" s="36">
        <f t="shared" si="24"/>
        <v>0</v>
      </c>
    </row>
    <row r="58" spans="2:132" x14ac:dyDescent="0.25">
      <c r="B58" s="195"/>
      <c r="C58" s="188" t="s">
        <v>44</v>
      </c>
      <c r="D58" s="86" t="s">
        <v>96</v>
      </c>
      <c r="E58" s="41">
        <v>3</v>
      </c>
      <c r="F58" s="41"/>
      <c r="G58" s="41">
        <v>10.5</v>
      </c>
      <c r="H58" s="41">
        <v>3.5</v>
      </c>
      <c r="I58" s="41">
        <v>10</v>
      </c>
      <c r="J58" s="41">
        <v>3.5</v>
      </c>
      <c r="K58" s="41">
        <v>12.5</v>
      </c>
      <c r="L58" s="41">
        <v>24</v>
      </c>
      <c r="M58" s="41"/>
      <c r="N58" s="41"/>
      <c r="O58" s="41">
        <v>10.834273</v>
      </c>
      <c r="P58" s="36">
        <f t="shared" si="25"/>
        <v>77.834272999999996</v>
      </c>
      <c r="Q58" s="41"/>
      <c r="R58" s="41"/>
      <c r="S58" s="41"/>
      <c r="T58" s="36">
        <f t="shared" si="26"/>
        <v>0</v>
      </c>
      <c r="U58" s="41"/>
      <c r="V58" s="41">
        <v>9.0432000000000006</v>
      </c>
      <c r="W58" s="41">
        <v>16.8489</v>
      </c>
      <c r="X58" s="41">
        <v>25.064800000000002</v>
      </c>
      <c r="Y58" s="41">
        <v>34.557726000000002</v>
      </c>
      <c r="Z58" s="36">
        <f t="shared" si="27"/>
        <v>85.514626000000007</v>
      </c>
      <c r="AA58" s="36">
        <f t="shared" si="0"/>
        <v>163.34889900000002</v>
      </c>
      <c r="AB58" s="33"/>
      <c r="AC58" s="41">
        <v>50.85</v>
      </c>
      <c r="AD58" s="41">
        <v>124.15</v>
      </c>
      <c r="AE58" s="41">
        <v>270.2195122</v>
      </c>
      <c r="AF58" s="41">
        <v>184.53134191000001</v>
      </c>
      <c r="AG58" s="41">
        <v>257.24914662882702</v>
      </c>
      <c r="AH58" s="36">
        <f t="shared" si="28"/>
        <v>887.000000738827</v>
      </c>
      <c r="AI58" s="41">
        <v>2.15</v>
      </c>
      <c r="AJ58" s="41">
        <v>4.8499999999999996</v>
      </c>
      <c r="AK58" s="41">
        <v>9.0000000000000018</v>
      </c>
      <c r="AL58" s="41">
        <v>13.868658172198067</v>
      </c>
      <c r="AM58" s="41">
        <v>8.2162828569053552</v>
      </c>
      <c r="AN58" s="36">
        <f t="shared" si="29"/>
        <v>38.084941029103419</v>
      </c>
      <c r="AO58" s="41"/>
      <c r="AP58" s="41"/>
      <c r="AQ58" s="41"/>
      <c r="AR58" s="41"/>
      <c r="AS58" s="41"/>
      <c r="AT58" s="36">
        <f t="shared" si="30"/>
        <v>0</v>
      </c>
      <c r="AU58" s="41">
        <v>43.943950999999998</v>
      </c>
      <c r="AV58" s="41">
        <v>53.605328</v>
      </c>
      <c r="AW58" s="41">
        <v>63.340803999999999</v>
      </c>
      <c r="AX58" s="41">
        <v>73.255706000000004</v>
      </c>
      <c r="AY58" s="41">
        <v>83.594239000000002</v>
      </c>
      <c r="AZ58" s="36">
        <f t="shared" si="31"/>
        <v>317.740028</v>
      </c>
      <c r="BA58" s="36">
        <f t="shared" si="32"/>
        <v>1242.8249697679305</v>
      </c>
      <c r="BB58" s="33"/>
      <c r="BC58" s="41">
        <v>200</v>
      </c>
      <c r="BD58" s="41">
        <v>200</v>
      </c>
      <c r="BE58" s="41">
        <v>199.66000257000005</v>
      </c>
      <c r="BF58" s="41">
        <v>200</v>
      </c>
      <c r="BG58" s="41">
        <v>200</v>
      </c>
      <c r="BH58" s="41"/>
      <c r="BI58" s="36">
        <f t="shared" si="33"/>
        <v>999.66000257000007</v>
      </c>
      <c r="BJ58" s="41"/>
      <c r="BK58" s="41"/>
      <c r="BL58" s="41"/>
      <c r="BM58" s="41"/>
      <c r="BN58" s="41"/>
      <c r="BO58" s="36">
        <f t="shared" si="1"/>
        <v>0</v>
      </c>
      <c r="BP58" s="41"/>
      <c r="BQ58" s="41"/>
      <c r="BR58" s="41"/>
      <c r="BS58" s="41"/>
      <c r="BT58" s="41"/>
      <c r="BU58" s="36">
        <f t="shared" si="34"/>
        <v>0</v>
      </c>
      <c r="BV58" s="41">
        <v>92.464903000000007</v>
      </c>
      <c r="BW58" s="41">
        <v>101.44343704000001</v>
      </c>
      <c r="BX58" s="41">
        <v>110.08045991</v>
      </c>
      <c r="BY58" s="41">
        <v>119.01755</v>
      </c>
      <c r="BZ58" s="41">
        <v>128.95940879</v>
      </c>
      <c r="CA58" s="36">
        <f t="shared" si="2"/>
        <v>551.96575874000007</v>
      </c>
      <c r="CB58" s="36">
        <f t="shared" si="3"/>
        <v>1551.6257613100001</v>
      </c>
      <c r="CC58" s="33"/>
      <c r="CD58" s="41"/>
      <c r="CE58" s="41"/>
      <c r="CF58" s="41"/>
      <c r="CG58" s="41"/>
      <c r="CH58" s="41"/>
      <c r="CI58" s="41">
        <v>1335</v>
      </c>
      <c r="CJ58" s="36">
        <f t="shared" si="89"/>
        <v>1335</v>
      </c>
      <c r="CK58" s="41"/>
      <c r="CL58" s="41"/>
      <c r="CM58" s="41"/>
      <c r="CN58" s="41"/>
      <c r="CO58" s="41"/>
      <c r="CP58" s="41">
        <v>25</v>
      </c>
      <c r="CQ58" s="36">
        <f t="shared" si="90"/>
        <v>25</v>
      </c>
      <c r="CR58" s="41"/>
      <c r="CS58" s="41"/>
      <c r="CT58" s="36">
        <f t="shared" si="4"/>
        <v>0</v>
      </c>
      <c r="CU58" s="41">
        <v>0</v>
      </c>
      <c r="CV58" s="41">
        <v>100</v>
      </c>
      <c r="CW58" s="41">
        <v>80</v>
      </c>
      <c r="CX58" s="41">
        <v>53.333333340000003</v>
      </c>
      <c r="CY58" s="41">
        <v>53.333333340000003</v>
      </c>
      <c r="CZ58" s="36">
        <f t="shared" si="76"/>
        <v>286.66666667999999</v>
      </c>
      <c r="DA58" s="41">
        <v>140.37188399999999</v>
      </c>
      <c r="DB58" s="41">
        <v>127.046812</v>
      </c>
      <c r="DC58" s="41">
        <v>111.019565</v>
      </c>
      <c r="DD58" s="41">
        <v>96.997390999999993</v>
      </c>
      <c r="DE58" s="41">
        <v>80.870724999999993</v>
      </c>
      <c r="DF58" s="36">
        <f t="shared" si="88"/>
        <v>556.306377</v>
      </c>
      <c r="DG58" s="36">
        <f t="shared" si="11"/>
        <v>2202.97304368</v>
      </c>
      <c r="DH58" s="33"/>
      <c r="DI58" s="41">
        <v>53.333333340000003</v>
      </c>
      <c r="DJ58" s="41">
        <v>53.333333340000003</v>
      </c>
      <c r="DK58" s="41">
        <v>53.333333340000003</v>
      </c>
      <c r="DL58" s="41">
        <v>53.333333340000003</v>
      </c>
      <c r="DM58" s="41"/>
      <c r="DN58" s="36">
        <f t="shared" si="78"/>
        <v>213.33333336000001</v>
      </c>
      <c r="DO58" s="41">
        <v>64.956811999999999</v>
      </c>
      <c r="DP58" s="41">
        <v>13.547101</v>
      </c>
      <c r="DQ58" s="41">
        <v>11.108696</v>
      </c>
      <c r="DR58" s="41">
        <v>8.8007240000000007</v>
      </c>
      <c r="DS58" s="41"/>
      <c r="DT58" s="41"/>
      <c r="DU58" s="41"/>
      <c r="DV58" s="41"/>
      <c r="DW58" s="41"/>
      <c r="DX58" s="41"/>
      <c r="DY58" s="41"/>
      <c r="DZ58" s="41"/>
      <c r="EA58" s="36">
        <f t="shared" si="8"/>
        <v>98.413332999999994</v>
      </c>
      <c r="EB58" s="36">
        <f t="shared" si="24"/>
        <v>311.74666636000001</v>
      </c>
    </row>
    <row r="59" spans="2:132" x14ac:dyDescent="0.25">
      <c r="B59" s="195"/>
      <c r="C59" s="189"/>
      <c r="D59" s="86" t="s">
        <v>89</v>
      </c>
      <c r="E59" s="41"/>
      <c r="F59" s="41"/>
      <c r="G59" s="41"/>
      <c r="H59" s="41"/>
      <c r="I59" s="41"/>
      <c r="J59" s="41"/>
      <c r="K59" s="41"/>
      <c r="L59" s="41"/>
      <c r="M59" s="41"/>
      <c r="N59" s="41"/>
      <c r="O59" s="41"/>
      <c r="P59" s="36">
        <f>SUM(E59:O59)</f>
        <v>0</v>
      </c>
      <c r="Q59" s="41"/>
      <c r="R59" s="41"/>
      <c r="S59" s="41">
        <v>22.204536000000001</v>
      </c>
      <c r="T59" s="36">
        <f>SUM(Q59:S59)</f>
        <v>22.204536000000001</v>
      </c>
      <c r="U59" s="41"/>
      <c r="V59" s="41"/>
      <c r="W59" s="41"/>
      <c r="X59" s="41"/>
      <c r="Y59" s="41"/>
      <c r="Z59" s="36">
        <f>SUM(U59:Y59)</f>
        <v>0</v>
      </c>
      <c r="AA59" s="36">
        <f t="shared" si="0"/>
        <v>22.204536000000001</v>
      </c>
      <c r="AB59" s="33"/>
      <c r="AC59" s="41"/>
      <c r="AD59" s="41"/>
      <c r="AE59" s="41"/>
      <c r="AF59" s="41"/>
      <c r="AG59" s="41"/>
      <c r="AH59" s="36">
        <f>SUM(AC59:AG59)</f>
        <v>0</v>
      </c>
      <c r="AI59" s="41"/>
      <c r="AJ59" s="41"/>
      <c r="AK59" s="41"/>
      <c r="AL59" s="41"/>
      <c r="AM59" s="41"/>
      <c r="AN59" s="36">
        <f>SUM(AI59:AM59)</f>
        <v>0</v>
      </c>
      <c r="AO59" s="41">
        <v>52.913243999999999</v>
      </c>
      <c r="AP59" s="41">
        <v>18.216093999999998</v>
      </c>
      <c r="AQ59" s="41">
        <v>65.530781000000005</v>
      </c>
      <c r="AR59" s="41">
        <v>119.421025</v>
      </c>
      <c r="AS59" s="41">
        <v>60.768000000000001</v>
      </c>
      <c r="AT59" s="36">
        <f>SUM(AO59:AS59)</f>
        <v>316.84914400000002</v>
      </c>
      <c r="AU59" s="41"/>
      <c r="AV59" s="41"/>
      <c r="AW59" s="41"/>
      <c r="AX59" s="41"/>
      <c r="AY59" s="41"/>
      <c r="AZ59" s="36">
        <f>SUM(AU59:AY59)</f>
        <v>0</v>
      </c>
      <c r="BA59" s="36">
        <f>SUM(AH59,AN59,AT59,AZ59)</f>
        <v>316.84914400000002</v>
      </c>
      <c r="BB59" s="33"/>
      <c r="BC59" s="41"/>
      <c r="BD59" s="41"/>
      <c r="BE59" s="41"/>
      <c r="BF59" s="41"/>
      <c r="BG59" s="41"/>
      <c r="BH59" s="41"/>
      <c r="BI59" s="36">
        <f>SUM(BC59:BH59)</f>
        <v>0</v>
      </c>
      <c r="BJ59" s="41"/>
      <c r="BK59" s="41"/>
      <c r="BL59" s="41"/>
      <c r="BM59" s="41"/>
      <c r="BN59" s="41"/>
      <c r="BO59" s="36">
        <f t="shared" si="1"/>
        <v>0</v>
      </c>
      <c r="BP59" s="41">
        <v>37.766399999999997</v>
      </c>
      <c r="BQ59" s="41">
        <v>44.8384</v>
      </c>
      <c r="BR59" s="41">
        <v>0</v>
      </c>
      <c r="BS59" s="41">
        <v>2.7165200000000986</v>
      </c>
      <c r="BT59" s="41"/>
      <c r="BU59" s="36">
        <f>SUM(BP59:BT59)</f>
        <v>85.3213200000001</v>
      </c>
      <c r="BV59" s="41"/>
      <c r="BW59" s="41"/>
      <c r="BX59" s="41"/>
      <c r="BY59" s="41"/>
      <c r="BZ59" s="41"/>
      <c r="CA59" s="36">
        <f t="shared" si="2"/>
        <v>0</v>
      </c>
      <c r="CB59" s="36">
        <f t="shared" si="3"/>
        <v>85.3213200000001</v>
      </c>
      <c r="CC59" s="33"/>
      <c r="CD59" s="41"/>
      <c r="CE59" s="41"/>
      <c r="CF59" s="41"/>
      <c r="CG59" s="41"/>
      <c r="CH59" s="41"/>
      <c r="CI59" s="41"/>
      <c r="CJ59" s="36">
        <f>SUM(CD59:CI59)</f>
        <v>0</v>
      </c>
      <c r="CK59" s="41"/>
      <c r="CL59" s="41"/>
      <c r="CM59" s="41"/>
      <c r="CN59" s="41"/>
      <c r="CO59" s="41"/>
      <c r="CP59" s="41"/>
      <c r="CQ59" s="36">
        <f>SUM(CK59:CP59)</f>
        <v>0</v>
      </c>
      <c r="CR59" s="41">
        <v>60.625</v>
      </c>
      <c r="CS59" s="41"/>
      <c r="CT59" s="36">
        <f t="shared" si="4"/>
        <v>60.625</v>
      </c>
      <c r="CU59" s="41"/>
      <c r="CV59" s="41"/>
      <c r="CW59" s="41"/>
      <c r="CX59" s="41"/>
      <c r="CY59" s="41"/>
      <c r="CZ59" s="36">
        <f t="shared" si="76"/>
        <v>0</v>
      </c>
      <c r="DA59" s="41"/>
      <c r="DB59" s="41"/>
      <c r="DC59" s="41"/>
      <c r="DD59" s="41"/>
      <c r="DE59" s="41"/>
      <c r="DF59" s="36">
        <f t="shared" si="88"/>
        <v>0</v>
      </c>
      <c r="DG59" s="36">
        <f t="shared" si="11"/>
        <v>60.625</v>
      </c>
      <c r="DH59" s="33"/>
      <c r="DI59" s="41"/>
      <c r="DJ59" s="41"/>
      <c r="DK59" s="41"/>
      <c r="DL59" s="41"/>
      <c r="DM59" s="41"/>
      <c r="DN59" s="36">
        <f t="shared" si="78"/>
        <v>0</v>
      </c>
      <c r="DO59" s="41"/>
      <c r="DP59" s="41"/>
      <c r="DQ59" s="41"/>
      <c r="DR59" s="41"/>
      <c r="DS59" s="41"/>
      <c r="DT59" s="41"/>
      <c r="DU59" s="41"/>
      <c r="DV59" s="41"/>
      <c r="DW59" s="41"/>
      <c r="DX59" s="41"/>
      <c r="DY59" s="41"/>
      <c r="DZ59" s="41"/>
      <c r="EA59" s="36">
        <f t="shared" si="8"/>
        <v>0</v>
      </c>
      <c r="EB59" s="36">
        <f t="shared" si="24"/>
        <v>0</v>
      </c>
    </row>
    <row r="60" spans="2:132" x14ac:dyDescent="0.25">
      <c r="B60" s="42">
        <v>7</v>
      </c>
      <c r="C60" s="16" t="s">
        <v>45</v>
      </c>
      <c r="D60" s="86" t="s">
        <v>89</v>
      </c>
      <c r="E60" s="41"/>
      <c r="F60" s="41">
        <v>48.091999999999999</v>
      </c>
      <c r="G60" s="41">
        <v>53</v>
      </c>
      <c r="H60" s="41">
        <v>58</v>
      </c>
      <c r="I60" s="41">
        <v>59.64</v>
      </c>
      <c r="J60" s="41">
        <v>64.48</v>
      </c>
      <c r="K60" s="41">
        <v>69.3</v>
      </c>
      <c r="L60" s="41">
        <v>69.3</v>
      </c>
      <c r="M60" s="41">
        <v>71.912999999999997</v>
      </c>
      <c r="N60" s="41">
        <v>75</v>
      </c>
      <c r="O60" s="41">
        <v>78</v>
      </c>
      <c r="P60" s="36">
        <f t="shared" si="25"/>
        <v>646.72500000000002</v>
      </c>
      <c r="Q60" s="41"/>
      <c r="R60" s="41"/>
      <c r="S60" s="41"/>
      <c r="T60" s="36">
        <f t="shared" si="26"/>
        <v>0</v>
      </c>
      <c r="U60" s="41"/>
      <c r="V60" s="41"/>
      <c r="W60" s="41"/>
      <c r="X60" s="41"/>
      <c r="Y60" s="41"/>
      <c r="Z60" s="36">
        <f t="shared" si="27"/>
        <v>0</v>
      </c>
      <c r="AA60" s="36">
        <f t="shared" si="0"/>
        <v>646.72500000000002</v>
      </c>
      <c r="AB60" s="33"/>
      <c r="AC60" s="41">
        <v>89.82</v>
      </c>
      <c r="AD60" s="41">
        <v>130</v>
      </c>
      <c r="AE60" s="41">
        <v>137.978655</v>
      </c>
      <c r="AF60" s="41">
        <v>175</v>
      </c>
      <c r="AG60" s="41">
        <v>200</v>
      </c>
      <c r="AH60" s="36">
        <f t="shared" si="28"/>
        <v>732.79865500000005</v>
      </c>
      <c r="AI60" s="41"/>
      <c r="AJ60" s="41"/>
      <c r="AK60" s="41"/>
      <c r="AL60" s="41"/>
      <c r="AM60" s="41"/>
      <c r="AN60" s="36">
        <f t="shared" si="29"/>
        <v>0</v>
      </c>
      <c r="AO60" s="41"/>
      <c r="AP60" s="41"/>
      <c r="AQ60" s="41"/>
      <c r="AR60" s="41"/>
      <c r="AS60" s="41"/>
      <c r="AT60" s="36">
        <f t="shared" si="30"/>
        <v>0</v>
      </c>
      <c r="AU60" s="41"/>
      <c r="AV60" s="41"/>
      <c r="AW60" s="41"/>
      <c r="AX60" s="41"/>
      <c r="AY60" s="41"/>
      <c r="AZ60" s="36">
        <f t="shared" si="31"/>
        <v>0</v>
      </c>
      <c r="BA60" s="36">
        <f t="shared" si="32"/>
        <v>732.79865500000005</v>
      </c>
      <c r="BB60" s="33"/>
      <c r="BC60" s="41">
        <v>235</v>
      </c>
      <c r="BD60" s="41">
        <v>275</v>
      </c>
      <c r="BE60" s="41">
        <v>290</v>
      </c>
      <c r="BF60" s="41">
        <v>290</v>
      </c>
      <c r="BG60" s="41">
        <v>290</v>
      </c>
      <c r="BH60" s="41"/>
      <c r="BI60" s="36">
        <f t="shared" si="33"/>
        <v>1380</v>
      </c>
      <c r="BJ60" s="41"/>
      <c r="BK60" s="41"/>
      <c r="BL60" s="41"/>
      <c r="BM60" s="41"/>
      <c r="BN60" s="41"/>
      <c r="BO60" s="36">
        <f t="shared" si="1"/>
        <v>0</v>
      </c>
      <c r="BP60" s="41"/>
      <c r="BQ60" s="41"/>
      <c r="BR60" s="41"/>
      <c r="BS60" s="41"/>
      <c r="BT60" s="41"/>
      <c r="BU60" s="36">
        <f t="shared" si="34"/>
        <v>0</v>
      </c>
      <c r="BV60" s="41"/>
      <c r="BW60" s="41"/>
      <c r="BX60" s="41"/>
      <c r="BY60" s="41"/>
      <c r="BZ60" s="41"/>
      <c r="CA60" s="36">
        <f t="shared" si="2"/>
        <v>0</v>
      </c>
      <c r="CB60" s="36">
        <f t="shared" si="3"/>
        <v>1380</v>
      </c>
      <c r="CC60" s="33"/>
      <c r="CD60" s="41">
        <v>310</v>
      </c>
      <c r="CE60" s="41">
        <v>290</v>
      </c>
      <c r="CF60" s="41">
        <v>290</v>
      </c>
      <c r="CG60" s="41"/>
      <c r="CH60" s="41"/>
      <c r="CI60" s="41"/>
      <c r="CJ60" s="36">
        <f t="shared" ref="CJ60" si="97">SUM(CD60:CI60)</f>
        <v>890</v>
      </c>
      <c r="CK60" s="41"/>
      <c r="CL60" s="41"/>
      <c r="CM60" s="41"/>
      <c r="CN60" s="41"/>
      <c r="CO60" s="41"/>
      <c r="CP60" s="41"/>
      <c r="CQ60" s="36">
        <f t="shared" ref="CQ60" si="98">SUM(CK60:CP60)</f>
        <v>0</v>
      </c>
      <c r="CR60" s="41"/>
      <c r="CS60" s="41"/>
      <c r="CT60" s="36">
        <f t="shared" si="4"/>
        <v>0</v>
      </c>
      <c r="CU60" s="41"/>
      <c r="CV60" s="41"/>
      <c r="CW60" s="41"/>
      <c r="CX60" s="41"/>
      <c r="CY60" s="41"/>
      <c r="CZ60" s="36">
        <f t="shared" si="76"/>
        <v>0</v>
      </c>
      <c r="DA60" s="41"/>
      <c r="DB60" s="41"/>
      <c r="DC60" s="41"/>
      <c r="DD60" s="41"/>
      <c r="DE60" s="41"/>
      <c r="DF60" s="36">
        <f t="shared" si="88"/>
        <v>0</v>
      </c>
      <c r="DG60" s="36">
        <f t="shared" si="11"/>
        <v>890</v>
      </c>
      <c r="DH60" s="33"/>
      <c r="DI60" s="41"/>
      <c r="DJ60" s="41"/>
      <c r="DK60" s="41"/>
      <c r="DL60" s="41"/>
      <c r="DM60" s="41"/>
      <c r="DN60" s="36">
        <f t="shared" si="78"/>
        <v>0</v>
      </c>
      <c r="DO60" s="41"/>
      <c r="DP60" s="41"/>
      <c r="DQ60" s="41"/>
      <c r="DR60" s="41"/>
      <c r="DS60" s="41"/>
      <c r="DT60" s="41"/>
      <c r="DU60" s="41"/>
      <c r="DV60" s="41"/>
      <c r="DW60" s="41"/>
      <c r="DX60" s="41"/>
      <c r="DY60" s="41"/>
      <c r="DZ60" s="41"/>
      <c r="EA60" s="36">
        <f t="shared" si="8"/>
        <v>0</v>
      </c>
      <c r="EB60" s="36">
        <f t="shared" si="24"/>
        <v>0</v>
      </c>
    </row>
    <row r="61" spans="2:132" ht="19.5" customHeight="1" x14ac:dyDescent="0.25">
      <c r="B61" s="32"/>
      <c r="AA61" s="87"/>
      <c r="BA61" s="87"/>
      <c r="CB61" s="87"/>
      <c r="DG61" s="87"/>
      <c r="EB61" s="87"/>
    </row>
    <row r="62" spans="2:132" ht="29.25" customHeight="1" x14ac:dyDescent="0.25">
      <c r="B62" s="42">
        <v>8</v>
      </c>
      <c r="C62" s="14" t="s">
        <v>47</v>
      </c>
      <c r="D62" s="86"/>
      <c r="E62" s="39"/>
      <c r="F62" s="39"/>
      <c r="G62" s="39"/>
      <c r="H62" s="39"/>
      <c r="I62" s="39"/>
      <c r="J62" s="39"/>
      <c r="K62" s="39"/>
      <c r="L62" s="39"/>
      <c r="M62" s="39"/>
      <c r="N62" s="39"/>
      <c r="O62" s="39"/>
      <c r="P62" s="34"/>
      <c r="Q62" s="39"/>
      <c r="R62" s="39"/>
      <c r="S62" s="39"/>
      <c r="T62" s="34"/>
      <c r="U62" s="39"/>
      <c r="V62" s="39"/>
      <c r="W62" s="39"/>
      <c r="X62" s="39"/>
      <c r="Y62" s="39"/>
      <c r="Z62" s="34"/>
      <c r="AA62" s="34"/>
      <c r="AB62" s="35"/>
      <c r="AC62" s="39"/>
      <c r="AD62" s="39"/>
      <c r="AE62" s="39"/>
      <c r="AF62" s="39"/>
      <c r="AG62" s="39"/>
      <c r="AH62" s="34"/>
      <c r="AI62" s="39"/>
      <c r="AJ62" s="39"/>
      <c r="AK62" s="39"/>
      <c r="AL62" s="39"/>
      <c r="AM62" s="39"/>
      <c r="AN62" s="34"/>
      <c r="AO62" s="39"/>
      <c r="AP62" s="39"/>
      <c r="AQ62" s="39"/>
      <c r="AR62" s="39"/>
      <c r="AS62" s="39"/>
      <c r="AT62" s="34"/>
      <c r="AU62" s="39"/>
      <c r="AV62" s="39"/>
      <c r="AW62" s="39"/>
      <c r="AX62" s="39"/>
      <c r="AY62" s="39"/>
      <c r="AZ62" s="34"/>
      <c r="BA62" s="34"/>
      <c r="BB62" s="35"/>
      <c r="BC62" s="39"/>
      <c r="BD62" s="39"/>
      <c r="BE62" s="39"/>
      <c r="BF62" s="39"/>
      <c r="BG62" s="39"/>
      <c r="BH62" s="39"/>
      <c r="BI62" s="34"/>
      <c r="BJ62" s="39"/>
      <c r="BK62" s="39"/>
      <c r="BL62" s="39"/>
      <c r="BM62" s="39"/>
      <c r="BN62" s="39"/>
      <c r="BO62" s="34"/>
      <c r="BP62" s="39"/>
      <c r="BQ62" s="39"/>
      <c r="BR62" s="39"/>
      <c r="BS62" s="39"/>
      <c r="BT62" s="39"/>
      <c r="BU62" s="34"/>
      <c r="BV62" s="39"/>
      <c r="BW62" s="39"/>
      <c r="BX62" s="39"/>
      <c r="BY62" s="39"/>
      <c r="BZ62" s="39"/>
      <c r="CA62" s="34"/>
      <c r="CB62" s="34"/>
      <c r="CC62" s="35"/>
      <c r="CD62" s="39"/>
      <c r="CE62" s="39"/>
      <c r="CF62" s="39"/>
      <c r="CG62" s="39"/>
      <c r="CH62" s="39"/>
      <c r="CI62" s="39"/>
      <c r="CJ62" s="34"/>
      <c r="CK62" s="39"/>
      <c r="CL62" s="39"/>
      <c r="CM62" s="39"/>
      <c r="CN62" s="39"/>
      <c r="CO62" s="39"/>
      <c r="CP62" s="39"/>
      <c r="CQ62" s="34"/>
      <c r="CR62" s="39"/>
      <c r="CS62" s="39"/>
      <c r="CT62" s="34"/>
      <c r="CU62" s="39"/>
      <c r="CV62" s="39"/>
      <c r="CW62" s="39"/>
      <c r="CX62" s="39"/>
      <c r="CY62" s="39"/>
      <c r="CZ62" s="34"/>
      <c r="DA62" s="39"/>
      <c r="DB62" s="39"/>
      <c r="DC62" s="39"/>
      <c r="DD62" s="39"/>
      <c r="DE62" s="39"/>
      <c r="DF62" s="34"/>
      <c r="DG62" s="34"/>
      <c r="DH62" s="35"/>
      <c r="DI62" s="39"/>
      <c r="DJ62" s="39"/>
      <c r="DK62" s="39"/>
      <c r="DL62" s="39"/>
      <c r="DM62" s="39"/>
      <c r="DN62" s="34"/>
      <c r="DO62" s="39"/>
      <c r="DP62" s="39"/>
      <c r="DQ62" s="39"/>
      <c r="DR62" s="39"/>
      <c r="DS62" s="39"/>
      <c r="DT62" s="39"/>
      <c r="DU62" s="39"/>
      <c r="DV62" s="39"/>
      <c r="DW62" s="39"/>
      <c r="DX62" s="39"/>
      <c r="DY62" s="39"/>
      <c r="DZ62" s="39"/>
      <c r="EA62" s="34"/>
      <c r="EB62" s="34"/>
    </row>
    <row r="63" spans="2:132" x14ac:dyDescent="0.25">
      <c r="B63" s="42"/>
      <c r="C63" s="15" t="s">
        <v>48</v>
      </c>
      <c r="D63" s="86" t="s">
        <v>89</v>
      </c>
      <c r="E63" s="41"/>
      <c r="F63" s="41"/>
      <c r="G63" s="41"/>
      <c r="H63" s="41"/>
      <c r="I63" s="41"/>
      <c r="J63" s="41"/>
      <c r="K63" s="41"/>
      <c r="L63" s="41"/>
      <c r="M63" s="41"/>
      <c r="N63" s="41"/>
      <c r="O63" s="41"/>
      <c r="P63" s="36">
        <f t="shared" ref="P63:P69" si="99">SUM(E63:O63)</f>
        <v>0</v>
      </c>
      <c r="Q63" s="41"/>
      <c r="R63" s="41"/>
      <c r="S63" s="41"/>
      <c r="T63" s="36">
        <f t="shared" ref="T63:T69" si="100">SUM(Q63:S63)</f>
        <v>0</v>
      </c>
      <c r="U63" s="41"/>
      <c r="V63" s="41"/>
      <c r="W63" s="41"/>
      <c r="X63" s="41"/>
      <c r="Y63" s="41"/>
      <c r="Z63" s="36">
        <f t="shared" ref="Z63:Z69" si="101">SUM(U63:Y63)</f>
        <v>0</v>
      </c>
      <c r="AA63" s="36">
        <f t="shared" ref="AA63:AA99" si="102">SUM(P63,T63,Z63)</f>
        <v>0</v>
      </c>
      <c r="AB63" s="35"/>
      <c r="AC63" s="41"/>
      <c r="AD63" s="41"/>
      <c r="AE63" s="41"/>
      <c r="AF63" s="41"/>
      <c r="AG63" s="41"/>
      <c r="AH63" s="36">
        <f t="shared" ref="AH63:AH69" si="103">SUM(AC63:AG63)</f>
        <v>0</v>
      </c>
      <c r="AI63" s="41"/>
      <c r="AJ63" s="41"/>
      <c r="AK63" s="41"/>
      <c r="AL63" s="41"/>
      <c r="AM63" s="41"/>
      <c r="AN63" s="36">
        <f t="shared" ref="AN63:AN69" si="104">SUM(AI63:AM63)</f>
        <v>0</v>
      </c>
      <c r="AO63" s="41"/>
      <c r="AP63" s="41"/>
      <c r="AQ63" s="41"/>
      <c r="AR63" s="41"/>
      <c r="AS63" s="41"/>
      <c r="AT63" s="36">
        <f t="shared" ref="AT63:AT69" si="105">SUM(AO63:AS63)</f>
        <v>0</v>
      </c>
      <c r="AU63" s="41"/>
      <c r="AV63" s="41"/>
      <c r="AW63" s="41"/>
      <c r="AX63" s="41"/>
      <c r="AY63" s="41"/>
      <c r="AZ63" s="36">
        <f t="shared" ref="AZ63:AZ69" si="106">SUM(AU63:AY63)</f>
        <v>0</v>
      </c>
      <c r="BA63" s="36">
        <f t="shared" ref="BA63:BA69" si="107">SUM(AH63,AN63,AT63,AZ63)</f>
        <v>0</v>
      </c>
      <c r="BB63" s="35"/>
      <c r="BC63" s="41">
        <v>0.20119999999999999</v>
      </c>
      <c r="BD63" s="41">
        <v>0.20119999999999999</v>
      </c>
      <c r="BE63" s="41">
        <v>0.20119999999999999</v>
      </c>
      <c r="BF63" s="41">
        <v>0.20119999999999999</v>
      </c>
      <c r="BG63" s="41">
        <v>2.2012</v>
      </c>
      <c r="BH63" s="41"/>
      <c r="BI63" s="36">
        <f t="shared" ref="BI63:BI69" si="108">SUM(BC63:BH63)</f>
        <v>3.0060000000000002</v>
      </c>
      <c r="BJ63" s="41"/>
      <c r="BK63" s="41"/>
      <c r="BL63" s="41"/>
      <c r="BM63" s="41"/>
      <c r="BN63" s="41"/>
      <c r="BO63" s="36">
        <f t="shared" ref="BO63:BO99" si="109">SUM(BJ63:BN63)</f>
        <v>0</v>
      </c>
      <c r="BP63" s="41"/>
      <c r="BQ63" s="41"/>
      <c r="BR63" s="41"/>
      <c r="BS63" s="41"/>
      <c r="BT63" s="41"/>
      <c r="BU63" s="36">
        <f t="shared" ref="BU63:BU69" si="110">SUM(BP63:BT63)</f>
        <v>0</v>
      </c>
      <c r="BV63" s="41"/>
      <c r="BW63" s="41"/>
      <c r="BX63" s="41"/>
      <c r="BY63" s="41"/>
      <c r="BZ63" s="41"/>
      <c r="CA63" s="36">
        <f t="shared" ref="CA63:CA99" si="111">SUM(BV63:BZ63)</f>
        <v>0</v>
      </c>
      <c r="CB63" s="36">
        <f t="shared" ref="CB63:CB99" si="112">SUM(BI63,BO63,BU63,CA63)</f>
        <v>3.0060000000000002</v>
      </c>
      <c r="CC63" s="35"/>
      <c r="CD63" s="41">
        <v>1</v>
      </c>
      <c r="CE63" s="41">
        <v>1</v>
      </c>
      <c r="CF63" s="41">
        <v>1</v>
      </c>
      <c r="CG63" s="41"/>
      <c r="CH63" s="41"/>
      <c r="CI63" s="41"/>
      <c r="CJ63" s="36">
        <f t="shared" ref="CJ63:CJ69" si="113">SUM(CD63:CI63)</f>
        <v>3</v>
      </c>
      <c r="CK63" s="41"/>
      <c r="CL63" s="41"/>
      <c r="CM63" s="41"/>
      <c r="CN63" s="41"/>
      <c r="CO63" s="41"/>
      <c r="CP63" s="41"/>
      <c r="CQ63" s="36">
        <f t="shared" ref="CQ63:CQ69" si="114">SUM(CK63:CP63)</f>
        <v>0</v>
      </c>
      <c r="CR63" s="41"/>
      <c r="CS63" s="41"/>
      <c r="CT63" s="36">
        <f t="shared" ref="CT63:CT99" si="115">SUM(CR63:CS63)</f>
        <v>0</v>
      </c>
      <c r="CU63" s="41"/>
      <c r="CV63" s="41"/>
      <c r="CW63" s="41"/>
      <c r="CX63" s="41"/>
      <c r="CY63" s="41"/>
      <c r="CZ63" s="36">
        <f t="shared" ref="CZ63:CZ68" si="116">SUM(CU63:CY63)</f>
        <v>0</v>
      </c>
      <c r="DA63" s="41"/>
      <c r="DB63" s="41"/>
      <c r="DC63" s="41"/>
      <c r="DD63" s="41"/>
      <c r="DE63" s="41"/>
      <c r="DF63" s="36">
        <f t="shared" ref="DF63:DF68" si="117">SUM(DA63:DE63)</f>
        <v>0</v>
      </c>
      <c r="DG63" s="36">
        <f t="shared" ref="DG63:DG99" si="118">SUM(CJ63,CQ63,CT63,CZ63,DF63)</f>
        <v>3</v>
      </c>
      <c r="DH63" s="35"/>
      <c r="DI63" s="41"/>
      <c r="DJ63" s="41"/>
      <c r="DK63" s="41"/>
      <c r="DL63" s="41"/>
      <c r="DM63" s="41"/>
      <c r="DN63" s="36">
        <f t="shared" ref="DN63:DN68" si="119">SUM(DI63:DM63)</f>
        <v>0</v>
      </c>
      <c r="DO63" s="41"/>
      <c r="DP63" s="41"/>
      <c r="DQ63" s="41"/>
      <c r="DR63" s="41"/>
      <c r="DS63" s="41"/>
      <c r="DT63" s="41"/>
      <c r="DU63" s="41"/>
      <c r="DV63" s="41"/>
      <c r="DW63" s="41"/>
      <c r="DX63" s="41"/>
      <c r="DY63" s="41"/>
      <c r="DZ63" s="41"/>
      <c r="EA63" s="36">
        <f t="shared" ref="EA63:EA99" si="120">SUM(DO63:DZ63)</f>
        <v>0</v>
      </c>
      <c r="EB63" s="36">
        <f t="shared" ref="EB63:EB99" si="121">SUM(DN63,EA63)</f>
        <v>0</v>
      </c>
    </row>
    <row r="64" spans="2:132" ht="15.75" customHeight="1" x14ac:dyDescent="0.25">
      <c r="B64" s="42">
        <v>9</v>
      </c>
      <c r="C64" s="15" t="s">
        <v>49</v>
      </c>
      <c r="D64" s="86" t="s">
        <v>89</v>
      </c>
      <c r="E64" s="41">
        <v>325</v>
      </c>
      <c r="F64" s="41">
        <v>425</v>
      </c>
      <c r="G64" s="41"/>
      <c r="H64" s="41">
        <v>3.5</v>
      </c>
      <c r="I64" s="41">
        <v>5</v>
      </c>
      <c r="J64" s="41">
        <v>154.33799999999999</v>
      </c>
      <c r="K64" s="41"/>
      <c r="L64" s="41">
        <v>75</v>
      </c>
      <c r="M64" s="41">
        <v>75</v>
      </c>
      <c r="N64" s="41">
        <v>75</v>
      </c>
      <c r="O64" s="41">
        <v>75</v>
      </c>
      <c r="P64" s="36">
        <f t="shared" si="99"/>
        <v>1212.838</v>
      </c>
      <c r="Q64" s="41"/>
      <c r="R64" s="41">
        <v>10</v>
      </c>
      <c r="S64" s="41">
        <v>10</v>
      </c>
      <c r="T64" s="36">
        <f t="shared" si="100"/>
        <v>20</v>
      </c>
      <c r="U64" s="41"/>
      <c r="V64" s="41"/>
      <c r="W64" s="41"/>
      <c r="X64" s="41"/>
      <c r="Y64" s="41"/>
      <c r="Z64" s="36">
        <f t="shared" si="101"/>
        <v>0</v>
      </c>
      <c r="AA64" s="36">
        <f t="shared" si="102"/>
        <v>1232.838</v>
      </c>
      <c r="AB64" s="35"/>
      <c r="AC64" s="41">
        <v>214.1</v>
      </c>
      <c r="AD64" s="41">
        <v>268.8</v>
      </c>
      <c r="AE64" s="41">
        <v>283.10000000000002</v>
      </c>
      <c r="AF64" s="41">
        <v>225.6</v>
      </c>
      <c r="AG64" s="41">
        <v>245</v>
      </c>
      <c r="AH64" s="36">
        <f t="shared" si="103"/>
        <v>1236.5999999999999</v>
      </c>
      <c r="AI64" s="41">
        <v>3.1378659999999998</v>
      </c>
      <c r="AJ64" s="41">
        <v>8.4746120000000005</v>
      </c>
      <c r="AK64" s="41">
        <v>15.005896119999999</v>
      </c>
      <c r="AL64" s="41">
        <v>8.7571675500000001</v>
      </c>
      <c r="AM64" s="41">
        <v>14.62445823</v>
      </c>
      <c r="AN64" s="36">
        <f t="shared" si="104"/>
        <v>49.999999899999999</v>
      </c>
      <c r="AO64" s="41">
        <v>10</v>
      </c>
      <c r="AP64" s="41">
        <v>10</v>
      </c>
      <c r="AQ64" s="41">
        <v>3.75</v>
      </c>
      <c r="AR64" s="41">
        <v>0</v>
      </c>
      <c r="AS64" s="41">
        <v>0</v>
      </c>
      <c r="AT64" s="36">
        <f t="shared" si="105"/>
        <v>23.75</v>
      </c>
      <c r="AU64" s="41"/>
      <c r="AV64" s="41"/>
      <c r="AW64" s="41"/>
      <c r="AX64" s="41"/>
      <c r="AY64" s="41"/>
      <c r="AZ64" s="36">
        <f t="shared" si="106"/>
        <v>0</v>
      </c>
      <c r="BA64" s="36">
        <f t="shared" si="107"/>
        <v>1310.3499998999998</v>
      </c>
      <c r="BB64" s="35"/>
      <c r="BC64" s="41">
        <v>260</v>
      </c>
      <c r="BD64" s="41">
        <v>300</v>
      </c>
      <c r="BE64" s="41">
        <v>325</v>
      </c>
      <c r="BF64" s="41">
        <v>300</v>
      </c>
      <c r="BG64" s="41">
        <v>297.49875000000003</v>
      </c>
      <c r="BH64" s="41"/>
      <c r="BI64" s="36">
        <f t="shared" si="108"/>
        <v>1482.49875</v>
      </c>
      <c r="BJ64" s="41">
        <v>20.000000000000004</v>
      </c>
      <c r="BK64" s="41">
        <v>20.000000000000011</v>
      </c>
      <c r="BL64" s="41">
        <v>14.999999999999996</v>
      </c>
      <c r="BM64" s="41">
        <v>15</v>
      </c>
      <c r="BN64" s="41"/>
      <c r="BO64" s="36">
        <f t="shared" si="109"/>
        <v>70.000000000000014</v>
      </c>
      <c r="BP64" s="41">
        <v>0</v>
      </c>
      <c r="BQ64" s="41">
        <v>0</v>
      </c>
      <c r="BR64" s="41">
        <v>0</v>
      </c>
      <c r="BS64" s="41">
        <v>0</v>
      </c>
      <c r="BT64" s="41">
        <v>0</v>
      </c>
      <c r="BU64" s="36">
        <f t="shared" si="110"/>
        <v>0</v>
      </c>
      <c r="BV64" s="41"/>
      <c r="BW64" s="41"/>
      <c r="BX64" s="41"/>
      <c r="BY64" s="41"/>
      <c r="BZ64" s="41"/>
      <c r="CA64" s="36">
        <f t="shared" si="111"/>
        <v>0</v>
      </c>
      <c r="CB64" s="36">
        <f t="shared" si="112"/>
        <v>1552.49875</v>
      </c>
      <c r="CC64" s="35"/>
      <c r="CD64" s="41"/>
      <c r="CE64" s="41"/>
      <c r="CF64" s="41"/>
      <c r="CG64" s="41"/>
      <c r="CH64" s="41"/>
      <c r="CI64" s="41">
        <v>1525</v>
      </c>
      <c r="CJ64" s="36">
        <f t="shared" si="113"/>
        <v>1525</v>
      </c>
      <c r="CK64" s="41"/>
      <c r="CL64" s="41"/>
      <c r="CM64" s="41"/>
      <c r="CN64" s="41"/>
      <c r="CO64" s="41"/>
      <c r="CP64" s="41">
        <v>75</v>
      </c>
      <c r="CQ64" s="36">
        <f t="shared" si="114"/>
        <v>75</v>
      </c>
      <c r="CR64" s="41">
        <v>156.25</v>
      </c>
      <c r="CS64" s="41"/>
      <c r="CT64" s="36">
        <f t="shared" si="115"/>
        <v>156.25</v>
      </c>
      <c r="CU64" s="41"/>
      <c r="CV64" s="41"/>
      <c r="CW64" s="41"/>
      <c r="CX64" s="41"/>
      <c r="CY64" s="41"/>
      <c r="CZ64" s="36">
        <f t="shared" si="116"/>
        <v>0</v>
      </c>
      <c r="DA64" s="41"/>
      <c r="DB64" s="41"/>
      <c r="DC64" s="41"/>
      <c r="DD64" s="41"/>
      <c r="DE64" s="41"/>
      <c r="DF64" s="36">
        <f t="shared" si="117"/>
        <v>0</v>
      </c>
      <c r="DG64" s="36">
        <f t="shared" si="118"/>
        <v>1756.25</v>
      </c>
      <c r="DH64" s="35"/>
      <c r="DI64" s="41"/>
      <c r="DJ64" s="41"/>
      <c r="DK64" s="41"/>
      <c r="DL64" s="41"/>
      <c r="DM64" s="41"/>
      <c r="DN64" s="36">
        <f t="shared" si="119"/>
        <v>0</v>
      </c>
      <c r="DO64" s="41"/>
      <c r="DP64" s="41"/>
      <c r="DQ64" s="41"/>
      <c r="DR64" s="41"/>
      <c r="DS64" s="41"/>
      <c r="DT64" s="41"/>
      <c r="DU64" s="41"/>
      <c r="DV64" s="41"/>
      <c r="DW64" s="41"/>
      <c r="DX64" s="41"/>
      <c r="DY64" s="41"/>
      <c r="DZ64" s="41"/>
      <c r="EA64" s="36">
        <f t="shared" si="120"/>
        <v>0</v>
      </c>
      <c r="EB64" s="36">
        <f t="shared" si="121"/>
        <v>0</v>
      </c>
    </row>
    <row r="65" spans="2:132" ht="31.5" customHeight="1" x14ac:dyDescent="0.25">
      <c r="B65" s="42"/>
      <c r="C65" s="15" t="s">
        <v>50</v>
      </c>
      <c r="D65" s="86" t="s">
        <v>89</v>
      </c>
      <c r="E65" s="41"/>
      <c r="F65" s="41"/>
      <c r="G65" s="41"/>
      <c r="H65" s="41"/>
      <c r="I65" s="41"/>
      <c r="J65" s="41"/>
      <c r="K65" s="41"/>
      <c r="L65" s="41"/>
      <c r="M65" s="41"/>
      <c r="N65" s="41"/>
      <c r="O65" s="41"/>
      <c r="P65" s="36">
        <f t="shared" si="99"/>
        <v>0</v>
      </c>
      <c r="Q65" s="41"/>
      <c r="R65" s="41"/>
      <c r="S65" s="41"/>
      <c r="T65" s="36">
        <f t="shared" si="100"/>
        <v>0</v>
      </c>
      <c r="U65" s="41"/>
      <c r="V65" s="41"/>
      <c r="W65" s="41"/>
      <c r="X65" s="41"/>
      <c r="Y65" s="41"/>
      <c r="Z65" s="36">
        <f t="shared" si="101"/>
        <v>0</v>
      </c>
      <c r="AA65" s="36">
        <f t="shared" si="102"/>
        <v>0</v>
      </c>
      <c r="AB65" s="35"/>
      <c r="AC65" s="41">
        <v>14.077607</v>
      </c>
      <c r="AD65" s="41">
        <v>8.8254859999999997</v>
      </c>
      <c r="AE65" s="41">
        <v>10.096907</v>
      </c>
      <c r="AF65" s="41"/>
      <c r="AG65" s="41"/>
      <c r="AH65" s="36">
        <f t="shared" si="103"/>
        <v>33</v>
      </c>
      <c r="AI65" s="41"/>
      <c r="AJ65" s="41"/>
      <c r="AK65" s="41"/>
      <c r="AL65" s="41"/>
      <c r="AM65" s="41"/>
      <c r="AN65" s="36">
        <f t="shared" si="104"/>
        <v>0</v>
      </c>
      <c r="AO65" s="41"/>
      <c r="AP65" s="41"/>
      <c r="AQ65" s="41"/>
      <c r="AR65" s="41"/>
      <c r="AS65" s="41"/>
      <c r="AT65" s="36">
        <f t="shared" si="105"/>
        <v>0</v>
      </c>
      <c r="AU65" s="41"/>
      <c r="AV65" s="41"/>
      <c r="AW65" s="41"/>
      <c r="AX65" s="41"/>
      <c r="AY65" s="41"/>
      <c r="AZ65" s="36">
        <f t="shared" si="106"/>
        <v>0</v>
      </c>
      <c r="BA65" s="36">
        <f t="shared" si="107"/>
        <v>33</v>
      </c>
      <c r="BB65" s="35"/>
      <c r="BC65" s="41"/>
      <c r="BD65" s="41"/>
      <c r="BE65" s="41"/>
      <c r="BF65" s="41"/>
      <c r="BG65" s="41"/>
      <c r="BH65" s="41">
        <v>5</v>
      </c>
      <c r="BI65" s="36">
        <f t="shared" si="108"/>
        <v>5</v>
      </c>
      <c r="BJ65" s="41"/>
      <c r="BK65" s="41"/>
      <c r="BL65" s="41"/>
      <c r="BM65" s="41"/>
      <c r="BN65" s="41"/>
      <c r="BO65" s="36">
        <f t="shared" si="109"/>
        <v>0</v>
      </c>
      <c r="BP65" s="41"/>
      <c r="BQ65" s="41"/>
      <c r="BR65" s="41"/>
      <c r="BS65" s="41"/>
      <c r="BT65" s="41"/>
      <c r="BU65" s="36">
        <f t="shared" si="110"/>
        <v>0</v>
      </c>
      <c r="BV65" s="41"/>
      <c r="BW65" s="41"/>
      <c r="BX65" s="41"/>
      <c r="BY65" s="41"/>
      <c r="BZ65" s="41"/>
      <c r="CA65" s="36">
        <f t="shared" si="111"/>
        <v>0</v>
      </c>
      <c r="CB65" s="36">
        <f t="shared" si="112"/>
        <v>5</v>
      </c>
      <c r="CC65" s="35"/>
      <c r="CD65" s="41"/>
      <c r="CE65" s="41"/>
      <c r="CF65" s="41"/>
      <c r="CG65" s="41"/>
      <c r="CH65" s="41"/>
      <c r="CI65" s="41"/>
      <c r="CJ65" s="36">
        <f t="shared" si="113"/>
        <v>0</v>
      </c>
      <c r="CK65" s="41"/>
      <c r="CL65" s="41"/>
      <c r="CM65" s="41"/>
      <c r="CN65" s="41"/>
      <c r="CO65" s="41"/>
      <c r="CP65" s="41"/>
      <c r="CQ65" s="36">
        <f t="shared" si="114"/>
        <v>0</v>
      </c>
      <c r="CR65" s="41"/>
      <c r="CS65" s="41"/>
      <c r="CT65" s="36">
        <f t="shared" si="115"/>
        <v>0</v>
      </c>
      <c r="CU65" s="41"/>
      <c r="CV65" s="41"/>
      <c r="CW65" s="41"/>
      <c r="CX65" s="41"/>
      <c r="CY65" s="41"/>
      <c r="CZ65" s="36">
        <f t="shared" si="116"/>
        <v>0</v>
      </c>
      <c r="DA65" s="41"/>
      <c r="DB65" s="41"/>
      <c r="DC65" s="41"/>
      <c r="DD65" s="41"/>
      <c r="DE65" s="41"/>
      <c r="DF65" s="36">
        <f t="shared" si="117"/>
        <v>0</v>
      </c>
      <c r="DG65" s="36">
        <f t="shared" si="118"/>
        <v>0</v>
      </c>
      <c r="DH65" s="35"/>
      <c r="DI65" s="41"/>
      <c r="DJ65" s="41"/>
      <c r="DK65" s="41"/>
      <c r="DL65" s="41"/>
      <c r="DM65" s="41"/>
      <c r="DN65" s="36">
        <f t="shared" si="119"/>
        <v>0</v>
      </c>
      <c r="DO65" s="41"/>
      <c r="DP65" s="41"/>
      <c r="DQ65" s="41"/>
      <c r="DR65" s="41"/>
      <c r="DS65" s="41"/>
      <c r="DT65" s="41"/>
      <c r="DU65" s="41"/>
      <c r="DV65" s="41"/>
      <c r="DW65" s="41"/>
      <c r="DX65" s="41"/>
      <c r="DY65" s="41"/>
      <c r="DZ65" s="41"/>
      <c r="EA65" s="36">
        <f t="shared" si="120"/>
        <v>0</v>
      </c>
      <c r="EB65" s="36">
        <f t="shared" si="121"/>
        <v>0</v>
      </c>
    </row>
    <row r="66" spans="2:132" x14ac:dyDescent="0.25">
      <c r="B66" s="42"/>
      <c r="C66" s="15" t="s">
        <v>122</v>
      </c>
      <c r="D66" s="86" t="s">
        <v>89</v>
      </c>
      <c r="E66" s="41"/>
      <c r="F66" s="41"/>
      <c r="G66" s="41"/>
      <c r="H66" s="41"/>
      <c r="I66" s="41"/>
      <c r="J66" s="41"/>
      <c r="K66" s="41"/>
      <c r="L66" s="41"/>
      <c r="M66" s="41"/>
      <c r="N66" s="41"/>
      <c r="O66" s="41"/>
      <c r="P66" s="36">
        <f t="shared" si="99"/>
        <v>0</v>
      </c>
      <c r="Q66" s="41"/>
      <c r="R66" s="41"/>
      <c r="S66" s="41"/>
      <c r="T66" s="36">
        <f t="shared" si="100"/>
        <v>0</v>
      </c>
      <c r="U66" s="41"/>
      <c r="V66" s="41"/>
      <c r="W66" s="41"/>
      <c r="X66" s="41"/>
      <c r="Y66" s="41"/>
      <c r="Z66" s="36">
        <f t="shared" si="101"/>
        <v>0</v>
      </c>
      <c r="AA66" s="36">
        <f t="shared" si="102"/>
        <v>0</v>
      </c>
      <c r="AB66" s="35"/>
      <c r="AC66" s="41"/>
      <c r="AD66" s="41"/>
      <c r="AE66" s="41"/>
      <c r="AF66" s="41"/>
      <c r="AG66" s="41"/>
      <c r="AH66" s="36">
        <f t="shared" si="103"/>
        <v>0</v>
      </c>
      <c r="AI66" s="41"/>
      <c r="AJ66" s="41"/>
      <c r="AK66" s="41"/>
      <c r="AL66" s="41"/>
      <c r="AM66" s="41"/>
      <c r="AN66" s="36">
        <f t="shared" si="104"/>
        <v>0</v>
      </c>
      <c r="AO66" s="41"/>
      <c r="AP66" s="41"/>
      <c r="AQ66" s="41"/>
      <c r="AR66" s="41"/>
      <c r="AS66" s="41"/>
      <c r="AT66" s="36">
        <f t="shared" si="105"/>
        <v>0</v>
      </c>
      <c r="AU66" s="41"/>
      <c r="AV66" s="41"/>
      <c r="AW66" s="41"/>
      <c r="AX66" s="41"/>
      <c r="AY66" s="41"/>
      <c r="AZ66" s="36">
        <f t="shared" si="106"/>
        <v>0</v>
      </c>
      <c r="BA66" s="36">
        <f t="shared" si="107"/>
        <v>0</v>
      </c>
      <c r="BB66" s="35"/>
      <c r="BC66" s="41"/>
      <c r="BD66" s="41"/>
      <c r="BE66" s="41"/>
      <c r="BF66" s="41"/>
      <c r="BG66" s="41"/>
      <c r="BH66" s="41"/>
      <c r="BI66" s="36">
        <f t="shared" si="108"/>
        <v>0</v>
      </c>
      <c r="BJ66" s="41"/>
      <c r="BK66" s="41"/>
      <c r="BL66" s="41"/>
      <c r="BM66" s="41"/>
      <c r="BN66" s="41"/>
      <c r="BO66" s="36">
        <f t="shared" ref="BO66" si="122">SUM(BJ66:BN66)</f>
        <v>0</v>
      </c>
      <c r="BP66" s="41"/>
      <c r="BQ66" s="41"/>
      <c r="BR66" s="41"/>
      <c r="BS66" s="41"/>
      <c r="BT66" s="41"/>
      <c r="BU66" s="36">
        <f t="shared" si="110"/>
        <v>0</v>
      </c>
      <c r="BV66" s="41"/>
      <c r="BW66" s="41"/>
      <c r="BX66" s="41"/>
      <c r="BY66" s="41"/>
      <c r="BZ66" s="41"/>
      <c r="CA66" s="36">
        <f t="shared" ref="CA66" si="123">SUM(BV66:BZ66)</f>
        <v>0</v>
      </c>
      <c r="CB66" s="36">
        <f t="shared" si="112"/>
        <v>0</v>
      </c>
      <c r="CC66" s="35"/>
      <c r="CD66" s="41"/>
      <c r="CE66" s="41"/>
      <c r="CF66" s="41"/>
      <c r="CG66" s="41"/>
      <c r="CH66" s="41"/>
      <c r="CI66" s="41"/>
      <c r="CJ66" s="36">
        <f t="shared" si="113"/>
        <v>0</v>
      </c>
      <c r="CK66" s="41"/>
      <c r="CL66" s="41"/>
      <c r="CM66" s="41"/>
      <c r="CN66" s="41"/>
      <c r="CO66" s="41"/>
      <c r="CP66" s="41">
        <v>1.5</v>
      </c>
      <c r="CQ66" s="36">
        <f t="shared" si="114"/>
        <v>1.5</v>
      </c>
      <c r="CR66" s="41"/>
      <c r="CS66" s="41"/>
      <c r="CT66" s="36">
        <f t="shared" si="115"/>
        <v>0</v>
      </c>
      <c r="CU66" s="41"/>
      <c r="CV66" s="41"/>
      <c r="CW66" s="41"/>
      <c r="CX66" s="41"/>
      <c r="CY66" s="41"/>
      <c r="CZ66" s="36">
        <f t="shared" si="116"/>
        <v>0</v>
      </c>
      <c r="DA66" s="41"/>
      <c r="DB66" s="41"/>
      <c r="DC66" s="41"/>
      <c r="DD66" s="41"/>
      <c r="DE66" s="41"/>
      <c r="DF66" s="36">
        <f t="shared" ref="DF66" si="124">SUM(DA66:DE66)</f>
        <v>0</v>
      </c>
      <c r="DG66" s="36">
        <f t="shared" si="118"/>
        <v>1.5</v>
      </c>
      <c r="DH66" s="35"/>
      <c r="DI66" s="41"/>
      <c r="DJ66" s="41"/>
      <c r="DK66" s="41"/>
      <c r="DL66" s="41"/>
      <c r="DM66" s="41"/>
      <c r="DN66" s="36">
        <f t="shared" si="119"/>
        <v>0</v>
      </c>
      <c r="DO66" s="41"/>
      <c r="DP66" s="41"/>
      <c r="DQ66" s="41"/>
      <c r="DR66" s="41"/>
      <c r="DS66" s="41"/>
      <c r="DT66" s="41"/>
      <c r="DU66" s="41"/>
      <c r="DV66" s="41"/>
      <c r="DW66" s="41"/>
      <c r="DX66" s="41"/>
      <c r="DY66" s="41"/>
      <c r="DZ66" s="41"/>
      <c r="EA66" s="36">
        <f t="shared" si="120"/>
        <v>0</v>
      </c>
      <c r="EB66" s="36">
        <f t="shared" si="121"/>
        <v>0</v>
      </c>
    </row>
    <row r="67" spans="2:132" x14ac:dyDescent="0.25">
      <c r="B67" s="42"/>
      <c r="C67" s="15" t="s">
        <v>112</v>
      </c>
      <c r="D67" s="86" t="s">
        <v>89</v>
      </c>
      <c r="E67" s="41"/>
      <c r="F67" s="41"/>
      <c r="G67" s="41"/>
      <c r="H67" s="41"/>
      <c r="I67" s="41"/>
      <c r="J67" s="41"/>
      <c r="K67" s="41"/>
      <c r="L67" s="41"/>
      <c r="M67" s="41"/>
      <c r="N67" s="41"/>
      <c r="O67" s="41"/>
      <c r="P67" s="36">
        <f t="shared" si="99"/>
        <v>0</v>
      </c>
      <c r="Q67" s="41"/>
      <c r="R67" s="41"/>
      <c r="S67" s="41"/>
      <c r="T67" s="36">
        <f t="shared" si="100"/>
        <v>0</v>
      </c>
      <c r="U67" s="41"/>
      <c r="V67" s="41"/>
      <c r="W67" s="41"/>
      <c r="X67" s="41"/>
      <c r="Y67" s="41"/>
      <c r="Z67" s="36">
        <f t="shared" si="101"/>
        <v>0</v>
      </c>
      <c r="AA67" s="36">
        <f t="shared" si="102"/>
        <v>0</v>
      </c>
      <c r="AB67" s="35"/>
      <c r="AC67" s="41"/>
      <c r="AD67" s="41"/>
      <c r="AE67" s="41"/>
      <c r="AF67" s="41"/>
      <c r="AG67" s="41"/>
      <c r="AH67" s="36">
        <f t="shared" si="103"/>
        <v>0</v>
      </c>
      <c r="AI67" s="41"/>
      <c r="AJ67" s="41"/>
      <c r="AK67" s="41"/>
      <c r="AL67" s="41"/>
      <c r="AM67" s="41"/>
      <c r="AN67" s="36">
        <f t="shared" si="104"/>
        <v>0</v>
      </c>
      <c r="AO67" s="41"/>
      <c r="AP67" s="41"/>
      <c r="AQ67" s="41"/>
      <c r="AR67" s="41"/>
      <c r="AS67" s="41"/>
      <c r="AT67" s="36">
        <f t="shared" si="105"/>
        <v>0</v>
      </c>
      <c r="AU67" s="41"/>
      <c r="AV67" s="41"/>
      <c r="AW67" s="41"/>
      <c r="AX67" s="41"/>
      <c r="AY67" s="41"/>
      <c r="AZ67" s="36">
        <f t="shared" si="106"/>
        <v>0</v>
      </c>
      <c r="BA67" s="36">
        <f t="shared" si="107"/>
        <v>0</v>
      </c>
      <c r="BB67" s="35"/>
      <c r="BC67" s="41"/>
      <c r="BD67" s="41"/>
      <c r="BE67" s="41">
        <v>0.35</v>
      </c>
      <c r="BF67" s="41">
        <v>0.35</v>
      </c>
      <c r="BG67" s="41">
        <v>0.35</v>
      </c>
      <c r="BH67" s="41"/>
      <c r="BI67" s="36">
        <f t="shared" si="108"/>
        <v>1.0499999999999998</v>
      </c>
      <c r="BJ67" s="41"/>
      <c r="BK67" s="41"/>
      <c r="BL67" s="41"/>
      <c r="BM67" s="41"/>
      <c r="BN67" s="41"/>
      <c r="BO67" s="36">
        <f t="shared" si="109"/>
        <v>0</v>
      </c>
      <c r="BP67" s="41"/>
      <c r="BQ67" s="41"/>
      <c r="BR67" s="41"/>
      <c r="BS67" s="41"/>
      <c r="BT67" s="41"/>
      <c r="BU67" s="36">
        <f t="shared" si="110"/>
        <v>0</v>
      </c>
      <c r="BV67" s="41"/>
      <c r="BW67" s="41"/>
      <c r="BX67" s="41"/>
      <c r="BY67" s="41"/>
      <c r="BZ67" s="41"/>
      <c r="CA67" s="36">
        <f t="shared" si="111"/>
        <v>0</v>
      </c>
      <c r="CB67" s="36">
        <f t="shared" si="112"/>
        <v>1.0499999999999998</v>
      </c>
      <c r="CC67" s="35"/>
      <c r="CD67" s="41"/>
      <c r="CE67" s="41"/>
      <c r="CF67" s="41"/>
      <c r="CG67" s="41"/>
      <c r="CH67" s="41"/>
      <c r="CI67" s="41"/>
      <c r="CJ67" s="36">
        <f t="shared" si="113"/>
        <v>0</v>
      </c>
      <c r="CK67" s="41"/>
      <c r="CL67" s="41"/>
      <c r="CM67" s="41"/>
      <c r="CN67" s="41"/>
      <c r="CO67" s="41"/>
      <c r="CP67" s="41"/>
      <c r="CQ67" s="36">
        <f t="shared" si="114"/>
        <v>0</v>
      </c>
      <c r="CR67" s="41"/>
      <c r="CS67" s="41"/>
      <c r="CT67" s="36">
        <f t="shared" si="115"/>
        <v>0</v>
      </c>
      <c r="CU67" s="41"/>
      <c r="CV67" s="41"/>
      <c r="CW67" s="41"/>
      <c r="CX67" s="41"/>
      <c r="CY67" s="41"/>
      <c r="CZ67" s="36">
        <f t="shared" si="116"/>
        <v>0</v>
      </c>
      <c r="DA67" s="41"/>
      <c r="DB67" s="41"/>
      <c r="DC67" s="41"/>
      <c r="DD67" s="41"/>
      <c r="DE67" s="41"/>
      <c r="DF67" s="36">
        <f t="shared" si="117"/>
        <v>0</v>
      </c>
      <c r="DG67" s="36">
        <f t="shared" si="118"/>
        <v>0</v>
      </c>
      <c r="DH67" s="35"/>
      <c r="DI67" s="41"/>
      <c r="DJ67" s="41"/>
      <c r="DK67" s="41"/>
      <c r="DL67" s="41"/>
      <c r="DM67" s="41"/>
      <c r="DN67" s="36">
        <f t="shared" si="119"/>
        <v>0</v>
      </c>
      <c r="DO67" s="41"/>
      <c r="DP67" s="41"/>
      <c r="DQ67" s="41"/>
      <c r="DR67" s="41"/>
      <c r="DS67" s="41"/>
      <c r="DT67" s="41"/>
      <c r="DU67" s="41"/>
      <c r="DV67" s="41"/>
      <c r="DW67" s="41"/>
      <c r="DX67" s="41"/>
      <c r="DY67" s="41"/>
      <c r="DZ67" s="41"/>
      <c r="EA67" s="36">
        <f t="shared" si="120"/>
        <v>0</v>
      </c>
      <c r="EB67" s="36">
        <f t="shared" si="121"/>
        <v>0</v>
      </c>
    </row>
    <row r="68" spans="2:132" x14ac:dyDescent="0.25">
      <c r="B68" s="42"/>
      <c r="C68" s="15" t="s">
        <v>137</v>
      </c>
      <c r="D68" s="86" t="s">
        <v>95</v>
      </c>
      <c r="E68" s="41"/>
      <c r="F68" s="41"/>
      <c r="G68" s="41"/>
      <c r="H68" s="41"/>
      <c r="I68" s="41"/>
      <c r="J68" s="41"/>
      <c r="K68" s="41"/>
      <c r="L68" s="41"/>
      <c r="M68" s="41"/>
      <c r="N68" s="41"/>
      <c r="O68" s="41"/>
      <c r="P68" s="36">
        <f>SUM(E68:O68)</f>
        <v>0</v>
      </c>
      <c r="Q68" s="41"/>
      <c r="R68" s="41"/>
      <c r="S68" s="41"/>
      <c r="T68" s="36">
        <f>SUM(Q68:S68)</f>
        <v>0</v>
      </c>
      <c r="U68" s="41"/>
      <c r="V68" s="41"/>
      <c r="W68" s="41"/>
      <c r="X68" s="41"/>
      <c r="Y68" s="41"/>
      <c r="Z68" s="36">
        <f>SUM(U68:Y68)</f>
        <v>0</v>
      </c>
      <c r="AA68" s="36">
        <f t="shared" si="102"/>
        <v>0</v>
      </c>
      <c r="AB68" s="35"/>
      <c r="AC68" s="41"/>
      <c r="AD68" s="41"/>
      <c r="AE68" s="41"/>
      <c r="AF68" s="41"/>
      <c r="AG68" s="41"/>
      <c r="AH68" s="36">
        <f>SUM(AC68:AG68)</f>
        <v>0</v>
      </c>
      <c r="AI68" s="41"/>
      <c r="AJ68" s="41"/>
      <c r="AK68" s="41"/>
      <c r="AL68" s="41"/>
      <c r="AM68" s="41"/>
      <c r="AN68" s="36">
        <f>SUM(AI68:AM68)</f>
        <v>0</v>
      </c>
      <c r="AO68" s="41"/>
      <c r="AP68" s="41"/>
      <c r="AQ68" s="41"/>
      <c r="AR68" s="41"/>
      <c r="AS68" s="41"/>
      <c r="AT68" s="36">
        <f>SUM(AO68:AS68)</f>
        <v>0</v>
      </c>
      <c r="AU68" s="41"/>
      <c r="AV68" s="41"/>
      <c r="AW68" s="41"/>
      <c r="AX68" s="41"/>
      <c r="AY68" s="41"/>
      <c r="AZ68" s="36">
        <f>SUM(AU68:AY68)</f>
        <v>0</v>
      </c>
      <c r="BA68" s="36">
        <f>SUM(AH68,AN68,AT68,AZ68)</f>
        <v>0</v>
      </c>
      <c r="BB68" s="35"/>
      <c r="BC68" s="41"/>
      <c r="BD68" s="41"/>
      <c r="BE68" s="41"/>
      <c r="BF68" s="41"/>
      <c r="BG68" s="41"/>
      <c r="BH68" s="41"/>
      <c r="BI68" s="36">
        <f>SUM(BC68:BH68)</f>
        <v>0</v>
      </c>
      <c r="BJ68" s="41"/>
      <c r="BK68" s="41"/>
      <c r="BL68" s="41"/>
      <c r="BM68" s="41"/>
      <c r="BN68" s="41"/>
      <c r="BO68" s="36">
        <f t="shared" ref="BO68" si="125">SUM(BJ68:BN68)</f>
        <v>0</v>
      </c>
      <c r="BP68" s="41"/>
      <c r="BQ68" s="41"/>
      <c r="BR68" s="41"/>
      <c r="BS68" s="41"/>
      <c r="BT68" s="41"/>
      <c r="BU68" s="36">
        <f>SUM(BP68:BT68)</f>
        <v>0</v>
      </c>
      <c r="BV68" s="41"/>
      <c r="BW68" s="41"/>
      <c r="BX68" s="41"/>
      <c r="BY68" s="41"/>
      <c r="BZ68" s="41"/>
      <c r="CA68" s="36">
        <f t="shared" ref="CA68" si="126">SUM(BV68:BZ68)</f>
        <v>0</v>
      </c>
      <c r="CB68" s="36">
        <f t="shared" si="112"/>
        <v>0</v>
      </c>
      <c r="CC68" s="35"/>
      <c r="CD68" s="41"/>
      <c r="CE68" s="41"/>
      <c r="CF68" s="41"/>
      <c r="CG68" s="41"/>
      <c r="CH68" s="41"/>
      <c r="CI68" s="41"/>
      <c r="CJ68" s="36">
        <f>SUM(CD68:CI68)</f>
        <v>0</v>
      </c>
      <c r="CK68" s="41"/>
      <c r="CL68" s="41"/>
      <c r="CM68" s="41"/>
      <c r="CN68" s="41"/>
      <c r="CO68" s="41"/>
      <c r="CP68" s="41"/>
      <c r="CQ68" s="36">
        <f>SUM(CK68:CP68)</f>
        <v>0</v>
      </c>
      <c r="CR68" s="41">
        <v>20</v>
      </c>
      <c r="CS68" s="41"/>
      <c r="CT68" s="36">
        <f t="shared" si="115"/>
        <v>20</v>
      </c>
      <c r="CU68" s="41"/>
      <c r="CV68" s="41"/>
      <c r="CW68" s="41"/>
      <c r="CX68" s="41"/>
      <c r="CY68" s="41"/>
      <c r="CZ68" s="36">
        <f t="shared" si="116"/>
        <v>0</v>
      </c>
      <c r="DA68" s="41"/>
      <c r="DB68" s="41"/>
      <c r="DC68" s="41"/>
      <c r="DD68" s="41"/>
      <c r="DE68" s="41"/>
      <c r="DF68" s="36">
        <f t="shared" si="117"/>
        <v>0</v>
      </c>
      <c r="DG68" s="36">
        <f t="shared" si="118"/>
        <v>20</v>
      </c>
      <c r="DH68" s="35"/>
      <c r="DI68" s="41"/>
      <c r="DJ68" s="41"/>
      <c r="DK68" s="41"/>
      <c r="DL68" s="41"/>
      <c r="DM68" s="41"/>
      <c r="DN68" s="36">
        <f t="shared" si="119"/>
        <v>0</v>
      </c>
      <c r="DO68" s="41"/>
      <c r="DP68" s="41"/>
      <c r="DQ68" s="41"/>
      <c r="DR68" s="41"/>
      <c r="DS68" s="41"/>
      <c r="DT68" s="41"/>
      <c r="DU68" s="41"/>
      <c r="DV68" s="41"/>
      <c r="DW68" s="41"/>
      <c r="DX68" s="41"/>
      <c r="DY68" s="41"/>
      <c r="DZ68" s="41"/>
      <c r="EA68" s="36">
        <f t="shared" si="120"/>
        <v>0</v>
      </c>
      <c r="EB68" s="36">
        <f t="shared" si="121"/>
        <v>0</v>
      </c>
    </row>
    <row r="69" spans="2:132" x14ac:dyDescent="0.25">
      <c r="B69" s="42">
        <v>10</v>
      </c>
      <c r="C69" s="15" t="s">
        <v>52</v>
      </c>
      <c r="D69" s="86" t="s">
        <v>89</v>
      </c>
      <c r="E69" s="41"/>
      <c r="F69" s="41"/>
      <c r="G69" s="41"/>
      <c r="H69" s="41"/>
      <c r="I69" s="41"/>
      <c r="J69" s="41"/>
      <c r="K69" s="41"/>
      <c r="L69" s="41"/>
      <c r="M69" s="41"/>
      <c r="N69" s="41"/>
      <c r="O69" s="41"/>
      <c r="P69" s="36">
        <f t="shared" si="99"/>
        <v>0</v>
      </c>
      <c r="Q69" s="41"/>
      <c r="R69" s="41"/>
      <c r="S69" s="41"/>
      <c r="T69" s="36">
        <f t="shared" si="100"/>
        <v>0</v>
      </c>
      <c r="U69" s="41"/>
      <c r="V69" s="41"/>
      <c r="W69" s="41"/>
      <c r="X69" s="41"/>
      <c r="Y69" s="41"/>
      <c r="Z69" s="36">
        <f t="shared" si="101"/>
        <v>0</v>
      </c>
      <c r="AA69" s="36">
        <f t="shared" si="102"/>
        <v>0</v>
      </c>
      <c r="AB69" s="35"/>
      <c r="AC69" s="41"/>
      <c r="AD69" s="41"/>
      <c r="AE69" s="41"/>
      <c r="AF69" s="41"/>
      <c r="AG69" s="41"/>
      <c r="AH69" s="36">
        <f t="shared" si="103"/>
        <v>0</v>
      </c>
      <c r="AI69" s="41"/>
      <c r="AJ69" s="41"/>
      <c r="AK69" s="41"/>
      <c r="AL69" s="41"/>
      <c r="AM69" s="41"/>
      <c r="AN69" s="36">
        <f t="shared" si="104"/>
        <v>0</v>
      </c>
      <c r="AO69" s="41"/>
      <c r="AP69" s="41"/>
      <c r="AQ69" s="41"/>
      <c r="AR69" s="41"/>
      <c r="AS69" s="41"/>
      <c r="AT69" s="36">
        <f t="shared" si="105"/>
        <v>0</v>
      </c>
      <c r="AU69" s="41"/>
      <c r="AV69" s="41"/>
      <c r="AW69" s="41"/>
      <c r="AX69" s="41"/>
      <c r="AY69" s="41"/>
      <c r="AZ69" s="36">
        <f t="shared" si="106"/>
        <v>0</v>
      </c>
      <c r="BA69" s="36">
        <f t="shared" si="107"/>
        <v>0</v>
      </c>
      <c r="BB69" s="35"/>
      <c r="BC69" s="41"/>
      <c r="BD69" s="41"/>
      <c r="BE69" s="41"/>
      <c r="BF69" s="41"/>
      <c r="BG69" s="41"/>
      <c r="BH69" s="41"/>
      <c r="BI69" s="36">
        <f t="shared" si="108"/>
        <v>0</v>
      </c>
      <c r="BJ69" s="41"/>
      <c r="BK69" s="41"/>
      <c r="BL69" s="41">
        <v>1.5824719999999999</v>
      </c>
      <c r="BM69" s="41">
        <v>4.8236299999999996</v>
      </c>
      <c r="BN69" s="41">
        <v>2.5938980000000003</v>
      </c>
      <c r="BO69" s="36">
        <f t="shared" si="109"/>
        <v>9</v>
      </c>
      <c r="BP69" s="41"/>
      <c r="BQ69" s="41"/>
      <c r="BR69" s="41"/>
      <c r="BS69" s="41"/>
      <c r="BT69" s="41"/>
      <c r="BU69" s="36">
        <f t="shared" si="110"/>
        <v>0</v>
      </c>
      <c r="BV69" s="41"/>
      <c r="BW69" s="41"/>
      <c r="BX69" s="41"/>
      <c r="BY69" s="41"/>
      <c r="BZ69" s="41"/>
      <c r="CA69" s="36">
        <f>SUM(BV69:BZ69)</f>
        <v>0</v>
      </c>
      <c r="CB69" s="36">
        <f t="shared" si="112"/>
        <v>9</v>
      </c>
      <c r="CC69" s="35"/>
      <c r="CD69" s="41"/>
      <c r="CE69" s="41"/>
      <c r="CF69" s="41"/>
      <c r="CG69" s="41"/>
      <c r="CH69" s="41"/>
      <c r="CI69" s="41"/>
      <c r="CJ69" s="36">
        <f t="shared" si="113"/>
        <v>0</v>
      </c>
      <c r="CK69" s="41"/>
      <c r="CL69" s="41"/>
      <c r="CM69" s="41"/>
      <c r="CN69" s="41"/>
      <c r="CO69" s="41"/>
      <c r="CP69" s="41"/>
      <c r="CQ69" s="36">
        <f t="shared" si="114"/>
        <v>0</v>
      </c>
      <c r="CR69" s="41"/>
      <c r="CS69" s="41"/>
      <c r="CT69" s="36">
        <f t="shared" si="115"/>
        <v>0</v>
      </c>
      <c r="CU69" s="41"/>
      <c r="CV69" s="41"/>
      <c r="CW69" s="41"/>
      <c r="CX69" s="41"/>
      <c r="CY69" s="41"/>
      <c r="CZ69" s="36">
        <f>SUM(CU69:CY69)</f>
        <v>0</v>
      </c>
      <c r="DA69" s="41"/>
      <c r="DB69" s="41"/>
      <c r="DC69" s="41"/>
      <c r="DD69" s="41"/>
      <c r="DE69" s="41"/>
      <c r="DF69" s="36">
        <f>SUM(DA69:DE69)</f>
        <v>0</v>
      </c>
      <c r="DG69" s="36">
        <f t="shared" si="118"/>
        <v>0</v>
      </c>
      <c r="DH69" s="35"/>
      <c r="DI69" s="41"/>
      <c r="DJ69" s="41"/>
      <c r="DK69" s="41"/>
      <c r="DL69" s="41"/>
      <c r="DM69" s="41"/>
      <c r="DN69" s="36">
        <f>SUM(DI69:DM69)</f>
        <v>0</v>
      </c>
      <c r="DO69" s="41"/>
      <c r="DP69" s="41"/>
      <c r="DQ69" s="41"/>
      <c r="DR69" s="41"/>
      <c r="DS69" s="41"/>
      <c r="DT69" s="41"/>
      <c r="DU69" s="41"/>
      <c r="DV69" s="41"/>
      <c r="DW69" s="41"/>
      <c r="DX69" s="41"/>
      <c r="DY69" s="41"/>
      <c r="DZ69" s="41"/>
      <c r="EA69" s="36">
        <f t="shared" si="120"/>
        <v>0</v>
      </c>
      <c r="EB69" s="36">
        <f t="shared" si="121"/>
        <v>0</v>
      </c>
    </row>
    <row r="70" spans="2:132" ht="15.75" customHeight="1" x14ac:dyDescent="0.25">
      <c r="B70" s="42"/>
      <c r="C70" s="15" t="s">
        <v>53</v>
      </c>
      <c r="D70" s="86" t="s">
        <v>89</v>
      </c>
      <c r="E70" s="41"/>
      <c r="F70" s="41"/>
      <c r="G70" s="41"/>
      <c r="H70" s="41"/>
      <c r="I70" s="41"/>
      <c r="J70" s="41"/>
      <c r="K70" s="41"/>
      <c r="L70" s="41"/>
      <c r="M70" s="41"/>
      <c r="N70" s="41"/>
      <c r="O70" s="41"/>
      <c r="P70" s="34">
        <f t="shared" ref="P70:P96" si="127">SUM(E70:O70)</f>
        <v>0</v>
      </c>
      <c r="Q70" s="41"/>
      <c r="R70" s="41"/>
      <c r="S70" s="41"/>
      <c r="T70" s="34">
        <f t="shared" ref="T70:T96" si="128">SUM(Q70:S70)</f>
        <v>0</v>
      </c>
      <c r="U70" s="41"/>
      <c r="V70" s="41"/>
      <c r="W70" s="41"/>
      <c r="X70" s="41"/>
      <c r="Y70" s="41"/>
      <c r="Z70" s="34">
        <f t="shared" ref="Z70:Z96" si="129">SUM(U70:Y70)</f>
        <v>0</v>
      </c>
      <c r="AA70" s="34">
        <f t="shared" si="102"/>
        <v>0</v>
      </c>
      <c r="AB70" s="35"/>
      <c r="AC70" s="41"/>
      <c r="AD70" s="41"/>
      <c r="AE70" s="41"/>
      <c r="AF70" s="41"/>
      <c r="AG70" s="41"/>
      <c r="AH70" s="34">
        <f t="shared" ref="AH70:AH96" si="130">SUM(AC70:AG70)</f>
        <v>0</v>
      </c>
      <c r="AI70" s="41"/>
      <c r="AJ70" s="41">
        <v>4.3</v>
      </c>
      <c r="AK70" s="41">
        <v>2.2000000000000002</v>
      </c>
      <c r="AL70" s="41">
        <v>25.275399999999998</v>
      </c>
      <c r="AM70" s="41"/>
      <c r="AN70" s="34">
        <f t="shared" ref="AN70:AN96" si="131">SUM(AI70:AM70)</f>
        <v>31.775399999999998</v>
      </c>
      <c r="AO70" s="41"/>
      <c r="AP70" s="41"/>
      <c r="AQ70" s="41"/>
      <c r="AR70" s="41"/>
      <c r="AS70" s="41"/>
      <c r="AT70" s="34">
        <f t="shared" ref="AT70:AT96" si="132">SUM(AO70:AS70)</f>
        <v>0</v>
      </c>
      <c r="AU70" s="41"/>
      <c r="AV70" s="41"/>
      <c r="AW70" s="41"/>
      <c r="AX70" s="41"/>
      <c r="AY70" s="41"/>
      <c r="AZ70" s="34">
        <f t="shared" ref="AZ70:AZ96" si="133">SUM(AU70:AY70)</f>
        <v>0</v>
      </c>
      <c r="BA70" s="34">
        <f t="shared" ref="BA70:BA96" si="134">SUM(AH70,AN70,AT70,AZ70)</f>
        <v>31.775399999999998</v>
      </c>
      <c r="BB70" s="35"/>
      <c r="BC70" s="41"/>
      <c r="BD70" s="41"/>
      <c r="BE70" s="41"/>
      <c r="BF70" s="41"/>
      <c r="BG70" s="41"/>
      <c r="BH70" s="41"/>
      <c r="BI70" s="34">
        <f t="shared" ref="BI70:BI96" si="135">SUM(BC70:BH70)</f>
        <v>0</v>
      </c>
      <c r="BJ70" s="41"/>
      <c r="BK70" s="41"/>
      <c r="BL70" s="41"/>
      <c r="BM70" s="41"/>
      <c r="BN70" s="41"/>
      <c r="BO70" s="34">
        <f t="shared" si="109"/>
        <v>0</v>
      </c>
      <c r="BP70" s="41"/>
      <c r="BQ70" s="41"/>
      <c r="BR70" s="41"/>
      <c r="BS70" s="41"/>
      <c r="BT70" s="41"/>
      <c r="BU70" s="34">
        <f t="shared" ref="BU70:BU96" si="136">SUM(BP70:BT70)</f>
        <v>0</v>
      </c>
      <c r="BV70" s="41"/>
      <c r="BW70" s="41"/>
      <c r="BX70" s="41"/>
      <c r="BY70" s="41"/>
      <c r="BZ70" s="41"/>
      <c r="CA70" s="34">
        <f t="shared" si="111"/>
        <v>0</v>
      </c>
      <c r="CB70" s="34">
        <f t="shared" si="112"/>
        <v>0</v>
      </c>
      <c r="CC70" s="35"/>
      <c r="CD70" s="41"/>
      <c r="CE70" s="41"/>
      <c r="CF70" s="41"/>
      <c r="CG70" s="41"/>
      <c r="CH70" s="41"/>
      <c r="CI70" s="41"/>
      <c r="CJ70" s="34">
        <f t="shared" ref="CJ70" si="137">SUM(CD70:CI70)</f>
        <v>0</v>
      </c>
      <c r="CK70" s="41"/>
      <c r="CL70" s="41"/>
      <c r="CM70" s="41"/>
      <c r="CN70" s="41"/>
      <c r="CO70" s="41"/>
      <c r="CP70" s="41"/>
      <c r="CQ70" s="34">
        <f t="shared" ref="CQ70" si="138">SUM(CK70:CP70)</f>
        <v>0</v>
      </c>
      <c r="CR70" s="41"/>
      <c r="CS70" s="41"/>
      <c r="CT70" s="34">
        <f t="shared" si="115"/>
        <v>0</v>
      </c>
      <c r="CU70" s="41"/>
      <c r="CV70" s="41"/>
      <c r="CW70" s="41"/>
      <c r="CX70" s="41"/>
      <c r="CY70" s="41"/>
      <c r="CZ70" s="34">
        <f t="shared" ref="CZ70" si="139">SUM(CU70:CY70)</f>
        <v>0</v>
      </c>
      <c r="DA70" s="41"/>
      <c r="DB70" s="41"/>
      <c r="DC70" s="41"/>
      <c r="DD70" s="41"/>
      <c r="DE70" s="41"/>
      <c r="DF70" s="34">
        <f t="shared" ref="DF70" si="140">SUM(DA70:DE70)</f>
        <v>0</v>
      </c>
      <c r="DG70" s="34">
        <f t="shared" si="118"/>
        <v>0</v>
      </c>
      <c r="DH70" s="35"/>
      <c r="DI70" s="41"/>
      <c r="DJ70" s="41"/>
      <c r="DK70" s="41"/>
      <c r="DL70" s="41"/>
      <c r="DM70" s="41"/>
      <c r="DN70" s="34">
        <f t="shared" ref="DN70" si="141">SUM(DI70:DM70)</f>
        <v>0</v>
      </c>
      <c r="DO70" s="41"/>
      <c r="DP70" s="41"/>
      <c r="DQ70" s="41"/>
      <c r="DR70" s="41"/>
      <c r="DS70" s="41"/>
      <c r="DT70" s="41"/>
      <c r="DU70" s="41"/>
      <c r="DV70" s="41"/>
      <c r="DW70" s="41"/>
      <c r="DX70" s="41"/>
      <c r="DY70" s="41"/>
      <c r="DZ70" s="41"/>
      <c r="EA70" s="34">
        <f t="shared" si="120"/>
        <v>0</v>
      </c>
      <c r="EB70" s="36">
        <f t="shared" si="121"/>
        <v>0</v>
      </c>
    </row>
    <row r="71" spans="2:132" x14ac:dyDescent="0.25">
      <c r="B71" s="42"/>
      <c r="C71" s="15" t="s">
        <v>54</v>
      </c>
      <c r="D71" s="86" t="s">
        <v>89</v>
      </c>
      <c r="E71" s="41"/>
      <c r="F71" s="41"/>
      <c r="G71" s="41"/>
      <c r="H71" s="41"/>
      <c r="I71" s="41"/>
      <c r="J71" s="41"/>
      <c r="K71" s="41"/>
      <c r="L71" s="41"/>
      <c r="M71" s="41"/>
      <c r="N71" s="41"/>
      <c r="O71" s="41"/>
      <c r="P71" s="36">
        <f>SUM(E71:O71)</f>
        <v>0</v>
      </c>
      <c r="Q71" s="41"/>
      <c r="R71" s="41"/>
      <c r="S71" s="41"/>
      <c r="T71" s="36">
        <f>SUM(Q71:S71)</f>
        <v>0</v>
      </c>
      <c r="U71" s="41"/>
      <c r="V71" s="41"/>
      <c r="W71" s="41"/>
      <c r="X71" s="41"/>
      <c r="Y71" s="41"/>
      <c r="Z71" s="36">
        <f>SUM(U71:Y71)</f>
        <v>0</v>
      </c>
      <c r="AA71" s="36">
        <f t="shared" si="102"/>
        <v>0</v>
      </c>
      <c r="AB71" s="35"/>
      <c r="AC71" s="41"/>
      <c r="AD71" s="41"/>
      <c r="AE71" s="41"/>
      <c r="AF71" s="41"/>
      <c r="AG71" s="41"/>
      <c r="AH71" s="36">
        <f>SUM(AC71:AG71)</f>
        <v>0</v>
      </c>
      <c r="AI71" s="41"/>
      <c r="AJ71" s="41"/>
      <c r="AK71" s="41"/>
      <c r="AL71" s="41"/>
      <c r="AM71" s="41"/>
      <c r="AN71" s="36">
        <f>SUM(AI71:AM71)</f>
        <v>0</v>
      </c>
      <c r="AO71" s="41"/>
      <c r="AP71" s="41"/>
      <c r="AQ71" s="41"/>
      <c r="AR71" s="41"/>
      <c r="AS71" s="41"/>
      <c r="AT71" s="36">
        <f>SUM(AO71:AS71)</f>
        <v>0</v>
      </c>
      <c r="AU71" s="41"/>
      <c r="AV71" s="41"/>
      <c r="AW71" s="41"/>
      <c r="AX71" s="41"/>
      <c r="AY71" s="41"/>
      <c r="AZ71" s="36">
        <f>SUM(AU71:AY71)</f>
        <v>0</v>
      </c>
      <c r="BA71" s="36">
        <f>SUM(AH71,AN71,AT71,AZ71)</f>
        <v>0</v>
      </c>
      <c r="BB71" s="35"/>
      <c r="BC71" s="41"/>
      <c r="BD71" s="41"/>
      <c r="BE71" s="41"/>
      <c r="BF71" s="41"/>
      <c r="BG71" s="41"/>
      <c r="BH71" s="41"/>
      <c r="BI71" s="36">
        <f>SUM(BC71:BH71)</f>
        <v>0</v>
      </c>
      <c r="BJ71" s="41"/>
      <c r="BK71" s="41">
        <v>0.5</v>
      </c>
      <c r="BL71" s="41">
        <v>0.5</v>
      </c>
      <c r="BM71" s="41">
        <v>0.5</v>
      </c>
      <c r="BN71" s="41"/>
      <c r="BO71" s="36">
        <f t="shared" si="109"/>
        <v>1.5</v>
      </c>
      <c r="BP71" s="41"/>
      <c r="BQ71" s="41"/>
      <c r="BR71" s="41"/>
      <c r="BS71" s="41"/>
      <c r="BT71" s="41"/>
      <c r="BU71" s="36">
        <f>SUM(BP71:BT71)</f>
        <v>0</v>
      </c>
      <c r="BV71" s="41"/>
      <c r="BW71" s="41"/>
      <c r="BX71" s="41"/>
      <c r="BY71" s="41"/>
      <c r="BZ71" s="41"/>
      <c r="CA71" s="36">
        <f>SUM(BV71:BZ71)</f>
        <v>0</v>
      </c>
      <c r="CB71" s="36">
        <f t="shared" si="112"/>
        <v>1.5</v>
      </c>
      <c r="CC71" s="35"/>
      <c r="CD71" s="41"/>
      <c r="CE71" s="41"/>
      <c r="CF71" s="41"/>
      <c r="CG71" s="41"/>
      <c r="CH71" s="41"/>
      <c r="CI71" s="41"/>
      <c r="CJ71" s="36">
        <f>SUM(CD71:CI71)</f>
        <v>0</v>
      </c>
      <c r="CK71" s="41"/>
      <c r="CL71" s="41"/>
      <c r="CM71" s="41"/>
      <c r="CN71" s="41"/>
      <c r="CO71" s="41"/>
      <c r="CP71" s="41"/>
      <c r="CQ71" s="36">
        <f>SUM(CK71:CP71)</f>
        <v>0</v>
      </c>
      <c r="CR71" s="41"/>
      <c r="CS71" s="41"/>
      <c r="CT71" s="36">
        <f t="shared" si="115"/>
        <v>0</v>
      </c>
      <c r="CU71" s="41"/>
      <c r="CV71" s="41"/>
      <c r="CW71" s="41"/>
      <c r="CX71" s="41"/>
      <c r="CY71" s="41"/>
      <c r="CZ71" s="36">
        <f>SUM(CU71:CY71)</f>
        <v>0</v>
      </c>
      <c r="DA71" s="41"/>
      <c r="DB71" s="41"/>
      <c r="DC71" s="41"/>
      <c r="DD71" s="41"/>
      <c r="DE71" s="41"/>
      <c r="DF71" s="36">
        <f>SUM(DA71:DE71)</f>
        <v>0</v>
      </c>
      <c r="DG71" s="36">
        <f t="shared" si="118"/>
        <v>0</v>
      </c>
      <c r="DH71" s="35"/>
      <c r="DI71" s="41"/>
      <c r="DJ71" s="41"/>
      <c r="DK71" s="41"/>
      <c r="DL71" s="41"/>
      <c r="DM71" s="41"/>
      <c r="DN71" s="36">
        <f>SUM(DI71:DM71)</f>
        <v>0</v>
      </c>
      <c r="DO71" s="41"/>
      <c r="DP71" s="41"/>
      <c r="DQ71" s="41"/>
      <c r="DR71" s="41"/>
      <c r="DS71" s="41"/>
      <c r="DT71" s="41"/>
      <c r="DU71" s="41"/>
      <c r="DV71" s="41"/>
      <c r="DW71" s="41"/>
      <c r="DX71" s="41"/>
      <c r="DY71" s="41"/>
      <c r="DZ71" s="41"/>
      <c r="EA71" s="36">
        <f t="shared" si="120"/>
        <v>0</v>
      </c>
      <c r="EB71" s="36">
        <f t="shared" si="121"/>
        <v>0</v>
      </c>
    </row>
    <row r="72" spans="2:132" ht="15.75" customHeight="1" x14ac:dyDescent="0.25">
      <c r="B72" s="118"/>
      <c r="C72" s="15" t="s">
        <v>55</v>
      </c>
      <c r="D72" s="86" t="s">
        <v>96</v>
      </c>
      <c r="E72" s="41"/>
      <c r="F72" s="41"/>
      <c r="G72" s="41"/>
      <c r="H72" s="41"/>
      <c r="I72" s="41"/>
      <c r="J72" s="41"/>
      <c r="K72" s="41"/>
      <c r="L72" s="41"/>
      <c r="M72" s="41"/>
      <c r="N72" s="41"/>
      <c r="O72" s="41"/>
      <c r="P72" s="34">
        <f t="shared" si="127"/>
        <v>0</v>
      </c>
      <c r="Q72" s="41"/>
      <c r="R72" s="41"/>
      <c r="S72" s="41"/>
      <c r="T72" s="34">
        <f t="shared" si="128"/>
        <v>0</v>
      </c>
      <c r="U72" s="41"/>
      <c r="V72" s="41"/>
      <c r="W72" s="41"/>
      <c r="X72" s="41"/>
      <c r="Y72" s="41"/>
      <c r="Z72" s="34">
        <f t="shared" si="129"/>
        <v>0</v>
      </c>
      <c r="AA72" s="34">
        <f t="shared" si="102"/>
        <v>0</v>
      </c>
      <c r="AB72" s="35"/>
      <c r="AC72" s="41"/>
      <c r="AD72" s="41"/>
      <c r="AE72" s="41"/>
      <c r="AF72" s="41"/>
      <c r="AG72" s="41"/>
      <c r="AH72" s="34">
        <f t="shared" si="130"/>
        <v>0</v>
      </c>
      <c r="AI72" s="41"/>
      <c r="AJ72" s="41">
        <v>2.5</v>
      </c>
      <c r="AK72" s="41">
        <v>5</v>
      </c>
      <c r="AL72" s="41">
        <v>3</v>
      </c>
      <c r="AM72" s="41">
        <v>2</v>
      </c>
      <c r="AN72" s="34">
        <f t="shared" si="131"/>
        <v>12.5</v>
      </c>
      <c r="AO72" s="41"/>
      <c r="AP72" s="41"/>
      <c r="AQ72" s="41"/>
      <c r="AR72" s="41"/>
      <c r="AS72" s="41"/>
      <c r="AT72" s="34">
        <f t="shared" si="132"/>
        <v>0</v>
      </c>
      <c r="AU72" s="41"/>
      <c r="AV72" s="41"/>
      <c r="AW72" s="41"/>
      <c r="AX72" s="41"/>
      <c r="AY72" s="41"/>
      <c r="AZ72" s="34">
        <f t="shared" si="133"/>
        <v>0</v>
      </c>
      <c r="BA72" s="34">
        <f t="shared" si="134"/>
        <v>12.5</v>
      </c>
      <c r="BB72" s="35"/>
      <c r="BC72" s="41"/>
      <c r="BD72" s="41"/>
      <c r="BE72" s="41"/>
      <c r="BF72" s="41"/>
      <c r="BG72" s="41"/>
      <c r="BH72" s="41"/>
      <c r="BI72" s="34">
        <f t="shared" si="135"/>
        <v>0</v>
      </c>
      <c r="BJ72" s="41">
        <v>2</v>
      </c>
      <c r="BK72" s="41">
        <v>2</v>
      </c>
      <c r="BL72" s="41">
        <v>1.5</v>
      </c>
      <c r="BM72" s="41">
        <v>0.5</v>
      </c>
      <c r="BN72" s="41"/>
      <c r="BO72" s="34">
        <f t="shared" si="109"/>
        <v>6</v>
      </c>
      <c r="BP72" s="41"/>
      <c r="BQ72" s="41"/>
      <c r="BR72" s="41"/>
      <c r="BS72" s="41"/>
      <c r="BT72" s="41"/>
      <c r="BU72" s="34">
        <f t="shared" si="136"/>
        <v>0</v>
      </c>
      <c r="BV72" s="41"/>
      <c r="BW72" s="41"/>
      <c r="BX72" s="41"/>
      <c r="BY72" s="41"/>
      <c r="BZ72" s="41"/>
      <c r="CA72" s="34">
        <f t="shared" si="111"/>
        <v>0</v>
      </c>
      <c r="CB72" s="34">
        <f t="shared" si="112"/>
        <v>6</v>
      </c>
      <c r="CC72" s="35"/>
      <c r="CD72" s="41"/>
      <c r="CE72" s="41"/>
      <c r="CF72" s="41"/>
      <c r="CG72" s="41"/>
      <c r="CH72" s="41"/>
      <c r="CI72" s="41"/>
      <c r="CJ72" s="34">
        <f t="shared" ref="CJ72:CJ77" si="142">SUM(CD72:CI72)</f>
        <v>0</v>
      </c>
      <c r="CK72" s="41"/>
      <c r="CL72" s="41"/>
      <c r="CM72" s="41"/>
      <c r="CN72" s="41"/>
      <c r="CO72" s="41"/>
      <c r="CP72" s="41"/>
      <c r="CQ72" s="34">
        <f t="shared" ref="CQ72:CQ77" si="143">SUM(CK72:CP72)</f>
        <v>0</v>
      </c>
      <c r="CR72" s="41"/>
      <c r="CS72" s="41"/>
      <c r="CT72" s="34">
        <f t="shared" si="115"/>
        <v>0</v>
      </c>
      <c r="CU72" s="41"/>
      <c r="CV72" s="41"/>
      <c r="CW72" s="41"/>
      <c r="CX72" s="41"/>
      <c r="CY72" s="41"/>
      <c r="CZ72" s="34">
        <f t="shared" ref="CZ72:CZ75" si="144">SUM(CU72:CY72)</f>
        <v>0</v>
      </c>
      <c r="DA72" s="41"/>
      <c r="DB72" s="41"/>
      <c r="DC72" s="41"/>
      <c r="DD72" s="41"/>
      <c r="DE72" s="41"/>
      <c r="DF72" s="34">
        <f t="shared" ref="DF72:DF81" si="145">SUM(DA72:DE72)</f>
        <v>0</v>
      </c>
      <c r="DG72" s="34">
        <f t="shared" si="118"/>
        <v>0</v>
      </c>
      <c r="DH72" s="35"/>
      <c r="DI72" s="41"/>
      <c r="DJ72" s="41"/>
      <c r="DK72" s="41"/>
      <c r="DL72" s="41"/>
      <c r="DM72" s="41"/>
      <c r="DN72" s="34">
        <f t="shared" ref="DN72:DN81" si="146">SUM(DI72:DM72)</f>
        <v>0</v>
      </c>
      <c r="DO72" s="41"/>
      <c r="DP72" s="41"/>
      <c r="DQ72" s="41"/>
      <c r="DR72" s="41"/>
      <c r="DS72" s="41"/>
      <c r="DT72" s="41"/>
      <c r="DU72" s="41"/>
      <c r="DV72" s="41"/>
      <c r="DW72" s="41"/>
      <c r="DX72" s="41"/>
      <c r="DY72" s="41"/>
      <c r="DZ72" s="41"/>
      <c r="EA72" s="34">
        <f t="shared" si="120"/>
        <v>0</v>
      </c>
      <c r="EB72" s="36">
        <f t="shared" si="121"/>
        <v>0</v>
      </c>
    </row>
    <row r="73" spans="2:132" ht="30" customHeight="1" x14ac:dyDescent="0.25">
      <c r="B73" s="42"/>
      <c r="C73" s="15" t="s">
        <v>56</v>
      </c>
      <c r="D73" s="86" t="s">
        <v>89</v>
      </c>
      <c r="E73" s="41"/>
      <c r="F73" s="41"/>
      <c r="G73" s="41"/>
      <c r="H73" s="41"/>
      <c r="I73" s="41"/>
      <c r="J73" s="41"/>
      <c r="K73" s="41"/>
      <c r="L73" s="41"/>
      <c r="M73" s="41"/>
      <c r="N73" s="41"/>
      <c r="O73" s="41"/>
      <c r="P73" s="34">
        <f t="shared" si="127"/>
        <v>0</v>
      </c>
      <c r="Q73" s="41"/>
      <c r="R73" s="41"/>
      <c r="S73" s="41"/>
      <c r="T73" s="34">
        <f t="shared" si="128"/>
        <v>0</v>
      </c>
      <c r="U73" s="41"/>
      <c r="V73" s="41"/>
      <c r="W73" s="41"/>
      <c r="X73" s="41"/>
      <c r="Y73" s="41"/>
      <c r="Z73" s="34">
        <f t="shared" si="129"/>
        <v>0</v>
      </c>
      <c r="AA73" s="34">
        <f t="shared" si="102"/>
        <v>0</v>
      </c>
      <c r="AB73" s="35"/>
      <c r="AC73" s="41"/>
      <c r="AD73" s="41"/>
      <c r="AE73" s="41"/>
      <c r="AF73" s="41"/>
      <c r="AG73" s="41"/>
      <c r="AH73" s="34">
        <f t="shared" si="130"/>
        <v>0</v>
      </c>
      <c r="AI73" s="41"/>
      <c r="AJ73" s="41"/>
      <c r="AK73" s="41"/>
      <c r="AL73" s="41">
        <v>2</v>
      </c>
      <c r="AM73" s="41"/>
      <c r="AN73" s="34">
        <f t="shared" si="131"/>
        <v>2</v>
      </c>
      <c r="AO73" s="41"/>
      <c r="AP73" s="41"/>
      <c r="AQ73" s="41"/>
      <c r="AR73" s="41"/>
      <c r="AS73" s="41"/>
      <c r="AT73" s="34">
        <f t="shared" si="132"/>
        <v>0</v>
      </c>
      <c r="AU73" s="41"/>
      <c r="AV73" s="41"/>
      <c r="AW73" s="41"/>
      <c r="AX73" s="41"/>
      <c r="AY73" s="41"/>
      <c r="AZ73" s="34">
        <f t="shared" si="133"/>
        <v>0</v>
      </c>
      <c r="BA73" s="34">
        <f t="shared" si="134"/>
        <v>2</v>
      </c>
      <c r="BB73" s="35"/>
      <c r="BC73" s="41"/>
      <c r="BD73" s="41"/>
      <c r="BE73" s="41"/>
      <c r="BF73" s="41"/>
      <c r="BG73" s="41"/>
      <c r="BH73" s="41"/>
      <c r="BI73" s="34">
        <f t="shared" si="135"/>
        <v>0</v>
      </c>
      <c r="BJ73" s="41"/>
      <c r="BK73" s="41"/>
      <c r="BL73" s="41">
        <v>0.855078</v>
      </c>
      <c r="BM73" s="41">
        <v>0.47366699999999995</v>
      </c>
      <c r="BN73" s="41">
        <v>0.447517</v>
      </c>
      <c r="BO73" s="34">
        <f t="shared" si="109"/>
        <v>1.776262</v>
      </c>
      <c r="BP73" s="41"/>
      <c r="BQ73" s="41"/>
      <c r="BR73" s="41"/>
      <c r="BS73" s="41"/>
      <c r="BT73" s="41"/>
      <c r="BU73" s="34">
        <f t="shared" si="136"/>
        <v>0</v>
      </c>
      <c r="BV73" s="41"/>
      <c r="BW73" s="41"/>
      <c r="BX73" s="41"/>
      <c r="BY73" s="41"/>
      <c r="BZ73" s="41"/>
      <c r="CA73" s="34">
        <f t="shared" si="111"/>
        <v>0</v>
      </c>
      <c r="CB73" s="34">
        <f t="shared" si="112"/>
        <v>1.776262</v>
      </c>
      <c r="CC73" s="35"/>
      <c r="CD73" s="41"/>
      <c r="CE73" s="41"/>
      <c r="CF73" s="41"/>
      <c r="CG73" s="41"/>
      <c r="CH73" s="41"/>
      <c r="CI73" s="41">
        <v>1.5</v>
      </c>
      <c r="CJ73" s="34">
        <f t="shared" si="142"/>
        <v>1.5</v>
      </c>
      <c r="CK73" s="41"/>
      <c r="CL73" s="41"/>
      <c r="CM73" s="41"/>
      <c r="CN73" s="41"/>
      <c r="CO73" s="41"/>
      <c r="CP73" s="41"/>
      <c r="CQ73" s="34">
        <f t="shared" si="143"/>
        <v>0</v>
      </c>
      <c r="CR73" s="41"/>
      <c r="CS73" s="41"/>
      <c r="CT73" s="34">
        <f t="shared" si="115"/>
        <v>0</v>
      </c>
      <c r="CU73" s="41"/>
      <c r="CV73" s="41"/>
      <c r="CW73" s="41"/>
      <c r="CX73" s="41"/>
      <c r="CY73" s="41"/>
      <c r="CZ73" s="34">
        <f t="shared" si="144"/>
        <v>0</v>
      </c>
      <c r="DA73" s="41"/>
      <c r="DB73" s="41"/>
      <c r="DC73" s="41"/>
      <c r="DD73" s="41"/>
      <c r="DE73" s="41"/>
      <c r="DF73" s="34">
        <f t="shared" si="145"/>
        <v>0</v>
      </c>
      <c r="DG73" s="34">
        <f t="shared" si="118"/>
        <v>1.5</v>
      </c>
      <c r="DH73" s="35"/>
      <c r="DI73" s="41"/>
      <c r="DJ73" s="41"/>
      <c r="DK73" s="41"/>
      <c r="DL73" s="41"/>
      <c r="DM73" s="41"/>
      <c r="DN73" s="34">
        <f t="shared" si="146"/>
        <v>0</v>
      </c>
      <c r="DO73" s="41"/>
      <c r="DP73" s="41"/>
      <c r="DQ73" s="41"/>
      <c r="DR73" s="41"/>
      <c r="DS73" s="41"/>
      <c r="DT73" s="41"/>
      <c r="DU73" s="41"/>
      <c r="DV73" s="41"/>
      <c r="DW73" s="41"/>
      <c r="DX73" s="41"/>
      <c r="DY73" s="41"/>
      <c r="DZ73" s="41"/>
      <c r="EA73" s="34">
        <f t="shared" si="120"/>
        <v>0</v>
      </c>
      <c r="EB73" s="36">
        <f t="shared" si="121"/>
        <v>0</v>
      </c>
    </row>
    <row r="74" spans="2:132" ht="15" customHeight="1" x14ac:dyDescent="0.25">
      <c r="B74" s="42">
        <v>11</v>
      </c>
      <c r="C74" s="15" t="s">
        <v>57</v>
      </c>
      <c r="D74" s="86" t="s">
        <v>89</v>
      </c>
      <c r="E74" s="41"/>
      <c r="F74" s="41"/>
      <c r="G74" s="41"/>
      <c r="H74" s="41"/>
      <c r="I74" s="41"/>
      <c r="J74" s="41"/>
      <c r="K74" s="41"/>
      <c r="L74" s="41"/>
      <c r="M74" s="41"/>
      <c r="N74" s="41"/>
      <c r="O74" s="41"/>
      <c r="P74" s="34">
        <f t="shared" si="127"/>
        <v>0</v>
      </c>
      <c r="Q74" s="41"/>
      <c r="R74" s="41"/>
      <c r="S74" s="41"/>
      <c r="T74" s="34">
        <f t="shared" si="128"/>
        <v>0</v>
      </c>
      <c r="U74" s="41"/>
      <c r="V74" s="41"/>
      <c r="W74" s="41"/>
      <c r="X74" s="41"/>
      <c r="Y74" s="41"/>
      <c r="Z74" s="34">
        <f t="shared" si="129"/>
        <v>0</v>
      </c>
      <c r="AA74" s="34">
        <f t="shared" si="102"/>
        <v>0</v>
      </c>
      <c r="AB74" s="35"/>
      <c r="AC74" s="41"/>
      <c r="AD74" s="41"/>
      <c r="AE74" s="41"/>
      <c r="AF74" s="41"/>
      <c r="AG74" s="41"/>
      <c r="AH74" s="34">
        <f t="shared" si="130"/>
        <v>0</v>
      </c>
      <c r="AI74" s="41"/>
      <c r="AJ74" s="41"/>
      <c r="AK74" s="41"/>
      <c r="AL74" s="41"/>
      <c r="AM74" s="41"/>
      <c r="AN74" s="34">
        <f t="shared" si="131"/>
        <v>0</v>
      </c>
      <c r="AO74" s="41"/>
      <c r="AP74" s="41"/>
      <c r="AQ74" s="41"/>
      <c r="AR74" s="41"/>
      <c r="AS74" s="41"/>
      <c r="AT74" s="34">
        <f t="shared" si="132"/>
        <v>0</v>
      </c>
      <c r="AU74" s="41"/>
      <c r="AV74" s="41"/>
      <c r="AW74" s="41"/>
      <c r="AX74" s="41"/>
      <c r="AY74" s="41"/>
      <c r="AZ74" s="34">
        <f t="shared" si="133"/>
        <v>0</v>
      </c>
      <c r="BA74" s="34">
        <f t="shared" si="134"/>
        <v>0</v>
      </c>
      <c r="BB74" s="35"/>
      <c r="BC74" s="41"/>
      <c r="BD74" s="41"/>
      <c r="BE74" s="41"/>
      <c r="BF74" s="41"/>
      <c r="BG74" s="41"/>
      <c r="BH74" s="41"/>
      <c r="BI74" s="34">
        <f t="shared" si="135"/>
        <v>0</v>
      </c>
      <c r="BJ74" s="41"/>
      <c r="BK74" s="41">
        <v>0.39018643268000003</v>
      </c>
      <c r="BL74" s="41">
        <v>0.86563832288888898</v>
      </c>
      <c r="BM74" s="41">
        <v>1.224194</v>
      </c>
      <c r="BN74" s="41">
        <v>1.51998124443111</v>
      </c>
      <c r="BO74" s="36">
        <f t="shared" si="109"/>
        <v>3.9999999999999991</v>
      </c>
      <c r="BP74" s="41"/>
      <c r="BQ74" s="41"/>
      <c r="BR74" s="41"/>
      <c r="BS74" s="41"/>
      <c r="BT74" s="41"/>
      <c r="BU74" s="36">
        <f t="shared" si="136"/>
        <v>0</v>
      </c>
      <c r="BV74" s="41"/>
      <c r="BW74" s="41"/>
      <c r="BX74" s="41"/>
      <c r="BY74" s="41"/>
      <c r="BZ74" s="41"/>
      <c r="CA74" s="36">
        <f t="shared" si="111"/>
        <v>0</v>
      </c>
      <c r="CB74" s="36">
        <f t="shared" si="112"/>
        <v>3.9999999999999991</v>
      </c>
      <c r="CC74" s="35"/>
      <c r="CD74" s="41"/>
      <c r="CE74" s="41"/>
      <c r="CF74" s="41"/>
      <c r="CG74" s="41"/>
      <c r="CH74" s="41"/>
      <c r="CI74" s="41"/>
      <c r="CJ74" s="34">
        <f t="shared" si="142"/>
        <v>0</v>
      </c>
      <c r="CK74" s="41"/>
      <c r="CL74" s="41"/>
      <c r="CM74" s="41"/>
      <c r="CN74" s="41"/>
      <c r="CO74" s="41"/>
      <c r="CP74" s="41"/>
      <c r="CQ74" s="34">
        <f t="shared" si="143"/>
        <v>0</v>
      </c>
      <c r="CR74" s="41"/>
      <c r="CS74" s="41"/>
      <c r="CT74" s="34">
        <f t="shared" si="115"/>
        <v>0</v>
      </c>
      <c r="CU74" s="41"/>
      <c r="CV74" s="41"/>
      <c r="CW74" s="41"/>
      <c r="CX74" s="41"/>
      <c r="CY74" s="41"/>
      <c r="CZ74" s="36">
        <f t="shared" si="144"/>
        <v>0</v>
      </c>
      <c r="DA74" s="41"/>
      <c r="DB74" s="41"/>
      <c r="DC74" s="41"/>
      <c r="DD74" s="41"/>
      <c r="DE74" s="41"/>
      <c r="DF74" s="36">
        <f t="shared" si="145"/>
        <v>0</v>
      </c>
      <c r="DG74" s="36">
        <f t="shared" si="118"/>
        <v>0</v>
      </c>
      <c r="DH74" s="35"/>
      <c r="DI74" s="41"/>
      <c r="DJ74" s="41"/>
      <c r="DK74" s="41"/>
      <c r="DL74" s="41"/>
      <c r="DM74" s="41"/>
      <c r="DN74" s="36">
        <f t="shared" si="146"/>
        <v>0</v>
      </c>
      <c r="DO74" s="41"/>
      <c r="DP74" s="41"/>
      <c r="DQ74" s="41"/>
      <c r="DR74" s="41"/>
      <c r="DS74" s="41"/>
      <c r="DT74" s="41"/>
      <c r="DU74" s="41"/>
      <c r="DV74" s="41"/>
      <c r="DW74" s="41"/>
      <c r="DX74" s="41"/>
      <c r="DY74" s="41"/>
      <c r="DZ74" s="41"/>
      <c r="EA74" s="36">
        <f t="shared" si="120"/>
        <v>0</v>
      </c>
      <c r="EB74" s="36">
        <f t="shared" si="121"/>
        <v>0</v>
      </c>
    </row>
    <row r="75" spans="2:132" x14ac:dyDescent="0.25">
      <c r="B75" s="42"/>
      <c r="C75" s="15" t="s">
        <v>58</v>
      </c>
      <c r="D75" s="86" t="s">
        <v>89</v>
      </c>
      <c r="E75" s="41"/>
      <c r="F75" s="41"/>
      <c r="G75" s="41"/>
      <c r="H75" s="41"/>
      <c r="I75" s="41"/>
      <c r="J75" s="41"/>
      <c r="K75" s="41"/>
      <c r="L75" s="41"/>
      <c r="M75" s="41"/>
      <c r="N75" s="41"/>
      <c r="O75" s="41"/>
      <c r="P75" s="36">
        <f t="shared" si="127"/>
        <v>0</v>
      </c>
      <c r="Q75" s="41"/>
      <c r="R75" s="41"/>
      <c r="S75" s="41"/>
      <c r="T75" s="36">
        <f t="shared" si="128"/>
        <v>0</v>
      </c>
      <c r="U75" s="41"/>
      <c r="V75" s="41"/>
      <c r="W75" s="41"/>
      <c r="X75" s="41"/>
      <c r="Y75" s="41"/>
      <c r="Z75" s="36">
        <f t="shared" si="129"/>
        <v>0</v>
      </c>
      <c r="AA75" s="36">
        <f t="shared" si="102"/>
        <v>0</v>
      </c>
      <c r="AB75" s="35"/>
      <c r="AC75" s="41"/>
      <c r="AD75" s="41"/>
      <c r="AE75" s="41"/>
      <c r="AF75" s="41"/>
      <c r="AG75" s="41"/>
      <c r="AH75" s="36">
        <f t="shared" si="130"/>
        <v>0</v>
      </c>
      <c r="AI75" s="41"/>
      <c r="AJ75" s="41"/>
      <c r="AK75" s="41"/>
      <c r="AL75" s="41"/>
      <c r="AM75" s="41"/>
      <c r="AN75" s="36">
        <f t="shared" si="131"/>
        <v>0</v>
      </c>
      <c r="AO75" s="41"/>
      <c r="AP75" s="41"/>
      <c r="AQ75" s="41"/>
      <c r="AR75" s="41"/>
      <c r="AS75" s="41"/>
      <c r="AT75" s="36">
        <f t="shared" si="132"/>
        <v>0</v>
      </c>
      <c r="AU75" s="41"/>
      <c r="AV75" s="41"/>
      <c r="AW75" s="41"/>
      <c r="AX75" s="41"/>
      <c r="AY75" s="41"/>
      <c r="AZ75" s="36">
        <f t="shared" si="133"/>
        <v>0</v>
      </c>
      <c r="BA75" s="36">
        <f t="shared" si="134"/>
        <v>0</v>
      </c>
      <c r="BB75" s="35"/>
      <c r="BC75" s="41"/>
      <c r="BD75" s="41"/>
      <c r="BE75" s="41">
        <v>0.9</v>
      </c>
      <c r="BF75" s="41">
        <v>0.11516899999999999</v>
      </c>
      <c r="BG75" s="41"/>
      <c r="BH75" s="41"/>
      <c r="BI75" s="36">
        <f t="shared" si="135"/>
        <v>1.015169</v>
      </c>
      <c r="BJ75" s="41">
        <v>0.28600000000000003</v>
      </c>
      <c r="BK75" s="41">
        <v>0.28599999999999998</v>
      </c>
      <c r="BL75" s="41">
        <v>0.28599999999999998</v>
      </c>
      <c r="BM75" s="41"/>
      <c r="BN75" s="41"/>
      <c r="BO75" s="36">
        <f t="shared" si="109"/>
        <v>0.8580000000000001</v>
      </c>
      <c r="BP75" s="41"/>
      <c r="BQ75" s="41"/>
      <c r="BR75" s="41"/>
      <c r="BS75" s="41"/>
      <c r="BT75" s="41"/>
      <c r="BU75" s="36">
        <f t="shared" si="136"/>
        <v>0</v>
      </c>
      <c r="BV75" s="41"/>
      <c r="BW75" s="41"/>
      <c r="BX75" s="41"/>
      <c r="BY75" s="41"/>
      <c r="BZ75" s="41"/>
      <c r="CA75" s="36">
        <f t="shared" si="111"/>
        <v>0</v>
      </c>
      <c r="CB75" s="36">
        <f t="shared" si="112"/>
        <v>1.8731690000000001</v>
      </c>
      <c r="CC75" s="35"/>
      <c r="CD75" s="41"/>
      <c r="CE75" s="41"/>
      <c r="CF75" s="41"/>
      <c r="CG75" s="41"/>
      <c r="CH75" s="41"/>
      <c r="CI75" s="41"/>
      <c r="CJ75" s="36">
        <f t="shared" si="142"/>
        <v>0</v>
      </c>
      <c r="CK75" s="41"/>
      <c r="CL75" s="41"/>
      <c r="CM75" s="41"/>
      <c r="CN75" s="41"/>
      <c r="CO75" s="41"/>
      <c r="CP75" s="41"/>
      <c r="CQ75" s="36">
        <f t="shared" si="143"/>
        <v>0</v>
      </c>
      <c r="CR75" s="41"/>
      <c r="CS75" s="41"/>
      <c r="CT75" s="36">
        <f t="shared" si="115"/>
        <v>0</v>
      </c>
      <c r="CU75" s="41"/>
      <c r="CV75" s="41"/>
      <c r="CW75" s="41"/>
      <c r="CX75" s="41"/>
      <c r="CY75" s="41"/>
      <c r="CZ75" s="36">
        <f t="shared" si="144"/>
        <v>0</v>
      </c>
      <c r="DA75" s="41"/>
      <c r="DB75" s="41"/>
      <c r="DC75" s="41"/>
      <c r="DD75" s="41"/>
      <c r="DE75" s="41"/>
      <c r="DF75" s="36">
        <f t="shared" si="145"/>
        <v>0</v>
      </c>
      <c r="DG75" s="36">
        <f t="shared" si="118"/>
        <v>0</v>
      </c>
      <c r="DH75" s="35"/>
      <c r="DI75" s="41"/>
      <c r="DJ75" s="41"/>
      <c r="DK75" s="41"/>
      <c r="DL75" s="41"/>
      <c r="DM75" s="41"/>
      <c r="DN75" s="36">
        <f t="shared" si="146"/>
        <v>0</v>
      </c>
      <c r="DO75" s="41"/>
      <c r="DP75" s="41"/>
      <c r="DQ75" s="41"/>
      <c r="DR75" s="41"/>
      <c r="DS75" s="41"/>
      <c r="DT75" s="41"/>
      <c r="DU75" s="41"/>
      <c r="DV75" s="41"/>
      <c r="DW75" s="41"/>
      <c r="DX75" s="41"/>
      <c r="DY75" s="41"/>
      <c r="DZ75" s="41"/>
      <c r="EA75" s="36">
        <f t="shared" si="120"/>
        <v>0</v>
      </c>
      <c r="EB75" s="36">
        <f t="shared" si="121"/>
        <v>0</v>
      </c>
    </row>
    <row r="76" spans="2:132" ht="30" x14ac:dyDescent="0.25">
      <c r="B76" s="42"/>
      <c r="C76" s="15" t="s">
        <v>158</v>
      </c>
      <c r="D76" s="86" t="s">
        <v>89</v>
      </c>
      <c r="E76" s="41"/>
      <c r="F76" s="41"/>
      <c r="G76" s="41"/>
      <c r="H76" s="41"/>
      <c r="I76" s="41"/>
      <c r="J76" s="41"/>
      <c r="K76" s="41"/>
      <c r="L76" s="41"/>
      <c r="M76" s="41"/>
      <c r="N76" s="41"/>
      <c r="O76" s="41"/>
      <c r="P76" s="36">
        <f>SUM(E76:O76)</f>
        <v>0</v>
      </c>
      <c r="Q76" s="41"/>
      <c r="R76" s="41"/>
      <c r="S76" s="41"/>
      <c r="T76" s="36">
        <f>SUM(Q76:S76)</f>
        <v>0</v>
      </c>
      <c r="U76" s="41"/>
      <c r="V76" s="41"/>
      <c r="W76" s="41"/>
      <c r="X76" s="41"/>
      <c r="Y76" s="41"/>
      <c r="Z76" s="36">
        <f>SUM(U76:Y76)</f>
        <v>0</v>
      </c>
      <c r="AA76" s="36">
        <f>SUM(P76,T76,Z76)</f>
        <v>0</v>
      </c>
      <c r="AB76" s="35"/>
      <c r="AC76" s="41"/>
      <c r="AD76" s="41"/>
      <c r="AE76" s="41"/>
      <c r="AF76" s="41"/>
      <c r="AG76" s="41"/>
      <c r="AH76" s="36">
        <f>SUM(AC76:AG76)</f>
        <v>0</v>
      </c>
      <c r="AI76" s="41"/>
      <c r="AJ76" s="41"/>
      <c r="AK76" s="41"/>
      <c r="AL76" s="41"/>
      <c r="AM76" s="41"/>
      <c r="AN76" s="36">
        <f>SUM(AI76:AM76)</f>
        <v>0</v>
      </c>
      <c r="AO76" s="41"/>
      <c r="AP76" s="41"/>
      <c r="AQ76" s="41"/>
      <c r="AR76" s="41"/>
      <c r="AS76" s="41"/>
      <c r="AT76" s="36">
        <f>SUM(AO76:AS76)</f>
        <v>0</v>
      </c>
      <c r="AU76" s="41"/>
      <c r="AV76" s="41"/>
      <c r="AW76" s="41"/>
      <c r="AX76" s="41"/>
      <c r="AY76" s="41"/>
      <c r="AZ76" s="36">
        <f>SUM(AU76:AY76)</f>
        <v>0</v>
      </c>
      <c r="BA76" s="36">
        <f>SUM(AH76,AN76,AT76,AZ76)</f>
        <v>0</v>
      </c>
      <c r="BB76" s="35"/>
      <c r="BC76" s="41"/>
      <c r="BD76" s="41"/>
      <c r="BE76" s="41"/>
      <c r="BF76" s="41"/>
      <c r="BG76" s="41"/>
      <c r="BH76" s="41"/>
      <c r="BI76" s="36">
        <f>SUM(BC76:BH76)</f>
        <v>0</v>
      </c>
      <c r="BJ76" s="41"/>
      <c r="BK76" s="41"/>
      <c r="BL76" s="41"/>
      <c r="BM76" s="41"/>
      <c r="BN76" s="41"/>
      <c r="BO76" s="36">
        <f t="shared" ref="BO76" si="147">SUM(BJ76:BN76)</f>
        <v>0</v>
      </c>
      <c r="BP76" s="41"/>
      <c r="BQ76" s="41"/>
      <c r="BR76" s="41"/>
      <c r="BS76" s="41"/>
      <c r="BT76" s="41"/>
      <c r="BU76" s="36">
        <f>SUM(BP76:BT76)</f>
        <v>0</v>
      </c>
      <c r="BV76" s="41"/>
      <c r="BW76" s="41"/>
      <c r="BX76" s="41"/>
      <c r="BY76" s="41"/>
      <c r="BZ76" s="41"/>
      <c r="CA76" s="36">
        <f t="shared" ref="CA76" si="148">SUM(BV76:BZ76)</f>
        <v>0</v>
      </c>
      <c r="CB76" s="36">
        <f>SUM(BI76,BO76,BU76,CA76)</f>
        <v>0</v>
      </c>
      <c r="CC76" s="35"/>
      <c r="CD76" s="41"/>
      <c r="CE76" s="41"/>
      <c r="CF76" s="41"/>
      <c r="CG76" s="41"/>
      <c r="CH76" s="41"/>
      <c r="CI76" s="41"/>
      <c r="CJ76" s="36">
        <f>SUM(CD76:CI76)</f>
        <v>0</v>
      </c>
      <c r="CK76" s="41"/>
      <c r="CL76" s="41"/>
      <c r="CM76" s="41"/>
      <c r="CN76" s="41"/>
      <c r="CO76" s="41"/>
      <c r="CP76" s="41"/>
      <c r="CQ76" s="36">
        <f>SUM(CK76:CP76)</f>
        <v>0</v>
      </c>
      <c r="CR76" s="41">
        <v>1.3394999999999999</v>
      </c>
      <c r="CS76" s="41"/>
      <c r="CT76" s="36">
        <f>SUM(CR76:CS76)</f>
        <v>1.3394999999999999</v>
      </c>
      <c r="CU76" s="41"/>
      <c r="CV76" s="41"/>
      <c r="CW76" s="41"/>
      <c r="CX76" s="41"/>
      <c r="CY76" s="41"/>
      <c r="CZ76" s="36">
        <f>SUM(CU76:CY76)</f>
        <v>0</v>
      </c>
      <c r="DA76" s="41"/>
      <c r="DB76" s="41"/>
      <c r="DC76" s="41"/>
      <c r="DD76" s="41"/>
      <c r="DE76" s="41"/>
      <c r="DF76" s="36">
        <f t="shared" ref="DF76" si="149">SUM(DA76:DE76)</f>
        <v>0</v>
      </c>
      <c r="DG76" s="36">
        <f t="shared" si="118"/>
        <v>1.3394999999999999</v>
      </c>
      <c r="DH76" s="35"/>
      <c r="DI76" s="41"/>
      <c r="DJ76" s="41"/>
      <c r="DK76" s="41"/>
      <c r="DL76" s="41"/>
      <c r="DM76" s="41"/>
      <c r="DN76" s="36">
        <f>SUM(DI76:DM76)</f>
        <v>0</v>
      </c>
      <c r="DO76" s="41"/>
      <c r="DP76" s="41"/>
      <c r="DQ76" s="41"/>
      <c r="DR76" s="41"/>
      <c r="DS76" s="41"/>
      <c r="DT76" s="41"/>
      <c r="DU76" s="41"/>
      <c r="DV76" s="41"/>
      <c r="DW76" s="41"/>
      <c r="DX76" s="41"/>
      <c r="DY76" s="41"/>
      <c r="DZ76" s="41"/>
      <c r="EA76" s="36">
        <f>SUM(DO76:DZ76)</f>
        <v>0</v>
      </c>
      <c r="EB76" s="36">
        <f>SUM(DN76,EA76)</f>
        <v>0</v>
      </c>
    </row>
    <row r="77" spans="2:132" ht="15.75" customHeight="1" x14ac:dyDescent="0.25">
      <c r="B77" s="42"/>
      <c r="C77" s="188" t="s">
        <v>59</v>
      </c>
      <c r="D77" s="86" t="s">
        <v>92</v>
      </c>
      <c r="E77" s="41"/>
      <c r="F77" s="41"/>
      <c r="G77" s="41"/>
      <c r="H77" s="41"/>
      <c r="I77" s="41"/>
      <c r="J77" s="41"/>
      <c r="K77" s="41"/>
      <c r="L77" s="41"/>
      <c r="M77" s="41">
        <v>3.942627965468017</v>
      </c>
      <c r="N77" s="41">
        <v>4.231210556511761</v>
      </c>
      <c r="O77" s="41">
        <v>3.0145451804958925</v>
      </c>
      <c r="P77" s="34">
        <f t="shared" si="127"/>
        <v>11.18838370247567</v>
      </c>
      <c r="Q77" s="41"/>
      <c r="R77" s="41"/>
      <c r="S77" s="41"/>
      <c r="T77" s="34">
        <f t="shared" si="128"/>
        <v>0</v>
      </c>
      <c r="U77" s="41"/>
      <c r="V77" s="41"/>
      <c r="W77" s="41"/>
      <c r="X77" s="41"/>
      <c r="Y77" s="41"/>
      <c r="Z77" s="34">
        <f t="shared" si="129"/>
        <v>0</v>
      </c>
      <c r="AA77" s="34">
        <f t="shared" si="102"/>
        <v>11.18838370247567</v>
      </c>
      <c r="AB77" s="35"/>
      <c r="AC77" s="41"/>
      <c r="AD77" s="41"/>
      <c r="AE77" s="41"/>
      <c r="AF77" s="41"/>
      <c r="AG77" s="41"/>
      <c r="AH77" s="34">
        <f t="shared" si="130"/>
        <v>0</v>
      </c>
      <c r="AI77" s="41">
        <v>2.2781574999999998</v>
      </c>
      <c r="AJ77" s="41">
        <v>2.3184168000000001</v>
      </c>
      <c r="AK77" s="41">
        <v>1.4168395</v>
      </c>
      <c r="AL77" s="41">
        <v>1.3352647800000002</v>
      </c>
      <c r="AM77" s="41">
        <v>1.11392582</v>
      </c>
      <c r="AN77" s="34">
        <f t="shared" si="131"/>
        <v>8.4626044</v>
      </c>
      <c r="AO77" s="41"/>
      <c r="AP77" s="41"/>
      <c r="AQ77" s="41"/>
      <c r="AR77" s="41"/>
      <c r="AS77" s="41"/>
      <c r="AT77" s="34">
        <f t="shared" si="132"/>
        <v>0</v>
      </c>
      <c r="AU77" s="41"/>
      <c r="AV77" s="41"/>
      <c r="AW77" s="41"/>
      <c r="AX77" s="41"/>
      <c r="AY77" s="41"/>
      <c r="AZ77" s="34">
        <f t="shared" si="133"/>
        <v>0</v>
      </c>
      <c r="BA77" s="34">
        <f t="shared" si="134"/>
        <v>8.4626044</v>
      </c>
      <c r="BB77" s="35"/>
      <c r="BC77" s="41"/>
      <c r="BD77" s="41"/>
      <c r="BE77" s="41"/>
      <c r="BF77" s="41"/>
      <c r="BG77" s="41"/>
      <c r="BH77" s="41"/>
      <c r="BI77" s="34">
        <f t="shared" si="135"/>
        <v>0</v>
      </c>
      <c r="BJ77" s="41">
        <v>2.0708648300000001</v>
      </c>
      <c r="BK77" s="41">
        <v>1.27434</v>
      </c>
      <c r="BL77" s="41">
        <v>4.0177829999999997</v>
      </c>
      <c r="BM77" s="41">
        <v>4.0061681700000005</v>
      </c>
      <c r="BN77" s="41">
        <v>2.9008800400000001</v>
      </c>
      <c r="BO77" s="34">
        <f t="shared" si="109"/>
        <v>14.270036040000001</v>
      </c>
      <c r="BP77" s="41"/>
      <c r="BQ77" s="41"/>
      <c r="BR77" s="41"/>
      <c r="BS77" s="41"/>
      <c r="BT77" s="41"/>
      <c r="BU77" s="34">
        <f t="shared" si="136"/>
        <v>0</v>
      </c>
      <c r="BV77" s="41"/>
      <c r="BW77" s="41"/>
      <c r="BX77" s="41"/>
      <c r="BY77" s="41"/>
      <c r="BZ77" s="41"/>
      <c r="CA77" s="34">
        <f t="shared" si="111"/>
        <v>0</v>
      </c>
      <c r="CB77" s="34">
        <f t="shared" si="112"/>
        <v>14.270036040000001</v>
      </c>
      <c r="CC77" s="35"/>
      <c r="CD77" s="41"/>
      <c r="CE77" s="41"/>
      <c r="CF77" s="41"/>
      <c r="CG77" s="41"/>
      <c r="CH77" s="41"/>
      <c r="CI77" s="41"/>
      <c r="CJ77" s="34">
        <f t="shared" si="142"/>
        <v>0</v>
      </c>
      <c r="CK77" s="41"/>
      <c r="CL77" s="41"/>
      <c r="CM77" s="41"/>
      <c r="CN77" s="41"/>
      <c r="CO77" s="41"/>
      <c r="CP77" s="41"/>
      <c r="CQ77" s="34">
        <f t="shared" si="143"/>
        <v>0</v>
      </c>
      <c r="CR77" s="41"/>
      <c r="CS77" s="41"/>
      <c r="CT77" s="34">
        <f t="shared" si="115"/>
        <v>0</v>
      </c>
      <c r="CU77" s="41"/>
      <c r="CV77" s="41"/>
      <c r="CW77" s="41"/>
      <c r="CX77" s="41"/>
      <c r="CY77" s="41"/>
      <c r="CZ77" s="34">
        <f t="shared" ref="CZ77:CZ81" si="150">SUM(CU77:CY77)</f>
        <v>0</v>
      </c>
      <c r="DA77" s="41"/>
      <c r="DB77" s="41"/>
      <c r="DC77" s="41"/>
      <c r="DD77" s="41"/>
      <c r="DE77" s="41"/>
      <c r="DF77" s="34">
        <f t="shared" si="145"/>
        <v>0</v>
      </c>
      <c r="DG77" s="34">
        <f t="shared" si="118"/>
        <v>0</v>
      </c>
      <c r="DH77" s="35"/>
      <c r="DI77" s="41"/>
      <c r="DJ77" s="41"/>
      <c r="DK77" s="41"/>
      <c r="DL77" s="41"/>
      <c r="DM77" s="41"/>
      <c r="DN77" s="34">
        <f t="shared" si="146"/>
        <v>0</v>
      </c>
      <c r="DO77" s="41"/>
      <c r="DP77" s="41"/>
      <c r="DQ77" s="41"/>
      <c r="DR77" s="41"/>
      <c r="DS77" s="41"/>
      <c r="DT77" s="41"/>
      <c r="DU77" s="41"/>
      <c r="DV77" s="41"/>
      <c r="DW77" s="41"/>
      <c r="DX77" s="41"/>
      <c r="DY77" s="41"/>
      <c r="DZ77" s="41"/>
      <c r="EA77" s="34">
        <f t="shared" si="120"/>
        <v>0</v>
      </c>
      <c r="EB77" s="36">
        <f t="shared" si="121"/>
        <v>0</v>
      </c>
    </row>
    <row r="78" spans="2:132" ht="15.75" customHeight="1" x14ac:dyDescent="0.25">
      <c r="B78" s="42"/>
      <c r="C78" s="189"/>
      <c r="D78" s="86" t="s">
        <v>89</v>
      </c>
      <c r="E78" s="41"/>
      <c r="F78" s="41"/>
      <c r="G78" s="41"/>
      <c r="H78" s="41"/>
      <c r="I78" s="41"/>
      <c r="J78" s="41"/>
      <c r="K78" s="41"/>
      <c r="L78" s="41"/>
      <c r="M78" s="41"/>
      <c r="N78" s="41"/>
      <c r="O78" s="41"/>
      <c r="P78" s="34">
        <f>SUM(E78:O78)</f>
        <v>0</v>
      </c>
      <c r="Q78" s="41"/>
      <c r="R78" s="41"/>
      <c r="S78" s="41"/>
      <c r="T78" s="34">
        <f>SUM(Q78:S78)</f>
        <v>0</v>
      </c>
      <c r="U78" s="41"/>
      <c r="V78" s="41"/>
      <c r="W78" s="41"/>
      <c r="X78" s="41"/>
      <c r="Y78" s="41"/>
      <c r="Z78" s="34">
        <f>SUM(U78:Y78)</f>
        <v>0</v>
      </c>
      <c r="AA78" s="34">
        <f t="shared" si="102"/>
        <v>0</v>
      </c>
      <c r="AB78" s="35"/>
      <c r="AC78" s="41"/>
      <c r="AD78" s="41"/>
      <c r="AE78" s="41"/>
      <c r="AF78" s="41"/>
      <c r="AG78" s="41"/>
      <c r="AH78" s="34">
        <f>SUM(AC78:AG78)</f>
        <v>0</v>
      </c>
      <c r="AI78" s="41">
        <v>1.65E-4</v>
      </c>
      <c r="AJ78" s="41"/>
      <c r="AK78" s="41">
        <v>5.2902730000000002E-2</v>
      </c>
      <c r="AL78" s="41">
        <v>-5.2902730000000002E-2</v>
      </c>
      <c r="AM78" s="41">
        <v>0.11079790999999999</v>
      </c>
      <c r="AN78" s="34">
        <f>SUM(AI78:AM78)</f>
        <v>0.11096290999999998</v>
      </c>
      <c r="AO78" s="41"/>
      <c r="AP78" s="41"/>
      <c r="AQ78" s="41"/>
      <c r="AR78" s="41"/>
      <c r="AS78" s="41"/>
      <c r="AT78" s="34">
        <f>SUM(AO78:AS78)</f>
        <v>0</v>
      </c>
      <c r="AU78" s="41"/>
      <c r="AV78" s="41"/>
      <c r="AW78" s="41"/>
      <c r="AX78" s="41"/>
      <c r="AY78" s="41"/>
      <c r="AZ78" s="34">
        <f>SUM(AU78:AY78)</f>
        <v>0</v>
      </c>
      <c r="BA78" s="34">
        <f>SUM(AH78,AN78,AT78,AZ78)</f>
        <v>0.11096290999999998</v>
      </c>
      <c r="BB78" s="35"/>
      <c r="BC78" s="41"/>
      <c r="BD78" s="41"/>
      <c r="BE78" s="41"/>
      <c r="BF78" s="41"/>
      <c r="BG78" s="41"/>
      <c r="BH78" s="41"/>
      <c r="BI78" s="34">
        <f>SUM(BC78:BH78)</f>
        <v>0</v>
      </c>
      <c r="BJ78" s="41">
        <v>0.20972014</v>
      </c>
      <c r="BK78" s="41">
        <v>1.4888127799999999</v>
      </c>
      <c r="BL78" s="41"/>
      <c r="BM78" s="41"/>
      <c r="BN78" s="41"/>
      <c r="BO78" s="34">
        <f t="shared" si="109"/>
        <v>1.6985329199999999</v>
      </c>
      <c r="BP78" s="41"/>
      <c r="BQ78" s="41"/>
      <c r="BR78" s="41"/>
      <c r="BS78" s="41"/>
      <c r="BT78" s="41"/>
      <c r="BU78" s="34">
        <f>SUM(BP78:BT78)</f>
        <v>0</v>
      </c>
      <c r="BV78" s="41"/>
      <c r="BW78" s="41"/>
      <c r="BX78" s="41"/>
      <c r="BY78" s="41"/>
      <c r="BZ78" s="41"/>
      <c r="CA78" s="34">
        <f t="shared" si="111"/>
        <v>0</v>
      </c>
      <c r="CB78" s="34">
        <f t="shared" si="112"/>
        <v>1.6985329199999999</v>
      </c>
      <c r="CC78" s="35"/>
      <c r="CD78" s="41"/>
      <c r="CE78" s="41"/>
      <c r="CF78" s="41"/>
      <c r="CG78" s="41"/>
      <c r="CH78" s="41"/>
      <c r="CI78" s="41"/>
      <c r="CJ78" s="34">
        <f>SUM(CD78:CI78)</f>
        <v>0</v>
      </c>
      <c r="CK78" s="41"/>
      <c r="CL78" s="41"/>
      <c r="CM78" s="41"/>
      <c r="CN78" s="41"/>
      <c r="CO78" s="41"/>
      <c r="CP78" s="41"/>
      <c r="CQ78" s="34">
        <f>SUM(CK78:CP78)</f>
        <v>0</v>
      </c>
      <c r="CR78" s="41"/>
      <c r="CS78" s="41"/>
      <c r="CT78" s="34">
        <f t="shared" si="115"/>
        <v>0</v>
      </c>
      <c r="CU78" s="41"/>
      <c r="CV78" s="41"/>
      <c r="CW78" s="41"/>
      <c r="CX78" s="41"/>
      <c r="CY78" s="41"/>
      <c r="CZ78" s="34">
        <f t="shared" si="150"/>
        <v>0</v>
      </c>
      <c r="DA78" s="41"/>
      <c r="DB78" s="41"/>
      <c r="DC78" s="41"/>
      <c r="DD78" s="41"/>
      <c r="DE78" s="41"/>
      <c r="DF78" s="34">
        <f t="shared" si="145"/>
        <v>0</v>
      </c>
      <c r="DG78" s="34">
        <f t="shared" si="118"/>
        <v>0</v>
      </c>
      <c r="DH78" s="35"/>
      <c r="DI78" s="41"/>
      <c r="DJ78" s="41"/>
      <c r="DK78" s="41"/>
      <c r="DL78" s="41"/>
      <c r="DM78" s="41"/>
      <c r="DN78" s="34">
        <f t="shared" si="146"/>
        <v>0</v>
      </c>
      <c r="DO78" s="41"/>
      <c r="DP78" s="41"/>
      <c r="DQ78" s="41"/>
      <c r="DR78" s="41"/>
      <c r="DS78" s="41"/>
      <c r="DT78" s="41"/>
      <c r="DU78" s="41"/>
      <c r="DV78" s="41"/>
      <c r="DW78" s="41"/>
      <c r="DX78" s="41"/>
      <c r="DY78" s="41"/>
      <c r="DZ78" s="41"/>
      <c r="EA78" s="34">
        <f t="shared" si="120"/>
        <v>0</v>
      </c>
      <c r="EB78" s="36">
        <f t="shared" si="121"/>
        <v>0</v>
      </c>
    </row>
    <row r="79" spans="2:132" x14ac:dyDescent="0.25">
      <c r="B79" s="42"/>
      <c r="C79" s="15" t="s">
        <v>123</v>
      </c>
      <c r="D79" s="86" t="s">
        <v>89</v>
      </c>
      <c r="E79" s="41"/>
      <c r="F79" s="41"/>
      <c r="G79" s="41"/>
      <c r="H79" s="41"/>
      <c r="I79" s="41"/>
      <c r="J79" s="41"/>
      <c r="K79" s="41"/>
      <c r="L79" s="41"/>
      <c r="M79" s="41"/>
      <c r="N79" s="41"/>
      <c r="O79" s="41"/>
      <c r="P79" s="36">
        <f>SUM(E79:O79)</f>
        <v>0</v>
      </c>
      <c r="Q79" s="41"/>
      <c r="R79" s="41"/>
      <c r="S79" s="41"/>
      <c r="T79" s="36">
        <f>SUM(Q79:S79)</f>
        <v>0</v>
      </c>
      <c r="U79" s="41"/>
      <c r="V79" s="41"/>
      <c r="W79" s="41"/>
      <c r="X79" s="41"/>
      <c r="Y79" s="41"/>
      <c r="Z79" s="36">
        <f>SUM(U79:Y79)</f>
        <v>0</v>
      </c>
      <c r="AA79" s="36">
        <f t="shared" si="102"/>
        <v>0</v>
      </c>
      <c r="AB79" s="35"/>
      <c r="AC79" s="41"/>
      <c r="AD79" s="41"/>
      <c r="AE79" s="41"/>
      <c r="AF79" s="41"/>
      <c r="AG79" s="41"/>
      <c r="AH79" s="36">
        <f>SUM(AC79:AG79)</f>
        <v>0</v>
      </c>
      <c r="AI79" s="41"/>
      <c r="AJ79" s="41"/>
      <c r="AK79" s="41"/>
      <c r="AL79" s="41"/>
      <c r="AM79" s="41"/>
      <c r="AN79" s="36">
        <f>SUM(AI79:AM79)</f>
        <v>0</v>
      </c>
      <c r="AO79" s="41"/>
      <c r="AP79" s="41"/>
      <c r="AQ79" s="41"/>
      <c r="AR79" s="41"/>
      <c r="AS79" s="41"/>
      <c r="AT79" s="36">
        <f>SUM(AO79:AS79)</f>
        <v>0</v>
      </c>
      <c r="AU79" s="41"/>
      <c r="AV79" s="41"/>
      <c r="AW79" s="41"/>
      <c r="AX79" s="41"/>
      <c r="AY79" s="41"/>
      <c r="AZ79" s="36">
        <f>SUM(AU79:AY79)</f>
        <v>0</v>
      </c>
      <c r="BA79" s="36">
        <f>SUM(AH79,AN79,AT79,AZ79)</f>
        <v>0</v>
      </c>
      <c r="BB79" s="35"/>
      <c r="BC79" s="41"/>
      <c r="BD79" s="41"/>
      <c r="BE79" s="41"/>
      <c r="BF79" s="41"/>
      <c r="BG79" s="41"/>
      <c r="BH79" s="41"/>
      <c r="BI79" s="36">
        <f>SUM(BC79:BH79)</f>
        <v>0</v>
      </c>
      <c r="BJ79" s="41"/>
      <c r="BK79" s="41"/>
      <c r="BL79" s="41"/>
      <c r="BM79" s="41"/>
      <c r="BN79" s="41"/>
      <c r="BO79" s="36">
        <f t="shared" si="109"/>
        <v>0</v>
      </c>
      <c r="BP79" s="41"/>
      <c r="BQ79" s="41"/>
      <c r="BR79" s="41"/>
      <c r="BS79" s="41"/>
      <c r="BT79" s="41"/>
      <c r="BU79" s="36">
        <f>SUM(BP79:BT79)</f>
        <v>0</v>
      </c>
      <c r="BV79" s="41"/>
      <c r="BW79" s="41"/>
      <c r="BX79" s="41"/>
      <c r="BY79" s="41"/>
      <c r="BZ79" s="41"/>
      <c r="CA79" s="36">
        <f t="shared" si="111"/>
        <v>0</v>
      </c>
      <c r="CB79" s="36">
        <f t="shared" si="112"/>
        <v>0</v>
      </c>
      <c r="CC79" s="35"/>
      <c r="CD79" s="41"/>
      <c r="CE79" s="41"/>
      <c r="CF79" s="41"/>
      <c r="CG79" s="41"/>
      <c r="CH79" s="41"/>
      <c r="CI79" s="41">
        <v>5</v>
      </c>
      <c r="CJ79" s="36">
        <f>SUM(CD79:CI79)</f>
        <v>5</v>
      </c>
      <c r="CK79" s="41"/>
      <c r="CL79" s="41"/>
      <c r="CM79" s="41"/>
      <c r="CN79" s="41"/>
      <c r="CO79" s="41"/>
      <c r="CP79" s="41"/>
      <c r="CQ79" s="36">
        <f>SUM(CK79:CP79)</f>
        <v>0</v>
      </c>
      <c r="CR79" s="41"/>
      <c r="CS79" s="41"/>
      <c r="CT79" s="36">
        <f t="shared" si="115"/>
        <v>0</v>
      </c>
      <c r="CU79" s="41"/>
      <c r="CV79" s="41"/>
      <c r="CW79" s="41"/>
      <c r="CX79" s="41"/>
      <c r="CY79" s="41"/>
      <c r="CZ79" s="36">
        <f t="shared" si="150"/>
        <v>0</v>
      </c>
      <c r="DA79" s="41"/>
      <c r="DB79" s="41"/>
      <c r="DC79" s="41"/>
      <c r="DD79" s="41"/>
      <c r="DE79" s="41"/>
      <c r="DF79" s="36">
        <f t="shared" si="145"/>
        <v>0</v>
      </c>
      <c r="DG79" s="36">
        <f t="shared" si="118"/>
        <v>5</v>
      </c>
      <c r="DH79" s="35"/>
      <c r="DI79" s="41"/>
      <c r="DJ79" s="41"/>
      <c r="DK79" s="41"/>
      <c r="DL79" s="41"/>
      <c r="DM79" s="41"/>
      <c r="DN79" s="36">
        <f t="shared" si="146"/>
        <v>0</v>
      </c>
      <c r="DO79" s="41"/>
      <c r="DP79" s="41"/>
      <c r="DQ79" s="41"/>
      <c r="DR79" s="41"/>
      <c r="DS79" s="41"/>
      <c r="DT79" s="41"/>
      <c r="DU79" s="41"/>
      <c r="DV79" s="41"/>
      <c r="DW79" s="41"/>
      <c r="DX79" s="41"/>
      <c r="DY79" s="41"/>
      <c r="DZ79" s="41"/>
      <c r="EA79" s="36">
        <f t="shared" si="120"/>
        <v>0</v>
      </c>
      <c r="EB79" s="36">
        <f t="shared" si="121"/>
        <v>0</v>
      </c>
    </row>
    <row r="80" spans="2:132" ht="15.75" customHeight="1" x14ac:dyDescent="0.25">
      <c r="B80" s="42"/>
      <c r="C80" s="15" t="s">
        <v>60</v>
      </c>
      <c r="D80" s="86" t="s">
        <v>89</v>
      </c>
      <c r="E80" s="41"/>
      <c r="F80" s="41"/>
      <c r="G80" s="41"/>
      <c r="H80" s="41"/>
      <c r="I80" s="41"/>
      <c r="J80" s="41"/>
      <c r="K80" s="41"/>
      <c r="L80" s="41"/>
      <c r="M80" s="41"/>
      <c r="N80" s="41"/>
      <c r="O80" s="41"/>
      <c r="P80" s="34">
        <f t="shared" si="127"/>
        <v>0</v>
      </c>
      <c r="Q80" s="41"/>
      <c r="R80" s="41"/>
      <c r="S80" s="41"/>
      <c r="T80" s="34">
        <f t="shared" si="128"/>
        <v>0</v>
      </c>
      <c r="U80" s="41"/>
      <c r="V80" s="41"/>
      <c r="W80" s="41"/>
      <c r="X80" s="41"/>
      <c r="Y80" s="41"/>
      <c r="Z80" s="34">
        <f t="shared" si="129"/>
        <v>0</v>
      </c>
      <c r="AA80" s="34">
        <f t="shared" si="102"/>
        <v>0</v>
      </c>
      <c r="AB80" s="35"/>
      <c r="AC80" s="41"/>
      <c r="AD80" s="41"/>
      <c r="AE80" s="41"/>
      <c r="AF80" s="41"/>
      <c r="AG80" s="41"/>
      <c r="AH80" s="34">
        <f t="shared" si="130"/>
        <v>0</v>
      </c>
      <c r="AI80" s="41"/>
      <c r="AJ80" s="41">
        <v>1.5</v>
      </c>
      <c r="AK80" s="41">
        <v>2.5</v>
      </c>
      <c r="AL80" s="41">
        <v>2</v>
      </c>
      <c r="AM80" s="41">
        <v>1</v>
      </c>
      <c r="AN80" s="34">
        <f t="shared" si="131"/>
        <v>7</v>
      </c>
      <c r="AO80" s="41"/>
      <c r="AP80" s="41"/>
      <c r="AQ80" s="41"/>
      <c r="AR80" s="41"/>
      <c r="AS80" s="41"/>
      <c r="AT80" s="34">
        <f t="shared" si="132"/>
        <v>0</v>
      </c>
      <c r="AU80" s="41"/>
      <c r="AV80" s="41"/>
      <c r="AW80" s="41"/>
      <c r="AX80" s="41"/>
      <c r="AY80" s="41"/>
      <c r="AZ80" s="34">
        <f t="shared" si="133"/>
        <v>0</v>
      </c>
      <c r="BA80" s="34">
        <f t="shared" si="134"/>
        <v>7</v>
      </c>
      <c r="BB80" s="35"/>
      <c r="BC80" s="41">
        <v>1.2</v>
      </c>
      <c r="BD80" s="41">
        <v>1</v>
      </c>
      <c r="BE80" s="41"/>
      <c r="BF80" s="41">
        <v>2.0000499999999999</v>
      </c>
      <c r="BG80" s="41"/>
      <c r="BH80" s="41"/>
      <c r="BI80" s="34">
        <f t="shared" si="135"/>
        <v>4.2000500000000001</v>
      </c>
      <c r="BJ80" s="41"/>
      <c r="BK80" s="41"/>
      <c r="BL80" s="41"/>
      <c r="BM80" s="41"/>
      <c r="BN80" s="41"/>
      <c r="BO80" s="34">
        <f t="shared" si="109"/>
        <v>0</v>
      </c>
      <c r="BP80" s="41"/>
      <c r="BQ80" s="41"/>
      <c r="BR80" s="41"/>
      <c r="BS80" s="41"/>
      <c r="BT80" s="41"/>
      <c r="BU80" s="34">
        <f t="shared" si="136"/>
        <v>0</v>
      </c>
      <c r="BV80" s="41"/>
      <c r="BW80" s="41"/>
      <c r="BX80" s="41"/>
      <c r="BY80" s="41"/>
      <c r="BZ80" s="41"/>
      <c r="CA80" s="34">
        <f t="shared" si="111"/>
        <v>0</v>
      </c>
      <c r="CB80" s="34">
        <f t="shared" si="112"/>
        <v>4.2000500000000001</v>
      </c>
      <c r="CC80" s="35"/>
      <c r="CD80" s="41"/>
      <c r="CE80" s="41"/>
      <c r="CF80" s="41"/>
      <c r="CG80" s="41"/>
      <c r="CH80" s="41"/>
      <c r="CI80" s="41"/>
      <c r="CJ80" s="34">
        <f t="shared" ref="CJ80:CJ81" si="151">SUM(CD80:CI80)</f>
        <v>0</v>
      </c>
      <c r="CK80" s="41"/>
      <c r="CL80" s="41"/>
      <c r="CM80" s="41"/>
      <c r="CN80" s="41"/>
      <c r="CO80" s="41"/>
      <c r="CP80" s="41"/>
      <c r="CQ80" s="34">
        <f t="shared" ref="CQ80:CQ81" si="152">SUM(CK80:CP80)</f>
        <v>0</v>
      </c>
      <c r="CR80" s="41"/>
      <c r="CS80" s="41"/>
      <c r="CT80" s="34">
        <f t="shared" si="115"/>
        <v>0</v>
      </c>
      <c r="CU80" s="41"/>
      <c r="CV80" s="41"/>
      <c r="CW80" s="41"/>
      <c r="CX80" s="41"/>
      <c r="CY80" s="41"/>
      <c r="CZ80" s="34">
        <f t="shared" si="150"/>
        <v>0</v>
      </c>
      <c r="DA80" s="41"/>
      <c r="DB80" s="41"/>
      <c r="DC80" s="41"/>
      <c r="DD80" s="41"/>
      <c r="DE80" s="41"/>
      <c r="DF80" s="34">
        <f t="shared" si="145"/>
        <v>0</v>
      </c>
      <c r="DG80" s="34">
        <f t="shared" si="118"/>
        <v>0</v>
      </c>
      <c r="DH80" s="35"/>
      <c r="DI80" s="41"/>
      <c r="DJ80" s="41"/>
      <c r="DK80" s="41"/>
      <c r="DL80" s="41"/>
      <c r="DM80" s="41"/>
      <c r="DN80" s="34">
        <f t="shared" si="146"/>
        <v>0</v>
      </c>
      <c r="DO80" s="41"/>
      <c r="DP80" s="41"/>
      <c r="DQ80" s="41"/>
      <c r="DR80" s="41"/>
      <c r="DS80" s="41"/>
      <c r="DT80" s="41"/>
      <c r="DU80" s="41"/>
      <c r="DV80" s="41"/>
      <c r="DW80" s="41"/>
      <c r="DX80" s="41"/>
      <c r="DY80" s="41"/>
      <c r="DZ80" s="41"/>
      <c r="EA80" s="34">
        <f t="shared" si="120"/>
        <v>0</v>
      </c>
      <c r="EB80" s="36">
        <f t="shared" si="121"/>
        <v>0</v>
      </c>
    </row>
    <row r="81" spans="2:132" ht="15.75" customHeight="1" x14ac:dyDescent="0.25">
      <c r="B81" s="42"/>
      <c r="C81" s="15" t="s">
        <v>61</v>
      </c>
      <c r="D81" s="86" t="s">
        <v>89</v>
      </c>
      <c r="E81" s="41"/>
      <c r="F81" s="41"/>
      <c r="G81" s="41"/>
      <c r="H81" s="41"/>
      <c r="I81" s="41"/>
      <c r="J81" s="41"/>
      <c r="K81" s="41"/>
      <c r="L81" s="41"/>
      <c r="M81" s="41"/>
      <c r="N81" s="41"/>
      <c r="O81" s="41"/>
      <c r="P81" s="34">
        <f t="shared" si="127"/>
        <v>0</v>
      </c>
      <c r="Q81" s="41"/>
      <c r="R81" s="41"/>
      <c r="S81" s="41"/>
      <c r="T81" s="34">
        <f t="shared" si="128"/>
        <v>0</v>
      </c>
      <c r="U81" s="41"/>
      <c r="V81" s="41"/>
      <c r="W81" s="41"/>
      <c r="X81" s="41"/>
      <c r="Y81" s="41"/>
      <c r="Z81" s="34">
        <f t="shared" si="129"/>
        <v>0</v>
      </c>
      <c r="AA81" s="34">
        <f t="shared" si="102"/>
        <v>0</v>
      </c>
      <c r="AB81" s="35"/>
      <c r="AC81" s="41"/>
      <c r="AD81" s="41"/>
      <c r="AE81" s="41"/>
      <c r="AF81" s="41"/>
      <c r="AG81" s="41"/>
      <c r="AH81" s="34">
        <f t="shared" si="130"/>
        <v>0</v>
      </c>
      <c r="AI81" s="41"/>
      <c r="AJ81" s="41"/>
      <c r="AK81" s="41"/>
      <c r="AL81" s="41">
        <v>7.5</v>
      </c>
      <c r="AM81" s="41">
        <v>7.5</v>
      </c>
      <c r="AN81" s="34">
        <f t="shared" si="131"/>
        <v>15</v>
      </c>
      <c r="AO81" s="41"/>
      <c r="AP81" s="41"/>
      <c r="AQ81" s="41"/>
      <c r="AR81" s="41"/>
      <c r="AS81" s="41"/>
      <c r="AT81" s="34">
        <f t="shared" si="132"/>
        <v>0</v>
      </c>
      <c r="AU81" s="41"/>
      <c r="AV81" s="41"/>
      <c r="AW81" s="41"/>
      <c r="AX81" s="41"/>
      <c r="AY81" s="41"/>
      <c r="AZ81" s="34">
        <f t="shared" si="133"/>
        <v>0</v>
      </c>
      <c r="BA81" s="34">
        <f t="shared" si="134"/>
        <v>15</v>
      </c>
      <c r="BB81" s="35"/>
      <c r="BC81" s="41"/>
      <c r="BD81" s="41"/>
      <c r="BE81" s="41"/>
      <c r="BF81" s="41"/>
      <c r="BG81" s="41"/>
      <c r="BH81" s="41"/>
      <c r="BI81" s="34">
        <f t="shared" si="135"/>
        <v>0</v>
      </c>
      <c r="BJ81" s="41">
        <v>7.4999999999999991</v>
      </c>
      <c r="BK81" s="41">
        <v>7.5</v>
      </c>
      <c r="BL81" s="41"/>
      <c r="BM81" s="41"/>
      <c r="BN81" s="41"/>
      <c r="BO81" s="34">
        <f t="shared" si="109"/>
        <v>15</v>
      </c>
      <c r="BP81" s="41"/>
      <c r="BQ81" s="41"/>
      <c r="BR81" s="41"/>
      <c r="BS81" s="41"/>
      <c r="BT81" s="41"/>
      <c r="BU81" s="34">
        <f t="shared" si="136"/>
        <v>0</v>
      </c>
      <c r="BV81" s="41"/>
      <c r="BW81" s="41"/>
      <c r="BX81" s="41"/>
      <c r="BY81" s="41"/>
      <c r="BZ81" s="41"/>
      <c r="CA81" s="34">
        <f t="shared" si="111"/>
        <v>0</v>
      </c>
      <c r="CB81" s="34">
        <f t="shared" si="112"/>
        <v>15</v>
      </c>
      <c r="CC81" s="35"/>
      <c r="CD81" s="41"/>
      <c r="CE81" s="41"/>
      <c r="CF81" s="41"/>
      <c r="CG81" s="41"/>
      <c r="CH81" s="41"/>
      <c r="CI81" s="41"/>
      <c r="CJ81" s="34">
        <f t="shared" si="151"/>
        <v>0</v>
      </c>
      <c r="CK81" s="41"/>
      <c r="CL81" s="41"/>
      <c r="CM81" s="41"/>
      <c r="CN81" s="41"/>
      <c r="CO81" s="41"/>
      <c r="CP81" s="41"/>
      <c r="CQ81" s="34">
        <f t="shared" si="152"/>
        <v>0</v>
      </c>
      <c r="CR81" s="41"/>
      <c r="CS81" s="41"/>
      <c r="CT81" s="34">
        <f t="shared" si="115"/>
        <v>0</v>
      </c>
      <c r="CU81" s="41"/>
      <c r="CV81" s="41"/>
      <c r="CW81" s="41"/>
      <c r="CX81" s="41"/>
      <c r="CY81" s="41"/>
      <c r="CZ81" s="34">
        <f t="shared" si="150"/>
        <v>0</v>
      </c>
      <c r="DA81" s="41"/>
      <c r="DB81" s="41"/>
      <c r="DC81" s="41"/>
      <c r="DD81" s="41"/>
      <c r="DE81" s="41"/>
      <c r="DF81" s="34">
        <f t="shared" si="145"/>
        <v>0</v>
      </c>
      <c r="DG81" s="34">
        <f t="shared" si="118"/>
        <v>0</v>
      </c>
      <c r="DH81" s="35"/>
      <c r="DI81" s="41"/>
      <c r="DJ81" s="41"/>
      <c r="DK81" s="41"/>
      <c r="DL81" s="41"/>
      <c r="DM81" s="41"/>
      <c r="DN81" s="34">
        <f t="shared" si="146"/>
        <v>0</v>
      </c>
      <c r="DO81" s="41"/>
      <c r="DP81" s="41"/>
      <c r="DQ81" s="41"/>
      <c r="DR81" s="41"/>
      <c r="DS81" s="41"/>
      <c r="DT81" s="41"/>
      <c r="DU81" s="41"/>
      <c r="DV81" s="41"/>
      <c r="DW81" s="41"/>
      <c r="DX81" s="41"/>
      <c r="DY81" s="41"/>
      <c r="DZ81" s="41"/>
      <c r="EA81" s="34">
        <f t="shared" si="120"/>
        <v>0</v>
      </c>
      <c r="EB81" s="36">
        <f t="shared" si="121"/>
        <v>0</v>
      </c>
    </row>
    <row r="82" spans="2:132" ht="15.75" customHeight="1" x14ac:dyDescent="0.25">
      <c r="B82" s="187">
        <v>12</v>
      </c>
      <c r="C82" s="188" t="s">
        <v>113</v>
      </c>
      <c r="D82" s="86" t="s">
        <v>96</v>
      </c>
      <c r="E82" s="51"/>
      <c r="F82" s="51"/>
      <c r="G82" s="51"/>
      <c r="H82" s="51"/>
      <c r="I82" s="51"/>
      <c r="J82" s="51"/>
      <c r="K82" s="51"/>
      <c r="L82" s="51"/>
      <c r="M82" s="51"/>
      <c r="N82" s="51"/>
      <c r="O82" s="51"/>
      <c r="P82" s="34">
        <f>SUM(E82:O82)</f>
        <v>0</v>
      </c>
      <c r="Q82" s="51"/>
      <c r="R82" s="51"/>
      <c r="S82" s="51"/>
      <c r="T82" s="34">
        <f>SUM(Q82:S82)</f>
        <v>0</v>
      </c>
      <c r="U82" s="51"/>
      <c r="V82" s="51"/>
      <c r="W82" s="51"/>
      <c r="X82" s="51"/>
      <c r="Y82" s="51"/>
      <c r="Z82" s="34">
        <f>SUM(U82:Y82)</f>
        <v>0</v>
      </c>
      <c r="AA82" s="34">
        <f t="shared" si="102"/>
        <v>0</v>
      </c>
      <c r="AB82" s="35"/>
      <c r="AC82" s="51"/>
      <c r="AD82" s="51"/>
      <c r="AE82" s="51"/>
      <c r="AF82" s="51"/>
      <c r="AG82" s="51"/>
      <c r="AH82" s="34">
        <f>SUM(AC82:AG82)</f>
        <v>0</v>
      </c>
      <c r="AI82" s="51"/>
      <c r="AJ82" s="51"/>
      <c r="AK82" s="51"/>
      <c r="AL82" s="51"/>
      <c r="AM82" s="51"/>
      <c r="AN82" s="34">
        <f>SUM(AI82:AM82)</f>
        <v>0</v>
      </c>
      <c r="AO82" s="51"/>
      <c r="AP82" s="51"/>
      <c r="AQ82" s="51"/>
      <c r="AR82" s="51"/>
      <c r="AS82" s="51"/>
      <c r="AT82" s="34">
        <f>SUM(AO82:AS82)</f>
        <v>0</v>
      </c>
      <c r="AU82" s="51"/>
      <c r="AV82" s="51"/>
      <c r="AW82" s="51"/>
      <c r="AX82" s="51"/>
      <c r="AY82" s="51"/>
      <c r="AZ82" s="34">
        <f>SUM(AU82:AY82)</f>
        <v>0</v>
      </c>
      <c r="BA82" s="34">
        <f>SUM(AH82,AN82,AT82,AZ82)</f>
        <v>0</v>
      </c>
      <c r="BB82" s="35"/>
      <c r="BC82" s="51"/>
      <c r="BD82" s="51"/>
      <c r="BE82" s="51"/>
      <c r="BF82" s="51"/>
      <c r="BG82" s="51"/>
      <c r="BH82" s="51"/>
      <c r="BI82" s="34">
        <f>SUM(BC82:BH82)</f>
        <v>0</v>
      </c>
      <c r="BJ82" s="51"/>
      <c r="BK82" s="51"/>
      <c r="BL82" s="51"/>
      <c r="BM82" s="51"/>
      <c r="BN82" s="51"/>
      <c r="BO82" s="36">
        <f t="shared" si="109"/>
        <v>0</v>
      </c>
      <c r="BP82" s="51"/>
      <c r="BQ82" s="51"/>
      <c r="BR82" s="51"/>
      <c r="BS82" s="51"/>
      <c r="BT82" s="51"/>
      <c r="BU82" s="36">
        <f>SUM(BP82:BT82)</f>
        <v>0</v>
      </c>
      <c r="BV82" s="51"/>
      <c r="BW82" s="51"/>
      <c r="BX82" s="51"/>
      <c r="BY82" s="51"/>
      <c r="BZ82" s="51"/>
      <c r="CA82" s="36">
        <f>SUM(BV82:BZ82)</f>
        <v>0</v>
      </c>
      <c r="CB82" s="36">
        <f t="shared" si="112"/>
        <v>0</v>
      </c>
      <c r="CC82" s="35"/>
      <c r="CD82" s="51"/>
      <c r="CE82" s="51"/>
      <c r="CF82" s="51"/>
      <c r="CG82" s="51"/>
      <c r="CH82" s="51"/>
      <c r="CI82" s="51"/>
      <c r="CJ82" s="34">
        <f>SUM(CD82:CI82)</f>
        <v>0</v>
      </c>
      <c r="CK82" s="51"/>
      <c r="CL82" s="51"/>
      <c r="CM82" s="51"/>
      <c r="CN82" s="51"/>
      <c r="CO82" s="51"/>
      <c r="CP82" s="51"/>
      <c r="CQ82" s="34">
        <f>SUM(CK82:CP82)</f>
        <v>0</v>
      </c>
      <c r="CR82" s="51"/>
      <c r="CS82" s="51">
        <v>1</v>
      </c>
      <c r="CT82" s="34">
        <f t="shared" si="115"/>
        <v>1</v>
      </c>
      <c r="CU82" s="51"/>
      <c r="CV82" s="51"/>
      <c r="CW82" s="51"/>
      <c r="CX82" s="51"/>
      <c r="CY82" s="51"/>
      <c r="CZ82" s="36">
        <f>SUM(CU82:CY82)</f>
        <v>0</v>
      </c>
      <c r="DA82" s="51"/>
      <c r="DB82" s="51"/>
      <c r="DC82" s="51"/>
      <c r="DD82" s="51"/>
      <c r="DE82" s="51"/>
      <c r="DF82" s="36">
        <f>SUM(DA82:DE82)</f>
        <v>0</v>
      </c>
      <c r="DG82" s="36">
        <f t="shared" si="118"/>
        <v>1</v>
      </c>
      <c r="DH82" s="35"/>
      <c r="DI82" s="51"/>
      <c r="DJ82" s="51"/>
      <c r="DK82" s="51"/>
      <c r="DL82" s="51"/>
      <c r="DM82" s="51"/>
      <c r="DN82" s="36">
        <f>SUM(DI82:DM82)</f>
        <v>0</v>
      </c>
      <c r="DO82" s="51"/>
      <c r="DP82" s="51"/>
      <c r="DQ82" s="51"/>
      <c r="DR82" s="51"/>
      <c r="DS82" s="51"/>
      <c r="DT82" s="51"/>
      <c r="DU82" s="51"/>
      <c r="DV82" s="51"/>
      <c r="DW82" s="51"/>
      <c r="DX82" s="51"/>
      <c r="DY82" s="51"/>
      <c r="DZ82" s="51"/>
      <c r="EA82" s="36">
        <f t="shared" si="120"/>
        <v>0</v>
      </c>
      <c r="EB82" s="36">
        <f t="shared" si="121"/>
        <v>0</v>
      </c>
    </row>
    <row r="83" spans="2:132" ht="15.75" customHeight="1" x14ac:dyDescent="0.25">
      <c r="B83" s="187"/>
      <c r="C83" s="189"/>
      <c r="D83" s="86" t="s">
        <v>89</v>
      </c>
      <c r="E83" s="51"/>
      <c r="F83" s="51"/>
      <c r="G83" s="51"/>
      <c r="H83" s="51"/>
      <c r="I83" s="51"/>
      <c r="J83" s="51"/>
      <c r="K83" s="51"/>
      <c r="L83" s="51"/>
      <c r="M83" s="51"/>
      <c r="N83" s="51"/>
      <c r="O83" s="51"/>
      <c r="P83" s="34">
        <f>SUM(E83:O83)</f>
        <v>0</v>
      </c>
      <c r="Q83" s="51"/>
      <c r="R83" s="51"/>
      <c r="S83" s="51"/>
      <c r="T83" s="34">
        <f>SUM(Q83:S83)</f>
        <v>0</v>
      </c>
      <c r="U83" s="51"/>
      <c r="V83" s="51"/>
      <c r="W83" s="51"/>
      <c r="X83" s="51"/>
      <c r="Y83" s="51"/>
      <c r="Z83" s="34">
        <f>SUM(U83:Y83)</f>
        <v>0</v>
      </c>
      <c r="AA83" s="34">
        <f t="shared" si="102"/>
        <v>0</v>
      </c>
      <c r="AB83" s="35"/>
      <c r="AC83" s="51"/>
      <c r="AD83" s="51"/>
      <c r="AE83" s="51"/>
      <c r="AF83" s="51"/>
      <c r="AG83" s="51"/>
      <c r="AH83" s="34">
        <f>SUM(AC83:AG83)</f>
        <v>0</v>
      </c>
      <c r="AI83" s="51"/>
      <c r="AJ83" s="51"/>
      <c r="AK83" s="51"/>
      <c r="AL83" s="51"/>
      <c r="AM83" s="51"/>
      <c r="AN83" s="34">
        <f>SUM(AI83:AM83)</f>
        <v>0</v>
      </c>
      <c r="AO83" s="51"/>
      <c r="AP83" s="51"/>
      <c r="AQ83" s="51"/>
      <c r="AR83" s="51"/>
      <c r="AS83" s="51"/>
      <c r="AT83" s="34">
        <f>SUM(AO83:AS83)</f>
        <v>0</v>
      </c>
      <c r="AU83" s="51"/>
      <c r="AV83" s="51"/>
      <c r="AW83" s="51"/>
      <c r="AX83" s="51"/>
      <c r="AY83" s="51"/>
      <c r="AZ83" s="34">
        <f>SUM(AU83:AY83)</f>
        <v>0</v>
      </c>
      <c r="BA83" s="34">
        <f>SUM(AH83,AN83,AT83,AZ83)</f>
        <v>0</v>
      </c>
      <c r="BB83" s="35"/>
      <c r="BC83" s="51"/>
      <c r="BD83" s="51"/>
      <c r="BE83" s="51"/>
      <c r="BF83" s="51"/>
      <c r="BG83" s="51"/>
      <c r="BH83" s="51"/>
      <c r="BI83" s="34">
        <f>SUM(BC83:BH83)</f>
        <v>0</v>
      </c>
      <c r="BJ83" s="51"/>
      <c r="BK83" s="51"/>
      <c r="BL83" s="51"/>
      <c r="BM83" s="51"/>
      <c r="BN83" s="51">
        <v>3.8</v>
      </c>
      <c r="BO83" s="36">
        <f t="shared" ref="BO83" si="153">SUM(BJ83:BN83)</f>
        <v>3.8</v>
      </c>
      <c r="BP83" s="51"/>
      <c r="BQ83" s="51"/>
      <c r="BR83" s="51"/>
      <c r="BS83" s="51"/>
      <c r="BT83" s="51"/>
      <c r="BU83" s="36">
        <f>SUM(BP83:BT83)</f>
        <v>0</v>
      </c>
      <c r="BV83" s="51"/>
      <c r="BW83" s="51"/>
      <c r="BX83" s="51"/>
      <c r="BY83" s="51"/>
      <c r="BZ83" s="51"/>
      <c r="CA83" s="36">
        <f>SUM(BV83:BZ83)</f>
        <v>0</v>
      </c>
      <c r="CB83" s="36">
        <f t="shared" si="112"/>
        <v>3.8</v>
      </c>
      <c r="CC83" s="35"/>
      <c r="CD83" s="51"/>
      <c r="CE83" s="51"/>
      <c r="CF83" s="51"/>
      <c r="CG83" s="51"/>
      <c r="CH83" s="51"/>
      <c r="CI83" s="51"/>
      <c r="CJ83" s="34">
        <f>SUM(CD83:CI83)</f>
        <v>0</v>
      </c>
      <c r="CK83" s="51"/>
      <c r="CL83" s="51"/>
      <c r="CM83" s="51"/>
      <c r="CN83" s="51"/>
      <c r="CO83" s="51"/>
      <c r="CP83" s="51"/>
      <c r="CQ83" s="34">
        <f>SUM(CK83:CP83)</f>
        <v>0</v>
      </c>
      <c r="CR83" s="51"/>
      <c r="CS83" s="51"/>
      <c r="CT83" s="34">
        <f t="shared" si="115"/>
        <v>0</v>
      </c>
      <c r="CU83" s="51"/>
      <c r="CV83" s="51"/>
      <c r="CW83" s="51"/>
      <c r="CX83" s="51"/>
      <c r="CY83" s="51"/>
      <c r="CZ83" s="36">
        <f>SUM(CU83:CY83)</f>
        <v>0</v>
      </c>
      <c r="DA83" s="51"/>
      <c r="DB83" s="51"/>
      <c r="DC83" s="51"/>
      <c r="DD83" s="51"/>
      <c r="DE83" s="51"/>
      <c r="DF83" s="36">
        <f>SUM(DA83:DE83)</f>
        <v>0</v>
      </c>
      <c r="DG83" s="36">
        <f t="shared" si="118"/>
        <v>0</v>
      </c>
      <c r="DH83" s="35"/>
      <c r="DI83" s="51"/>
      <c r="DJ83" s="51"/>
      <c r="DK83" s="51"/>
      <c r="DL83" s="51"/>
      <c r="DM83" s="51"/>
      <c r="DN83" s="36">
        <f>SUM(DI83:DM83)</f>
        <v>0</v>
      </c>
      <c r="DO83" s="51"/>
      <c r="DP83" s="51"/>
      <c r="DQ83" s="51"/>
      <c r="DR83" s="51"/>
      <c r="DS83" s="51"/>
      <c r="DT83" s="51"/>
      <c r="DU83" s="51"/>
      <c r="DV83" s="51"/>
      <c r="DW83" s="51"/>
      <c r="DX83" s="51"/>
      <c r="DY83" s="51"/>
      <c r="DZ83" s="51"/>
      <c r="EA83" s="36">
        <f t="shared" si="120"/>
        <v>0</v>
      </c>
      <c r="EB83" s="36">
        <f t="shared" si="121"/>
        <v>0</v>
      </c>
    </row>
    <row r="84" spans="2:132" ht="15.75" customHeight="1" x14ac:dyDescent="0.25">
      <c r="B84" s="42"/>
      <c r="C84" s="16" t="s">
        <v>62</v>
      </c>
      <c r="D84" s="86" t="s">
        <v>96</v>
      </c>
      <c r="E84" s="51"/>
      <c r="F84" s="51"/>
      <c r="G84" s="51"/>
      <c r="H84" s="51"/>
      <c r="I84" s="51"/>
      <c r="J84" s="51"/>
      <c r="K84" s="51"/>
      <c r="L84" s="51"/>
      <c r="M84" s="51"/>
      <c r="N84" s="51"/>
      <c r="O84" s="51"/>
      <c r="P84" s="34">
        <f t="shared" si="127"/>
        <v>0</v>
      </c>
      <c r="Q84" s="51"/>
      <c r="R84" s="51"/>
      <c r="S84" s="51"/>
      <c r="T84" s="34">
        <f t="shared" si="128"/>
        <v>0</v>
      </c>
      <c r="U84" s="51"/>
      <c r="V84" s="51"/>
      <c r="W84" s="51"/>
      <c r="X84" s="51"/>
      <c r="Y84" s="51"/>
      <c r="Z84" s="34">
        <f t="shared" si="129"/>
        <v>0</v>
      </c>
      <c r="AA84" s="34">
        <f t="shared" si="102"/>
        <v>0</v>
      </c>
      <c r="AB84" s="35"/>
      <c r="AC84" s="51"/>
      <c r="AD84" s="51"/>
      <c r="AE84" s="51"/>
      <c r="AF84" s="51"/>
      <c r="AG84" s="51"/>
      <c r="AH84" s="34">
        <f t="shared" si="130"/>
        <v>0</v>
      </c>
      <c r="AI84" s="51"/>
      <c r="AJ84" s="51"/>
      <c r="AK84" s="51"/>
      <c r="AL84" s="51"/>
      <c r="AM84" s="51"/>
      <c r="AN84" s="34">
        <f t="shared" si="131"/>
        <v>0</v>
      </c>
      <c r="AO84" s="51"/>
      <c r="AP84" s="51"/>
      <c r="AQ84" s="51"/>
      <c r="AR84" s="51"/>
      <c r="AS84" s="51"/>
      <c r="AT84" s="34">
        <f t="shared" si="132"/>
        <v>0</v>
      </c>
      <c r="AU84" s="51"/>
      <c r="AV84" s="51"/>
      <c r="AW84" s="51"/>
      <c r="AX84" s="51"/>
      <c r="AY84" s="51"/>
      <c r="AZ84" s="34">
        <f t="shared" si="133"/>
        <v>0</v>
      </c>
      <c r="BA84" s="34">
        <f t="shared" si="134"/>
        <v>0</v>
      </c>
      <c r="BB84" s="35"/>
      <c r="BC84" s="51"/>
      <c r="BD84" s="51"/>
      <c r="BE84" s="51"/>
      <c r="BF84" s="51"/>
      <c r="BG84" s="51"/>
      <c r="BH84" s="51"/>
      <c r="BI84" s="34">
        <f t="shared" si="135"/>
        <v>0</v>
      </c>
      <c r="BJ84" s="51"/>
      <c r="BK84" s="51"/>
      <c r="BL84" s="51">
        <v>1</v>
      </c>
      <c r="BM84" s="51"/>
      <c r="BN84" s="51"/>
      <c r="BO84" s="36">
        <f t="shared" si="109"/>
        <v>1</v>
      </c>
      <c r="BP84" s="51"/>
      <c r="BQ84" s="51"/>
      <c r="BR84" s="51"/>
      <c r="BS84" s="51"/>
      <c r="BT84" s="51"/>
      <c r="BU84" s="36">
        <f t="shared" si="136"/>
        <v>0</v>
      </c>
      <c r="BV84" s="51"/>
      <c r="BW84" s="51"/>
      <c r="BX84" s="51"/>
      <c r="BY84" s="51"/>
      <c r="BZ84" s="51"/>
      <c r="CA84" s="36">
        <f t="shared" si="111"/>
        <v>0</v>
      </c>
      <c r="CB84" s="36">
        <f t="shared" si="112"/>
        <v>1</v>
      </c>
      <c r="CC84" s="35"/>
      <c r="CD84" s="51"/>
      <c r="CE84" s="51"/>
      <c r="CF84" s="51"/>
      <c r="CG84" s="51"/>
      <c r="CH84" s="51"/>
      <c r="CI84" s="51"/>
      <c r="CJ84" s="34">
        <f t="shared" ref="CJ84" si="154">SUM(CD84:CI84)</f>
        <v>0</v>
      </c>
      <c r="CK84" s="51"/>
      <c r="CL84" s="51"/>
      <c r="CM84" s="51"/>
      <c r="CN84" s="51"/>
      <c r="CO84" s="51"/>
      <c r="CP84" s="51"/>
      <c r="CQ84" s="34">
        <f t="shared" ref="CQ84" si="155">SUM(CK84:CP84)</f>
        <v>0</v>
      </c>
      <c r="CR84" s="51"/>
      <c r="CS84" s="51"/>
      <c r="CT84" s="34">
        <f t="shared" si="115"/>
        <v>0</v>
      </c>
      <c r="CU84" s="51"/>
      <c r="CV84" s="51"/>
      <c r="CW84" s="51"/>
      <c r="CX84" s="51"/>
      <c r="CY84" s="51"/>
      <c r="CZ84" s="36">
        <f t="shared" ref="CZ84" si="156">SUM(CU84:CY84)</f>
        <v>0</v>
      </c>
      <c r="DA84" s="51"/>
      <c r="DB84" s="51"/>
      <c r="DC84" s="51"/>
      <c r="DD84" s="51"/>
      <c r="DE84" s="51"/>
      <c r="DF84" s="36">
        <f t="shared" ref="DF84" si="157">SUM(DA84:DE84)</f>
        <v>0</v>
      </c>
      <c r="DG84" s="36">
        <f t="shared" si="118"/>
        <v>0</v>
      </c>
      <c r="DH84" s="35"/>
      <c r="DI84" s="51"/>
      <c r="DJ84" s="51"/>
      <c r="DK84" s="51"/>
      <c r="DL84" s="51"/>
      <c r="DM84" s="51"/>
      <c r="DN84" s="36">
        <f t="shared" ref="DN84" si="158">SUM(DI84:DM84)</f>
        <v>0</v>
      </c>
      <c r="DO84" s="51"/>
      <c r="DP84" s="51"/>
      <c r="DQ84" s="51"/>
      <c r="DR84" s="51"/>
      <c r="DS84" s="51"/>
      <c r="DT84" s="51"/>
      <c r="DU84" s="51"/>
      <c r="DV84" s="51"/>
      <c r="DW84" s="51"/>
      <c r="DX84" s="51"/>
      <c r="DY84" s="51"/>
      <c r="DZ84" s="51"/>
      <c r="EA84" s="36">
        <f t="shared" si="120"/>
        <v>0</v>
      </c>
      <c r="EB84" s="36">
        <f t="shared" si="121"/>
        <v>0</v>
      </c>
    </row>
    <row r="85" spans="2:132" ht="15.75" customHeight="1" x14ac:dyDescent="0.25">
      <c r="B85" s="42"/>
      <c r="C85" s="16" t="s">
        <v>63</v>
      </c>
      <c r="D85" s="86" t="s">
        <v>89</v>
      </c>
      <c r="E85" s="51"/>
      <c r="F85" s="51"/>
      <c r="G85" s="51"/>
      <c r="H85" s="51"/>
      <c r="I85" s="51"/>
      <c r="J85" s="51"/>
      <c r="K85" s="51"/>
      <c r="L85" s="51"/>
      <c r="M85" s="51"/>
      <c r="N85" s="51"/>
      <c r="O85" s="51"/>
      <c r="P85" s="34">
        <f>SUM(E85:O85)</f>
        <v>0</v>
      </c>
      <c r="Q85" s="51"/>
      <c r="R85" s="51"/>
      <c r="S85" s="51"/>
      <c r="T85" s="34">
        <f>SUM(Q85:S85)</f>
        <v>0</v>
      </c>
      <c r="U85" s="51"/>
      <c r="V85" s="51"/>
      <c r="W85" s="51"/>
      <c r="X85" s="51"/>
      <c r="Y85" s="51"/>
      <c r="Z85" s="34">
        <f>SUM(U85:Y85)</f>
        <v>0</v>
      </c>
      <c r="AA85" s="34">
        <f t="shared" si="102"/>
        <v>0</v>
      </c>
      <c r="AB85" s="35"/>
      <c r="AC85" s="51"/>
      <c r="AD85" s="51"/>
      <c r="AE85" s="51"/>
      <c r="AF85" s="51"/>
      <c r="AG85" s="51">
        <v>1.05</v>
      </c>
      <c r="AH85" s="34">
        <f>SUM(AC85:AG85)</f>
        <v>1.05</v>
      </c>
      <c r="AI85" s="51"/>
      <c r="AJ85" s="51"/>
      <c r="AK85" s="51"/>
      <c r="AL85" s="51"/>
      <c r="AM85" s="51"/>
      <c r="AN85" s="34">
        <f>SUM(AI85:AM85)</f>
        <v>0</v>
      </c>
      <c r="AO85" s="51"/>
      <c r="AP85" s="51"/>
      <c r="AQ85" s="51"/>
      <c r="AR85" s="51"/>
      <c r="AS85" s="51"/>
      <c r="AT85" s="34">
        <f>SUM(AO85:AS85)</f>
        <v>0</v>
      </c>
      <c r="AU85" s="51"/>
      <c r="AV85" s="51"/>
      <c r="AW85" s="51"/>
      <c r="AX85" s="51"/>
      <c r="AY85" s="51"/>
      <c r="AZ85" s="34">
        <f>SUM(AU85:AY85)</f>
        <v>0</v>
      </c>
      <c r="BA85" s="34">
        <f>SUM(AH85,AN85,AT85,AZ85)</f>
        <v>1.05</v>
      </c>
      <c r="BB85" s="35"/>
      <c r="BC85" s="51">
        <v>0.1</v>
      </c>
      <c r="BD85" s="51"/>
      <c r="BE85" s="51">
        <v>1</v>
      </c>
      <c r="BF85" s="51"/>
      <c r="BG85" s="51"/>
      <c r="BH85" s="51"/>
      <c r="BI85" s="34">
        <f>SUM(BC85:BH85)</f>
        <v>1.1000000000000001</v>
      </c>
      <c r="BJ85" s="51">
        <v>2.5</v>
      </c>
      <c r="BK85" s="51">
        <v>2.5</v>
      </c>
      <c r="BL85" s="51"/>
      <c r="BM85" s="51"/>
      <c r="BN85" s="51"/>
      <c r="BO85" s="36">
        <f t="shared" si="109"/>
        <v>5</v>
      </c>
      <c r="BP85" s="51"/>
      <c r="BQ85" s="51"/>
      <c r="BR85" s="51"/>
      <c r="BS85" s="51"/>
      <c r="BT85" s="51"/>
      <c r="BU85" s="36">
        <f>SUM(BP85:BT85)</f>
        <v>0</v>
      </c>
      <c r="BV85" s="51"/>
      <c r="BW85" s="51"/>
      <c r="BX85" s="51"/>
      <c r="BY85" s="51"/>
      <c r="BZ85" s="51"/>
      <c r="CA85" s="36">
        <f>SUM(BV85:BZ85)</f>
        <v>0</v>
      </c>
      <c r="CB85" s="36">
        <f t="shared" si="112"/>
        <v>6.1</v>
      </c>
      <c r="CC85" s="35"/>
      <c r="CD85" s="51"/>
      <c r="CE85" s="51"/>
      <c r="CF85" s="51"/>
      <c r="CG85" s="51"/>
      <c r="CH85" s="51"/>
      <c r="CI85" s="51"/>
      <c r="CJ85" s="34">
        <f>SUM(CD85:CI85)</f>
        <v>0</v>
      </c>
      <c r="CK85" s="51"/>
      <c r="CL85" s="51"/>
      <c r="CM85" s="51"/>
      <c r="CN85" s="51"/>
      <c r="CO85" s="51"/>
      <c r="CP85" s="51"/>
      <c r="CQ85" s="34">
        <f>SUM(CK85:CP85)</f>
        <v>0</v>
      </c>
      <c r="CR85" s="51"/>
      <c r="CS85" s="51"/>
      <c r="CT85" s="34">
        <f t="shared" si="115"/>
        <v>0</v>
      </c>
      <c r="CU85" s="51"/>
      <c r="CV85" s="51"/>
      <c r="CW85" s="51"/>
      <c r="CX85" s="51"/>
      <c r="CY85" s="51"/>
      <c r="CZ85" s="36">
        <f>SUM(CU85:CY85)</f>
        <v>0</v>
      </c>
      <c r="DA85" s="51"/>
      <c r="DB85" s="51"/>
      <c r="DC85" s="51"/>
      <c r="DD85" s="51"/>
      <c r="DE85" s="51"/>
      <c r="DF85" s="36">
        <f>SUM(DA85:DE85)</f>
        <v>0</v>
      </c>
      <c r="DG85" s="36">
        <f t="shared" si="118"/>
        <v>0</v>
      </c>
      <c r="DH85" s="35"/>
      <c r="DI85" s="51"/>
      <c r="DJ85" s="51"/>
      <c r="DK85" s="51"/>
      <c r="DL85" s="51"/>
      <c r="DM85" s="51"/>
      <c r="DN85" s="36">
        <f>SUM(DI85:DM85)</f>
        <v>0</v>
      </c>
      <c r="DO85" s="51"/>
      <c r="DP85" s="51"/>
      <c r="DQ85" s="51"/>
      <c r="DR85" s="51"/>
      <c r="DS85" s="51"/>
      <c r="DT85" s="51"/>
      <c r="DU85" s="51"/>
      <c r="DV85" s="51"/>
      <c r="DW85" s="51"/>
      <c r="DX85" s="51"/>
      <c r="DY85" s="51"/>
      <c r="DZ85" s="51"/>
      <c r="EA85" s="36">
        <f t="shared" si="120"/>
        <v>0</v>
      </c>
      <c r="EB85" s="36">
        <f t="shared" si="121"/>
        <v>0</v>
      </c>
    </row>
    <row r="86" spans="2:132" x14ac:dyDescent="0.25">
      <c r="B86" s="42"/>
      <c r="C86" s="15" t="s">
        <v>134</v>
      </c>
      <c r="D86" s="86" t="s">
        <v>89</v>
      </c>
      <c r="E86" s="41"/>
      <c r="F86" s="41"/>
      <c r="G86" s="41"/>
      <c r="H86" s="41"/>
      <c r="I86" s="41"/>
      <c r="J86" s="41"/>
      <c r="K86" s="41"/>
      <c r="L86" s="41"/>
      <c r="M86" s="41"/>
      <c r="N86" s="41"/>
      <c r="O86" s="41"/>
      <c r="P86" s="36">
        <f>SUM(E86:O86)</f>
        <v>0</v>
      </c>
      <c r="Q86" s="41"/>
      <c r="R86" s="41"/>
      <c r="S86" s="41"/>
      <c r="T86" s="36">
        <f>SUM(Q86:S86)</f>
        <v>0</v>
      </c>
      <c r="U86" s="41"/>
      <c r="V86" s="41"/>
      <c r="W86" s="41"/>
      <c r="X86" s="41"/>
      <c r="Y86" s="41"/>
      <c r="Z86" s="36">
        <f>SUM(U86:Y86)</f>
        <v>0</v>
      </c>
      <c r="AA86" s="36">
        <f t="shared" si="102"/>
        <v>0</v>
      </c>
      <c r="AB86" s="35"/>
      <c r="AC86" s="41"/>
      <c r="AD86" s="41"/>
      <c r="AE86" s="41"/>
      <c r="AF86" s="41"/>
      <c r="AG86" s="41"/>
      <c r="AH86" s="36">
        <f>SUM(AC86:AG86)</f>
        <v>0</v>
      </c>
      <c r="AI86" s="41"/>
      <c r="AJ86" s="41"/>
      <c r="AK86" s="41"/>
      <c r="AL86" s="41"/>
      <c r="AM86" s="41"/>
      <c r="AN86" s="36">
        <f>SUM(AI86:AM86)</f>
        <v>0</v>
      </c>
      <c r="AO86" s="41"/>
      <c r="AP86" s="41"/>
      <c r="AQ86" s="41"/>
      <c r="AR86" s="41"/>
      <c r="AS86" s="41"/>
      <c r="AT86" s="36">
        <f>SUM(AO86:AS86)</f>
        <v>0</v>
      </c>
      <c r="AU86" s="41"/>
      <c r="AV86" s="41"/>
      <c r="AW86" s="41"/>
      <c r="AX86" s="41"/>
      <c r="AY86" s="41"/>
      <c r="AZ86" s="36">
        <f>SUM(AU86:AY86)</f>
        <v>0</v>
      </c>
      <c r="BA86" s="36">
        <f>SUM(AH86,AN86,AT86,AZ86)</f>
        <v>0</v>
      </c>
      <c r="BB86" s="35"/>
      <c r="BC86" s="41"/>
      <c r="BD86" s="41"/>
      <c r="BE86" s="41"/>
      <c r="BF86" s="41"/>
      <c r="BG86" s="41"/>
      <c r="BH86" s="41"/>
      <c r="BI86" s="36">
        <f>SUM(BC86:BH86)</f>
        <v>0</v>
      </c>
      <c r="BJ86" s="41"/>
      <c r="BK86" s="41"/>
      <c r="BL86" s="41"/>
      <c r="BM86" s="41"/>
      <c r="BN86" s="41"/>
      <c r="BO86" s="36">
        <f t="shared" ref="BO86" si="159">SUM(BJ86:BN86)</f>
        <v>0</v>
      </c>
      <c r="BP86" s="41"/>
      <c r="BQ86" s="41"/>
      <c r="BR86" s="41"/>
      <c r="BS86" s="41"/>
      <c r="BT86" s="41"/>
      <c r="BU86" s="36">
        <f>SUM(BP86:BT86)</f>
        <v>0</v>
      </c>
      <c r="BV86" s="41"/>
      <c r="BW86" s="41"/>
      <c r="BX86" s="41"/>
      <c r="BY86" s="41"/>
      <c r="BZ86" s="41"/>
      <c r="CA86" s="36">
        <f t="shared" ref="CA86" si="160">SUM(BV86:BZ86)</f>
        <v>0</v>
      </c>
      <c r="CB86" s="36">
        <f t="shared" si="112"/>
        <v>0</v>
      </c>
      <c r="CC86" s="35"/>
      <c r="CD86" s="41"/>
      <c r="CE86" s="41"/>
      <c r="CF86" s="41"/>
      <c r="CG86" s="41"/>
      <c r="CH86" s="41"/>
      <c r="CI86" s="41"/>
      <c r="CJ86" s="36">
        <f>SUM(CD86:CI86)</f>
        <v>0</v>
      </c>
      <c r="CK86" s="41"/>
      <c r="CL86" s="41"/>
      <c r="CM86" s="41"/>
      <c r="CN86" s="41"/>
      <c r="CO86" s="41"/>
      <c r="CP86" s="41"/>
      <c r="CQ86" s="36">
        <f>SUM(CK86:CP86)</f>
        <v>0</v>
      </c>
      <c r="CR86" s="41">
        <v>30</v>
      </c>
      <c r="CS86" s="41"/>
      <c r="CT86" s="36">
        <f t="shared" si="115"/>
        <v>30</v>
      </c>
      <c r="CU86" s="41"/>
      <c r="CV86" s="41"/>
      <c r="CW86" s="41"/>
      <c r="CX86" s="41"/>
      <c r="CY86" s="41"/>
      <c r="CZ86" s="36">
        <f t="shared" ref="CZ86:CZ91" si="161">SUM(CU86:CY86)</f>
        <v>0</v>
      </c>
      <c r="DA86" s="41"/>
      <c r="DB86" s="41"/>
      <c r="DC86" s="41"/>
      <c r="DD86" s="41"/>
      <c r="DE86" s="41"/>
      <c r="DF86" s="36">
        <f t="shared" ref="DF86" si="162">SUM(DA86:DE86)</f>
        <v>0</v>
      </c>
      <c r="DG86" s="36">
        <f t="shared" si="118"/>
        <v>30</v>
      </c>
      <c r="DH86" s="35"/>
      <c r="DI86" s="41"/>
      <c r="DJ86" s="41"/>
      <c r="DK86" s="41"/>
      <c r="DL86" s="41"/>
      <c r="DM86" s="41"/>
      <c r="DN86" s="36">
        <f t="shared" ref="DN86:DN91" si="163">SUM(DI86:DM86)</f>
        <v>0</v>
      </c>
      <c r="DO86" s="41"/>
      <c r="DP86" s="41"/>
      <c r="DQ86" s="41"/>
      <c r="DR86" s="41"/>
      <c r="DS86" s="41"/>
      <c r="DT86" s="41"/>
      <c r="DU86" s="41"/>
      <c r="DV86" s="41"/>
      <c r="DW86" s="41"/>
      <c r="DX86" s="41"/>
      <c r="DY86" s="41"/>
      <c r="DZ86" s="41"/>
      <c r="EA86" s="36">
        <f t="shared" si="120"/>
        <v>0</v>
      </c>
      <c r="EB86" s="36">
        <f t="shared" si="121"/>
        <v>0</v>
      </c>
    </row>
    <row r="87" spans="2:132" ht="15.75" customHeight="1" x14ac:dyDescent="0.25">
      <c r="B87" s="42"/>
      <c r="C87" s="16" t="s">
        <v>125</v>
      </c>
      <c r="D87" s="86" t="s">
        <v>89</v>
      </c>
      <c r="E87" s="51"/>
      <c r="F87" s="51"/>
      <c r="G87" s="51"/>
      <c r="H87" s="51"/>
      <c r="I87" s="51"/>
      <c r="J87" s="51"/>
      <c r="K87" s="51"/>
      <c r="L87" s="51"/>
      <c r="M87" s="51"/>
      <c r="N87" s="51"/>
      <c r="O87" s="51"/>
      <c r="P87" s="34">
        <f t="shared" ref="P87" si="164">SUM(E87:O87)</f>
        <v>0</v>
      </c>
      <c r="Q87" s="51"/>
      <c r="R87" s="51"/>
      <c r="S87" s="51"/>
      <c r="T87" s="34">
        <f t="shared" ref="T87" si="165">SUM(Q87:S87)</f>
        <v>0</v>
      </c>
      <c r="U87" s="51"/>
      <c r="V87" s="51"/>
      <c r="W87" s="51"/>
      <c r="X87" s="51"/>
      <c r="Y87" s="51"/>
      <c r="Z87" s="34">
        <f t="shared" ref="Z87" si="166">SUM(U87:Y87)</f>
        <v>0</v>
      </c>
      <c r="AA87" s="34">
        <f t="shared" si="102"/>
        <v>0</v>
      </c>
      <c r="AB87" s="35"/>
      <c r="AC87" s="51"/>
      <c r="AD87" s="51"/>
      <c r="AE87" s="51"/>
      <c r="AF87" s="51"/>
      <c r="AG87" s="51"/>
      <c r="AH87" s="34">
        <f t="shared" ref="AH87" si="167">SUM(AC87:AG87)</f>
        <v>0</v>
      </c>
      <c r="AI87" s="51"/>
      <c r="AJ87" s="51"/>
      <c r="AK87" s="51"/>
      <c r="AL87" s="51"/>
      <c r="AM87" s="51"/>
      <c r="AN87" s="34">
        <f t="shared" ref="AN87" si="168">SUM(AI87:AM87)</f>
        <v>0</v>
      </c>
      <c r="AO87" s="51"/>
      <c r="AP87" s="51"/>
      <c r="AQ87" s="51"/>
      <c r="AR87" s="51"/>
      <c r="AS87" s="51"/>
      <c r="AT87" s="34">
        <f t="shared" ref="AT87" si="169">SUM(AO87:AS87)</f>
        <v>0</v>
      </c>
      <c r="AU87" s="51"/>
      <c r="AV87" s="51"/>
      <c r="AW87" s="51"/>
      <c r="AX87" s="51"/>
      <c r="AY87" s="51"/>
      <c r="AZ87" s="34">
        <f t="shared" ref="AZ87" si="170">SUM(AU87:AY87)</f>
        <v>0</v>
      </c>
      <c r="BA87" s="34">
        <f t="shared" ref="BA87:BA88" si="171">SUM(AH87,AN87,AT87,AZ87)</f>
        <v>0</v>
      </c>
      <c r="BB87" s="35"/>
      <c r="BC87" s="51"/>
      <c r="BD87" s="51"/>
      <c r="BE87" s="51"/>
      <c r="BF87" s="51"/>
      <c r="BG87" s="51"/>
      <c r="BH87" s="51"/>
      <c r="BI87" s="34">
        <f t="shared" ref="BI87" si="172">SUM(BC87:BH87)</f>
        <v>0</v>
      </c>
      <c r="BJ87" s="51"/>
      <c r="BK87" s="51"/>
      <c r="BL87" s="51"/>
      <c r="BM87" s="51"/>
      <c r="BN87" s="51"/>
      <c r="BO87" s="36">
        <f t="shared" ref="BO87:BO90" si="173">SUM(BJ87:BN87)</f>
        <v>0</v>
      </c>
      <c r="BP87" s="51"/>
      <c r="BQ87" s="51"/>
      <c r="BR87" s="51"/>
      <c r="BS87" s="51"/>
      <c r="BT87" s="51"/>
      <c r="BU87" s="36">
        <f t="shared" ref="BU87" si="174">SUM(BP87:BT87)</f>
        <v>0</v>
      </c>
      <c r="BV87" s="51"/>
      <c r="BW87" s="51"/>
      <c r="BX87" s="51"/>
      <c r="BY87" s="51"/>
      <c r="BZ87" s="51"/>
      <c r="CA87" s="36">
        <f t="shared" ref="CA87:CA90" si="175">SUM(BV87:BZ87)</f>
        <v>0</v>
      </c>
      <c r="CB87" s="36">
        <f t="shared" si="112"/>
        <v>0</v>
      </c>
      <c r="CC87" s="35"/>
      <c r="CD87" s="41"/>
      <c r="CE87" s="41"/>
      <c r="CF87" s="51"/>
      <c r="CG87" s="51"/>
      <c r="CH87" s="51"/>
      <c r="CI87" s="51">
        <v>5.0540000000000003</v>
      </c>
      <c r="CJ87" s="34">
        <f t="shared" ref="CJ87" si="176">SUM(CD87:CI87)</f>
        <v>5.0540000000000003</v>
      </c>
      <c r="CK87" s="51"/>
      <c r="CL87" s="51"/>
      <c r="CM87" s="51"/>
      <c r="CN87" s="51"/>
      <c r="CO87" s="51"/>
      <c r="CP87" s="51"/>
      <c r="CQ87" s="34">
        <f t="shared" ref="CQ87" si="177">SUM(CK87:CP87)</f>
        <v>0</v>
      </c>
      <c r="CR87" s="51"/>
      <c r="CS87" s="51"/>
      <c r="CT87" s="34">
        <f t="shared" si="115"/>
        <v>0</v>
      </c>
      <c r="CU87" s="51"/>
      <c r="CV87" s="51"/>
      <c r="CW87" s="51"/>
      <c r="CX87" s="51"/>
      <c r="CY87" s="51"/>
      <c r="CZ87" s="36">
        <f t="shared" si="161"/>
        <v>0</v>
      </c>
      <c r="DA87" s="51"/>
      <c r="DB87" s="51"/>
      <c r="DC87" s="51"/>
      <c r="DD87" s="51"/>
      <c r="DE87" s="51"/>
      <c r="DF87" s="36">
        <f t="shared" ref="DF87:DF90" si="178">SUM(DA87:DE87)</f>
        <v>0</v>
      </c>
      <c r="DG87" s="36">
        <f t="shared" si="118"/>
        <v>5.0540000000000003</v>
      </c>
      <c r="DH87" s="35"/>
      <c r="DI87" s="51"/>
      <c r="DJ87" s="51"/>
      <c r="DK87" s="51"/>
      <c r="DL87" s="51"/>
      <c r="DM87" s="51"/>
      <c r="DN87" s="36">
        <f t="shared" si="163"/>
        <v>0</v>
      </c>
      <c r="DO87" s="51"/>
      <c r="DP87" s="51"/>
      <c r="DQ87" s="51"/>
      <c r="DR87" s="51"/>
      <c r="DS87" s="51"/>
      <c r="DT87" s="51"/>
      <c r="DU87" s="51"/>
      <c r="DV87" s="51"/>
      <c r="DW87" s="51"/>
      <c r="DX87" s="51"/>
      <c r="DY87" s="51"/>
      <c r="DZ87" s="51"/>
      <c r="EA87" s="36">
        <f t="shared" si="120"/>
        <v>0</v>
      </c>
      <c r="EB87" s="36">
        <f t="shared" si="121"/>
        <v>0</v>
      </c>
    </row>
    <row r="88" spans="2:132" x14ac:dyDescent="0.25">
      <c r="B88" s="154"/>
      <c r="C88" s="15" t="s">
        <v>170</v>
      </c>
      <c r="D88" s="86" t="s">
        <v>89</v>
      </c>
      <c r="E88" s="41"/>
      <c r="F88" s="41"/>
      <c r="G88" s="41"/>
      <c r="H88" s="41"/>
      <c r="I88" s="41"/>
      <c r="J88" s="41"/>
      <c r="K88" s="41"/>
      <c r="L88" s="41"/>
      <c r="M88" s="41"/>
      <c r="N88" s="41"/>
      <c r="O88" s="41"/>
      <c r="P88" s="36">
        <f>SUM(E88:O88)</f>
        <v>0</v>
      </c>
      <c r="Q88" s="41"/>
      <c r="R88" s="41"/>
      <c r="S88" s="41"/>
      <c r="T88" s="36">
        <f>SUM(Q88:S88)</f>
        <v>0</v>
      </c>
      <c r="U88" s="41"/>
      <c r="V88" s="41"/>
      <c r="W88" s="41"/>
      <c r="X88" s="41"/>
      <c r="Y88" s="41"/>
      <c r="Z88" s="36">
        <f>SUM(U88:Y88)</f>
        <v>0</v>
      </c>
      <c r="AA88" s="36">
        <f t="shared" si="102"/>
        <v>0</v>
      </c>
      <c r="AB88" s="35"/>
      <c r="AC88" s="41"/>
      <c r="AD88" s="41"/>
      <c r="AE88" s="41"/>
      <c r="AF88" s="41"/>
      <c r="AG88" s="41"/>
      <c r="AH88" s="36">
        <f>SUM(AC88:AG88)</f>
        <v>0</v>
      </c>
      <c r="AI88" s="41"/>
      <c r="AJ88" s="41"/>
      <c r="AK88" s="41"/>
      <c r="AL88" s="41"/>
      <c r="AM88" s="41"/>
      <c r="AN88" s="36">
        <f>SUM(AI88:AM88)</f>
        <v>0</v>
      </c>
      <c r="AO88" s="41"/>
      <c r="AP88" s="41"/>
      <c r="AQ88" s="41"/>
      <c r="AR88" s="41"/>
      <c r="AS88" s="41"/>
      <c r="AT88" s="36">
        <f>SUM(AO88:AS88)</f>
        <v>0</v>
      </c>
      <c r="AU88" s="41"/>
      <c r="AV88" s="41"/>
      <c r="AW88" s="41"/>
      <c r="AX88" s="41"/>
      <c r="AY88" s="41"/>
      <c r="AZ88" s="36">
        <f>SUM(AU88:AY88)</f>
        <v>0</v>
      </c>
      <c r="BA88" s="36">
        <f t="shared" si="171"/>
        <v>0</v>
      </c>
      <c r="BB88" s="35"/>
      <c r="BC88" s="41"/>
      <c r="BD88" s="41"/>
      <c r="BE88" s="41"/>
      <c r="BF88" s="41"/>
      <c r="BG88" s="41"/>
      <c r="BH88" s="41"/>
      <c r="BI88" s="36">
        <f>SUM(BC88:BH88)</f>
        <v>0</v>
      </c>
      <c r="BJ88" s="41"/>
      <c r="BK88" s="41"/>
      <c r="BL88" s="41"/>
      <c r="BM88" s="41"/>
      <c r="BN88" s="41"/>
      <c r="BO88" s="36">
        <f t="shared" si="173"/>
        <v>0</v>
      </c>
      <c r="BP88" s="41"/>
      <c r="BQ88" s="41"/>
      <c r="BR88" s="41"/>
      <c r="BS88" s="41"/>
      <c r="BT88" s="41"/>
      <c r="BU88" s="36">
        <f>SUM(BP88:BT88)</f>
        <v>0</v>
      </c>
      <c r="BV88" s="41"/>
      <c r="BW88" s="41"/>
      <c r="BX88" s="41"/>
      <c r="BY88" s="41"/>
      <c r="BZ88" s="41"/>
      <c r="CA88" s="36">
        <f t="shared" si="175"/>
        <v>0</v>
      </c>
      <c r="CB88" s="36">
        <f t="shared" si="112"/>
        <v>0</v>
      </c>
      <c r="CC88" s="35"/>
      <c r="CD88" s="41"/>
      <c r="CE88" s="41"/>
      <c r="CF88" s="41"/>
      <c r="CG88" s="41"/>
      <c r="CH88" s="41"/>
      <c r="CI88" s="41"/>
      <c r="CJ88" s="36">
        <f>SUM(CD88:CI88)</f>
        <v>0</v>
      </c>
      <c r="CK88" s="41"/>
      <c r="CL88" s="41"/>
      <c r="CM88" s="41"/>
      <c r="CN88" s="41"/>
      <c r="CO88" s="41"/>
      <c r="CP88" s="41"/>
      <c r="CQ88" s="36">
        <f>SUM(CK88:CP88)</f>
        <v>0</v>
      </c>
      <c r="CR88" s="41">
        <v>10</v>
      </c>
      <c r="CS88" s="41"/>
      <c r="CT88" s="36">
        <f t="shared" si="115"/>
        <v>10</v>
      </c>
      <c r="CU88" s="41"/>
      <c r="CV88" s="41"/>
      <c r="CW88" s="41"/>
      <c r="CX88" s="41"/>
      <c r="CY88" s="41"/>
      <c r="CZ88" s="36">
        <f t="shared" si="161"/>
        <v>0</v>
      </c>
      <c r="DA88" s="41"/>
      <c r="DB88" s="41"/>
      <c r="DC88" s="41"/>
      <c r="DD88" s="41"/>
      <c r="DE88" s="41"/>
      <c r="DF88" s="36">
        <f t="shared" si="178"/>
        <v>0</v>
      </c>
      <c r="DG88" s="36">
        <f t="shared" si="118"/>
        <v>10</v>
      </c>
      <c r="DH88" s="35"/>
      <c r="DI88" s="41"/>
      <c r="DJ88" s="41"/>
      <c r="DK88" s="41"/>
      <c r="DL88" s="41"/>
      <c r="DM88" s="41"/>
      <c r="DN88" s="36">
        <f t="shared" si="163"/>
        <v>0</v>
      </c>
      <c r="DO88" s="41"/>
      <c r="DP88" s="41"/>
      <c r="DQ88" s="41"/>
      <c r="DR88" s="41"/>
      <c r="DS88" s="41"/>
      <c r="DT88" s="41"/>
      <c r="DU88" s="41"/>
      <c r="DV88" s="41"/>
      <c r="DW88" s="41"/>
      <c r="DX88" s="41"/>
      <c r="DY88" s="41"/>
      <c r="DZ88" s="41"/>
      <c r="EA88" s="36">
        <f t="shared" si="120"/>
        <v>0</v>
      </c>
      <c r="EB88" s="36">
        <f t="shared" si="121"/>
        <v>0</v>
      </c>
    </row>
    <row r="89" spans="2:132" x14ac:dyDescent="0.25">
      <c r="B89" s="42"/>
      <c r="C89" s="15" t="s">
        <v>135</v>
      </c>
      <c r="D89" s="86" t="s">
        <v>89</v>
      </c>
      <c r="E89" s="41"/>
      <c r="F89" s="41"/>
      <c r="G89" s="41"/>
      <c r="H89" s="41"/>
      <c r="I89" s="41"/>
      <c r="J89" s="41"/>
      <c r="K89" s="41"/>
      <c r="L89" s="41"/>
      <c r="M89" s="41"/>
      <c r="N89" s="41"/>
      <c r="O89" s="41"/>
      <c r="P89" s="36">
        <f>SUM(E89:O89)</f>
        <v>0</v>
      </c>
      <c r="Q89" s="41"/>
      <c r="R89" s="41"/>
      <c r="S89" s="41"/>
      <c r="T89" s="36">
        <f>SUM(Q89:S89)</f>
        <v>0</v>
      </c>
      <c r="U89" s="41"/>
      <c r="V89" s="41"/>
      <c r="W89" s="41"/>
      <c r="X89" s="41"/>
      <c r="Y89" s="41"/>
      <c r="Z89" s="36">
        <f>SUM(U89:Y89)</f>
        <v>0</v>
      </c>
      <c r="AA89" s="36">
        <f t="shared" si="102"/>
        <v>0</v>
      </c>
      <c r="AB89" s="35"/>
      <c r="AC89" s="41"/>
      <c r="AD89" s="41"/>
      <c r="AE89" s="41"/>
      <c r="AF89" s="41"/>
      <c r="AG89" s="41"/>
      <c r="AH89" s="36">
        <f>SUM(AC89:AG89)</f>
        <v>0</v>
      </c>
      <c r="AI89" s="41"/>
      <c r="AJ89" s="41"/>
      <c r="AK89" s="41"/>
      <c r="AL89" s="41"/>
      <c r="AM89" s="41"/>
      <c r="AN89" s="36">
        <f>SUM(AI89:AM89)</f>
        <v>0</v>
      </c>
      <c r="AO89" s="41"/>
      <c r="AP89" s="41"/>
      <c r="AQ89" s="41"/>
      <c r="AR89" s="41"/>
      <c r="AS89" s="41"/>
      <c r="AT89" s="36">
        <f>SUM(AO89:AS89)</f>
        <v>0</v>
      </c>
      <c r="AU89" s="41"/>
      <c r="AV89" s="41"/>
      <c r="AW89" s="41"/>
      <c r="AX89" s="41"/>
      <c r="AY89" s="41"/>
      <c r="AZ89" s="36">
        <f>SUM(AU89:AY89)</f>
        <v>0</v>
      </c>
      <c r="BA89" s="36">
        <f>SUM(AH89,AN89,AT89,AZ89)</f>
        <v>0</v>
      </c>
      <c r="BB89" s="35"/>
      <c r="BC89" s="41"/>
      <c r="BD89" s="41"/>
      <c r="BE89" s="41"/>
      <c r="BF89" s="41"/>
      <c r="BG89" s="41"/>
      <c r="BH89" s="41"/>
      <c r="BI89" s="36">
        <f>SUM(BC89:BH89)</f>
        <v>0</v>
      </c>
      <c r="BJ89" s="41"/>
      <c r="BK89" s="41"/>
      <c r="BL89" s="41"/>
      <c r="BM89" s="41"/>
      <c r="BN89" s="41"/>
      <c r="BO89" s="36">
        <f t="shared" si="173"/>
        <v>0</v>
      </c>
      <c r="BP89" s="41"/>
      <c r="BQ89" s="41"/>
      <c r="BR89" s="41"/>
      <c r="BS89" s="41"/>
      <c r="BT89" s="41"/>
      <c r="BU89" s="36">
        <f>SUM(BP89:BT89)</f>
        <v>0</v>
      </c>
      <c r="BV89" s="41"/>
      <c r="BW89" s="41"/>
      <c r="BX89" s="41"/>
      <c r="BY89" s="41"/>
      <c r="BZ89" s="41"/>
      <c r="CA89" s="36">
        <f t="shared" si="175"/>
        <v>0</v>
      </c>
      <c r="CB89" s="36">
        <f t="shared" si="112"/>
        <v>0</v>
      </c>
      <c r="CC89" s="35"/>
      <c r="CD89" s="41"/>
      <c r="CE89" s="41"/>
      <c r="CF89" s="41"/>
      <c r="CG89" s="41"/>
      <c r="CH89" s="41"/>
      <c r="CI89" s="41"/>
      <c r="CJ89" s="36">
        <f>SUM(CD89:CI89)</f>
        <v>0</v>
      </c>
      <c r="CK89" s="41">
        <v>5</v>
      </c>
      <c r="CL89" s="41"/>
      <c r="CM89" s="41"/>
      <c r="CN89" s="41"/>
      <c r="CO89" s="41"/>
      <c r="CP89" s="41"/>
      <c r="CQ89" s="36">
        <f>SUM(CK89:CP89)</f>
        <v>5</v>
      </c>
      <c r="CR89" s="41">
        <v>5</v>
      </c>
      <c r="CS89" s="41"/>
      <c r="CT89" s="36">
        <f t="shared" si="115"/>
        <v>5</v>
      </c>
      <c r="CU89" s="41"/>
      <c r="CV89" s="41"/>
      <c r="CW89" s="41"/>
      <c r="CX89" s="41"/>
      <c r="CY89" s="41"/>
      <c r="CZ89" s="36">
        <f t="shared" si="161"/>
        <v>0</v>
      </c>
      <c r="DA89" s="41"/>
      <c r="DB89" s="41"/>
      <c r="DC89" s="41"/>
      <c r="DD89" s="41"/>
      <c r="DE89" s="41"/>
      <c r="DF89" s="36">
        <f t="shared" si="178"/>
        <v>0</v>
      </c>
      <c r="DG89" s="36">
        <f t="shared" si="118"/>
        <v>10</v>
      </c>
      <c r="DH89" s="35"/>
      <c r="DI89" s="41"/>
      <c r="DJ89" s="41"/>
      <c r="DK89" s="41"/>
      <c r="DL89" s="41"/>
      <c r="DM89" s="41"/>
      <c r="DN89" s="36">
        <f t="shared" si="163"/>
        <v>0</v>
      </c>
      <c r="DO89" s="41"/>
      <c r="DP89" s="41"/>
      <c r="DQ89" s="41"/>
      <c r="DR89" s="41"/>
      <c r="DS89" s="41"/>
      <c r="DT89" s="41"/>
      <c r="DU89" s="41"/>
      <c r="DV89" s="41"/>
      <c r="DW89" s="41"/>
      <c r="DX89" s="41"/>
      <c r="DY89" s="41"/>
      <c r="DZ89" s="41"/>
      <c r="EA89" s="36">
        <f t="shared" si="120"/>
        <v>0</v>
      </c>
      <c r="EB89" s="36">
        <f t="shared" si="121"/>
        <v>0</v>
      </c>
    </row>
    <row r="90" spans="2:132" ht="15.75" customHeight="1" x14ac:dyDescent="0.25">
      <c r="B90" s="187">
        <v>13</v>
      </c>
      <c r="C90" s="196" t="s">
        <v>171</v>
      </c>
      <c r="D90" s="86" t="s">
        <v>92</v>
      </c>
      <c r="E90" s="51"/>
      <c r="F90" s="51"/>
      <c r="G90" s="51"/>
      <c r="H90" s="51"/>
      <c r="I90" s="51"/>
      <c r="J90" s="51"/>
      <c r="K90" s="51"/>
      <c r="L90" s="51"/>
      <c r="M90" s="51"/>
      <c r="N90" s="51"/>
      <c r="O90" s="51"/>
      <c r="P90" s="34">
        <f t="shared" ref="P90" si="179">SUM(E90:O90)</f>
        <v>0</v>
      </c>
      <c r="Q90" s="51"/>
      <c r="R90" s="51"/>
      <c r="S90" s="51"/>
      <c r="T90" s="34">
        <f t="shared" ref="T90" si="180">SUM(Q90:S90)</f>
        <v>0</v>
      </c>
      <c r="U90" s="51"/>
      <c r="V90" s="51"/>
      <c r="W90" s="51"/>
      <c r="X90" s="51"/>
      <c r="Y90" s="51"/>
      <c r="Z90" s="34">
        <f t="shared" ref="Z90" si="181">SUM(U90:Y90)</f>
        <v>0</v>
      </c>
      <c r="AA90" s="34">
        <f t="shared" ref="AA90" si="182">SUM(P90,T90,Z90)</f>
        <v>0</v>
      </c>
      <c r="AB90" s="35"/>
      <c r="AC90" s="51"/>
      <c r="AD90" s="51"/>
      <c r="AE90" s="51"/>
      <c r="AF90" s="51"/>
      <c r="AG90" s="51"/>
      <c r="AH90" s="34">
        <f t="shared" ref="AH90" si="183">SUM(AC90:AG90)</f>
        <v>0</v>
      </c>
      <c r="AI90" s="51"/>
      <c r="AJ90" s="51"/>
      <c r="AK90" s="51"/>
      <c r="AL90" s="51"/>
      <c r="AM90" s="51"/>
      <c r="AN90" s="34">
        <f t="shared" ref="AN90" si="184">SUM(AI90:AM90)</f>
        <v>0</v>
      </c>
      <c r="AO90" s="51"/>
      <c r="AP90" s="51"/>
      <c r="AQ90" s="51"/>
      <c r="AR90" s="51"/>
      <c r="AS90" s="51"/>
      <c r="AT90" s="34">
        <f t="shared" ref="AT90" si="185">SUM(AO90:AS90)</f>
        <v>0</v>
      </c>
      <c r="AU90" s="51"/>
      <c r="AV90" s="51"/>
      <c r="AW90" s="51"/>
      <c r="AX90" s="51"/>
      <c r="AY90" s="51"/>
      <c r="AZ90" s="34">
        <f t="shared" ref="AZ90" si="186">SUM(AU90:AY90)</f>
        <v>0</v>
      </c>
      <c r="BA90" s="34">
        <f t="shared" ref="BA90" si="187">SUM(AH90,AN90,AT90,AZ90)</f>
        <v>0</v>
      </c>
      <c r="BB90" s="35"/>
      <c r="BC90" s="51"/>
      <c r="BD90" s="51"/>
      <c r="BE90" s="51"/>
      <c r="BF90" s="51"/>
      <c r="BG90" s="51"/>
      <c r="BH90" s="51"/>
      <c r="BI90" s="34">
        <f t="shared" ref="BI90" si="188">SUM(BC90:BH90)</f>
        <v>0</v>
      </c>
      <c r="BJ90" s="51"/>
      <c r="BK90" s="51"/>
      <c r="BL90" s="51"/>
      <c r="BM90" s="51"/>
      <c r="BN90" s="51"/>
      <c r="BO90" s="36">
        <f t="shared" si="173"/>
        <v>0</v>
      </c>
      <c r="BP90" s="51"/>
      <c r="BQ90" s="51"/>
      <c r="BR90" s="51"/>
      <c r="BS90" s="51"/>
      <c r="BT90" s="51"/>
      <c r="BU90" s="36">
        <f t="shared" ref="BU90" si="189">SUM(BP90:BT90)</f>
        <v>0</v>
      </c>
      <c r="BV90" s="51"/>
      <c r="BW90" s="51"/>
      <c r="BX90" s="51"/>
      <c r="BY90" s="51"/>
      <c r="BZ90" s="51"/>
      <c r="CA90" s="36">
        <f t="shared" si="175"/>
        <v>0</v>
      </c>
      <c r="CB90" s="36">
        <f t="shared" ref="CB90" si="190">SUM(BI90,BO90,BU90,CA90)</f>
        <v>0</v>
      </c>
      <c r="CC90" s="35"/>
      <c r="CD90" s="41"/>
      <c r="CE90" s="41"/>
      <c r="CF90" s="51"/>
      <c r="CG90" s="51"/>
      <c r="CH90" s="51"/>
      <c r="CI90" s="51"/>
      <c r="CJ90" s="34">
        <f t="shared" ref="CJ90" si="191">SUM(CD90:CI90)</f>
        <v>0</v>
      </c>
      <c r="CK90" s="51"/>
      <c r="CL90" s="51"/>
      <c r="CM90" s="51"/>
      <c r="CN90" s="51"/>
      <c r="CO90" s="51"/>
      <c r="CP90" s="51"/>
      <c r="CQ90" s="34">
        <f t="shared" ref="CQ90" si="192">SUM(CK90:CP90)</f>
        <v>0</v>
      </c>
      <c r="CR90" s="51"/>
      <c r="CS90" s="51">
        <v>2.7291000000000001E-4</v>
      </c>
      <c r="CT90" s="34">
        <f t="shared" ref="CT90" si="193">SUM(CR90:CS90)</f>
        <v>2.7291000000000001E-4</v>
      </c>
      <c r="CU90" s="51"/>
      <c r="CV90" s="51"/>
      <c r="CW90" s="51"/>
      <c r="CX90" s="51"/>
      <c r="CY90" s="51"/>
      <c r="CZ90" s="36">
        <f t="shared" si="161"/>
        <v>0</v>
      </c>
      <c r="DA90" s="51"/>
      <c r="DB90" s="51"/>
      <c r="DC90" s="51"/>
      <c r="DD90" s="51"/>
      <c r="DE90" s="51"/>
      <c r="DF90" s="36">
        <f t="shared" si="178"/>
        <v>0</v>
      </c>
      <c r="DG90" s="36">
        <f t="shared" si="118"/>
        <v>2.7291000000000001E-4</v>
      </c>
      <c r="DH90" s="35"/>
      <c r="DI90" s="51"/>
      <c r="DJ90" s="51"/>
      <c r="DK90" s="51"/>
      <c r="DL90" s="51"/>
      <c r="DM90" s="51"/>
      <c r="DN90" s="36">
        <f t="shared" ref="DN90" si="194">SUM(DI90:DM90)</f>
        <v>0</v>
      </c>
      <c r="DO90" s="51"/>
      <c r="DP90" s="51"/>
      <c r="DQ90" s="51"/>
      <c r="DR90" s="51"/>
      <c r="DS90" s="51"/>
      <c r="DT90" s="51"/>
      <c r="DU90" s="51"/>
      <c r="DV90" s="51"/>
      <c r="DW90" s="51"/>
      <c r="DX90" s="51"/>
      <c r="DY90" s="51"/>
      <c r="DZ90" s="51"/>
      <c r="EA90" s="36">
        <f t="shared" ref="EA90" si="195">SUM(DO90:DZ90)</f>
        <v>0</v>
      </c>
      <c r="EB90" s="36">
        <f t="shared" ref="EB90" si="196">SUM(DN90,EA90)</f>
        <v>0</v>
      </c>
    </row>
    <row r="91" spans="2:132" ht="15.75" customHeight="1" x14ac:dyDescent="0.25">
      <c r="B91" s="187"/>
      <c r="C91" s="197"/>
      <c r="D91" s="86" t="s">
        <v>89</v>
      </c>
      <c r="E91" s="51"/>
      <c r="F91" s="51"/>
      <c r="G91" s="51"/>
      <c r="H91" s="51"/>
      <c r="I91" s="51"/>
      <c r="J91" s="51"/>
      <c r="K91" s="51"/>
      <c r="L91" s="51"/>
      <c r="M91" s="51"/>
      <c r="N91" s="51"/>
      <c r="O91" s="51"/>
      <c r="P91" s="34">
        <f t="shared" ref="P91" si="197">SUM(E91:O91)</f>
        <v>0</v>
      </c>
      <c r="Q91" s="51"/>
      <c r="R91" s="51"/>
      <c r="S91" s="51"/>
      <c r="T91" s="34">
        <f t="shared" ref="T91" si="198">SUM(Q91:S91)</f>
        <v>0</v>
      </c>
      <c r="U91" s="51"/>
      <c r="V91" s="51"/>
      <c r="W91" s="51"/>
      <c r="X91" s="51"/>
      <c r="Y91" s="51"/>
      <c r="Z91" s="34">
        <f t="shared" ref="Z91" si="199">SUM(U91:Y91)</f>
        <v>0</v>
      </c>
      <c r="AA91" s="34">
        <f t="shared" si="102"/>
        <v>0</v>
      </c>
      <c r="AB91" s="35"/>
      <c r="AC91" s="51"/>
      <c r="AD91" s="51"/>
      <c r="AE91" s="51"/>
      <c r="AF91" s="51"/>
      <c r="AG91" s="51"/>
      <c r="AH91" s="34">
        <f t="shared" ref="AH91" si="200">SUM(AC91:AG91)</f>
        <v>0</v>
      </c>
      <c r="AI91" s="51"/>
      <c r="AJ91" s="51"/>
      <c r="AK91" s="51"/>
      <c r="AL91" s="51"/>
      <c r="AM91" s="51"/>
      <c r="AN91" s="34">
        <f t="shared" ref="AN91" si="201">SUM(AI91:AM91)</f>
        <v>0</v>
      </c>
      <c r="AO91" s="51"/>
      <c r="AP91" s="51"/>
      <c r="AQ91" s="51"/>
      <c r="AR91" s="51"/>
      <c r="AS91" s="51"/>
      <c r="AT91" s="34">
        <f t="shared" ref="AT91" si="202">SUM(AO91:AS91)</f>
        <v>0</v>
      </c>
      <c r="AU91" s="51"/>
      <c r="AV91" s="51"/>
      <c r="AW91" s="51"/>
      <c r="AX91" s="51"/>
      <c r="AY91" s="51"/>
      <c r="AZ91" s="34">
        <f t="shared" ref="AZ91" si="203">SUM(AU91:AY91)</f>
        <v>0</v>
      </c>
      <c r="BA91" s="34">
        <f t="shared" ref="BA91" si="204">SUM(AH91,AN91,AT91,AZ91)</f>
        <v>0</v>
      </c>
      <c r="BB91" s="35"/>
      <c r="BC91" s="51"/>
      <c r="BD91" s="51"/>
      <c r="BE91" s="51"/>
      <c r="BF91" s="51"/>
      <c r="BG91" s="51"/>
      <c r="BH91" s="51"/>
      <c r="BI91" s="34">
        <f t="shared" ref="BI91" si="205">SUM(BC91:BH91)</f>
        <v>0</v>
      </c>
      <c r="BJ91" s="51"/>
      <c r="BK91" s="51"/>
      <c r="BL91" s="51"/>
      <c r="BM91" s="51"/>
      <c r="BN91" s="51"/>
      <c r="BO91" s="36">
        <f t="shared" ref="BO91" si="206">SUM(BJ91:BN91)</f>
        <v>0</v>
      </c>
      <c r="BP91" s="51"/>
      <c r="BQ91" s="51"/>
      <c r="BR91" s="51"/>
      <c r="BS91" s="51"/>
      <c r="BT91" s="51"/>
      <c r="BU91" s="36">
        <f t="shared" ref="BU91" si="207">SUM(BP91:BT91)</f>
        <v>0</v>
      </c>
      <c r="BV91" s="51"/>
      <c r="BW91" s="51"/>
      <c r="BX91" s="51"/>
      <c r="BY91" s="51"/>
      <c r="BZ91" s="51"/>
      <c r="CA91" s="36">
        <f t="shared" ref="CA91" si="208">SUM(BV91:BZ91)</f>
        <v>0</v>
      </c>
      <c r="CB91" s="36">
        <f t="shared" si="112"/>
        <v>0</v>
      </c>
      <c r="CC91" s="35"/>
      <c r="CD91" s="41"/>
      <c r="CE91" s="41"/>
      <c r="CF91" s="51"/>
      <c r="CG91" s="51"/>
      <c r="CH91" s="51"/>
      <c r="CI91" s="51"/>
      <c r="CJ91" s="34">
        <f t="shared" ref="CJ91" si="209">SUM(CD91:CI91)</f>
        <v>0</v>
      </c>
      <c r="CK91" s="51"/>
      <c r="CL91" s="51"/>
      <c r="CM91" s="51"/>
      <c r="CN91" s="51"/>
      <c r="CO91" s="51"/>
      <c r="CP91" s="51"/>
      <c r="CQ91" s="34">
        <f t="shared" ref="CQ91" si="210">SUM(CK91:CP91)</f>
        <v>0</v>
      </c>
      <c r="CR91" s="51"/>
      <c r="CS91" s="51">
        <v>6.9996763</v>
      </c>
      <c r="CT91" s="34">
        <f t="shared" si="115"/>
        <v>6.9996763</v>
      </c>
      <c r="CU91" s="51"/>
      <c r="CV91" s="51"/>
      <c r="CW91" s="51"/>
      <c r="CX91" s="51"/>
      <c r="CY91" s="51"/>
      <c r="CZ91" s="36">
        <f t="shared" si="161"/>
        <v>0</v>
      </c>
      <c r="DA91" s="51"/>
      <c r="DB91" s="51"/>
      <c r="DC91" s="51"/>
      <c r="DD91" s="51"/>
      <c r="DE91" s="51"/>
      <c r="DF91" s="36">
        <f t="shared" ref="DF91" si="211">SUM(DA91:DE91)</f>
        <v>0</v>
      </c>
      <c r="DG91" s="36">
        <f t="shared" si="118"/>
        <v>6.9996763</v>
      </c>
      <c r="DH91" s="35"/>
      <c r="DI91" s="51"/>
      <c r="DJ91" s="51"/>
      <c r="DK91" s="51"/>
      <c r="DL91" s="51"/>
      <c r="DM91" s="51"/>
      <c r="DN91" s="36">
        <f t="shared" si="163"/>
        <v>0</v>
      </c>
      <c r="DO91" s="51"/>
      <c r="DP91" s="51"/>
      <c r="DQ91" s="51"/>
      <c r="DR91" s="51"/>
      <c r="DS91" s="51"/>
      <c r="DT91" s="51"/>
      <c r="DU91" s="51"/>
      <c r="DV91" s="51"/>
      <c r="DW91" s="51"/>
      <c r="DX91" s="51"/>
      <c r="DY91" s="51"/>
      <c r="DZ91" s="51"/>
      <c r="EA91" s="36">
        <f t="shared" si="120"/>
        <v>0</v>
      </c>
      <c r="EB91" s="36">
        <f t="shared" si="121"/>
        <v>0</v>
      </c>
    </row>
    <row r="92" spans="2:132" ht="15.75" customHeight="1" x14ac:dyDescent="0.25">
      <c r="B92" s="42"/>
      <c r="C92" s="16" t="s">
        <v>116</v>
      </c>
      <c r="D92" s="86" t="s">
        <v>89</v>
      </c>
      <c r="E92" s="51"/>
      <c r="F92" s="51"/>
      <c r="G92" s="51"/>
      <c r="H92" s="51"/>
      <c r="I92" s="51"/>
      <c r="J92" s="51"/>
      <c r="K92" s="51"/>
      <c r="L92" s="51"/>
      <c r="M92" s="51"/>
      <c r="N92" s="51"/>
      <c r="O92" s="51"/>
      <c r="P92" s="34">
        <f>SUM(E92:O92)</f>
        <v>0</v>
      </c>
      <c r="Q92" s="51"/>
      <c r="R92" s="51"/>
      <c r="S92" s="51"/>
      <c r="T92" s="34">
        <f>SUM(Q92:S92)</f>
        <v>0</v>
      </c>
      <c r="U92" s="51"/>
      <c r="V92" s="51"/>
      <c r="W92" s="51"/>
      <c r="X92" s="51"/>
      <c r="Y92" s="51"/>
      <c r="Z92" s="34">
        <f>SUM(U92:Y92)</f>
        <v>0</v>
      </c>
      <c r="AA92" s="34">
        <f t="shared" si="102"/>
        <v>0</v>
      </c>
      <c r="AB92" s="35"/>
      <c r="AC92" s="51"/>
      <c r="AD92" s="51"/>
      <c r="AE92" s="51"/>
      <c r="AF92" s="51"/>
      <c r="AG92" s="51"/>
      <c r="AH92" s="34">
        <f>SUM(AC92:AG92)</f>
        <v>0</v>
      </c>
      <c r="AI92" s="51"/>
      <c r="AJ92" s="51"/>
      <c r="AK92" s="51"/>
      <c r="AL92" s="51"/>
      <c r="AM92" s="51"/>
      <c r="AN92" s="34">
        <f>SUM(AI92:AM92)</f>
        <v>0</v>
      </c>
      <c r="AO92" s="51"/>
      <c r="AP92" s="51"/>
      <c r="AQ92" s="51"/>
      <c r="AR92" s="51"/>
      <c r="AS92" s="51"/>
      <c r="AT92" s="34">
        <f>SUM(AO92:AS92)</f>
        <v>0</v>
      </c>
      <c r="AU92" s="51"/>
      <c r="AV92" s="51"/>
      <c r="AW92" s="51"/>
      <c r="AX92" s="51"/>
      <c r="AY92" s="51"/>
      <c r="AZ92" s="34">
        <f>SUM(AU92:AY92)</f>
        <v>0</v>
      </c>
      <c r="BA92" s="34">
        <f>SUM(AH92,AN92,AT92,AZ92)</f>
        <v>0</v>
      </c>
      <c r="BB92" s="35"/>
      <c r="BC92" s="51"/>
      <c r="BD92" s="51"/>
      <c r="BE92" s="51"/>
      <c r="BF92" s="51"/>
      <c r="BG92" s="51"/>
      <c r="BH92" s="51"/>
      <c r="BI92" s="34">
        <f>SUM(BC92:BH92)</f>
        <v>0</v>
      </c>
      <c r="BJ92" s="51"/>
      <c r="BK92" s="51"/>
      <c r="BL92" s="51"/>
      <c r="BM92" s="51"/>
      <c r="BN92" s="51"/>
      <c r="BO92" s="36">
        <f t="shared" si="109"/>
        <v>0</v>
      </c>
      <c r="BP92" s="51"/>
      <c r="BQ92" s="51"/>
      <c r="BR92" s="51"/>
      <c r="BS92" s="51"/>
      <c r="BT92" s="51"/>
      <c r="BU92" s="36">
        <f>SUM(BP92:BT92)</f>
        <v>0</v>
      </c>
      <c r="BV92" s="51"/>
      <c r="BW92" s="51"/>
      <c r="BX92" s="51"/>
      <c r="BY92" s="51"/>
      <c r="BZ92" s="51"/>
      <c r="CA92" s="36">
        <f>SUM(BV92:BZ92)</f>
        <v>0</v>
      </c>
      <c r="CB92" s="36">
        <f t="shared" si="112"/>
        <v>0</v>
      </c>
      <c r="CC92" s="35"/>
      <c r="CD92" s="51"/>
      <c r="CE92" s="51"/>
      <c r="CF92" s="51"/>
      <c r="CG92" s="51"/>
      <c r="CH92" s="51"/>
      <c r="CI92" s="51"/>
      <c r="CJ92" s="34">
        <f>SUM(CD92:CI92)</f>
        <v>0</v>
      </c>
      <c r="CK92" s="51"/>
      <c r="CL92" s="51"/>
      <c r="CM92" s="51"/>
      <c r="CN92" s="51"/>
      <c r="CO92" s="51"/>
      <c r="CP92" s="51">
        <v>1.5</v>
      </c>
      <c r="CQ92" s="34">
        <f>SUM(CK92:CP92)</f>
        <v>1.5</v>
      </c>
      <c r="CR92" s="51"/>
      <c r="CS92" s="51"/>
      <c r="CT92" s="34">
        <f t="shared" si="115"/>
        <v>0</v>
      </c>
      <c r="CU92" s="51"/>
      <c r="CV92" s="51"/>
      <c r="CW92" s="51"/>
      <c r="CX92" s="51"/>
      <c r="CY92" s="51"/>
      <c r="CZ92" s="36">
        <f>SUM(CU92:CY92)</f>
        <v>0</v>
      </c>
      <c r="DA92" s="51"/>
      <c r="DB92" s="51"/>
      <c r="DC92" s="51"/>
      <c r="DD92" s="51"/>
      <c r="DE92" s="51"/>
      <c r="DF92" s="36">
        <f>SUM(DA92:DE92)</f>
        <v>0</v>
      </c>
      <c r="DG92" s="36">
        <f t="shared" si="118"/>
        <v>1.5</v>
      </c>
      <c r="DH92" s="35"/>
      <c r="DI92" s="51"/>
      <c r="DJ92" s="51"/>
      <c r="DK92" s="51"/>
      <c r="DL92" s="51"/>
      <c r="DM92" s="51"/>
      <c r="DN92" s="36">
        <f>SUM(DI92:DM92)</f>
        <v>0</v>
      </c>
      <c r="DO92" s="51"/>
      <c r="DP92" s="51"/>
      <c r="DQ92" s="51"/>
      <c r="DR92" s="51"/>
      <c r="DS92" s="51"/>
      <c r="DT92" s="51"/>
      <c r="DU92" s="51"/>
      <c r="DV92" s="51"/>
      <c r="DW92" s="51"/>
      <c r="DX92" s="51"/>
      <c r="DY92" s="51"/>
      <c r="DZ92" s="51"/>
      <c r="EA92" s="36">
        <f t="shared" si="120"/>
        <v>0</v>
      </c>
      <c r="EB92" s="36">
        <f t="shared" si="121"/>
        <v>0</v>
      </c>
    </row>
    <row r="93" spans="2:132" ht="15.75" customHeight="1" x14ac:dyDescent="0.25">
      <c r="B93" s="42">
        <v>14</v>
      </c>
      <c r="C93" s="16" t="s">
        <v>64</v>
      </c>
      <c r="D93" s="86" t="s">
        <v>92</v>
      </c>
      <c r="E93" s="51"/>
      <c r="F93" s="51"/>
      <c r="G93" s="51"/>
      <c r="H93" s="51"/>
      <c r="I93" s="51"/>
      <c r="J93" s="51"/>
      <c r="K93" s="51"/>
      <c r="L93" s="51"/>
      <c r="M93" s="51"/>
      <c r="N93" s="51"/>
      <c r="O93" s="51"/>
      <c r="P93" s="34">
        <f t="shared" si="127"/>
        <v>0</v>
      </c>
      <c r="Q93" s="51"/>
      <c r="R93" s="51"/>
      <c r="S93" s="51"/>
      <c r="T93" s="34">
        <f t="shared" si="128"/>
        <v>0</v>
      </c>
      <c r="U93" s="51"/>
      <c r="V93" s="51"/>
      <c r="W93" s="51"/>
      <c r="X93" s="51"/>
      <c r="Y93" s="51"/>
      <c r="Z93" s="34">
        <f t="shared" si="129"/>
        <v>0</v>
      </c>
      <c r="AA93" s="34">
        <f t="shared" si="102"/>
        <v>0</v>
      </c>
      <c r="AB93" s="35"/>
      <c r="AC93" s="51"/>
      <c r="AD93" s="51"/>
      <c r="AE93" s="51"/>
      <c r="AF93" s="51"/>
      <c r="AG93" s="51"/>
      <c r="AH93" s="34">
        <f t="shared" si="130"/>
        <v>0</v>
      </c>
      <c r="AI93" s="51"/>
      <c r="AJ93" s="51"/>
      <c r="AK93" s="51"/>
      <c r="AL93" s="51"/>
      <c r="AM93" s="51"/>
      <c r="AN93" s="34">
        <f t="shared" si="131"/>
        <v>0</v>
      </c>
      <c r="AO93" s="51"/>
      <c r="AP93" s="51"/>
      <c r="AQ93" s="51"/>
      <c r="AR93" s="51"/>
      <c r="AS93" s="51"/>
      <c r="AT93" s="34">
        <f t="shared" si="132"/>
        <v>0</v>
      </c>
      <c r="AU93" s="51"/>
      <c r="AV93" s="51"/>
      <c r="AW93" s="51"/>
      <c r="AX93" s="51"/>
      <c r="AY93" s="51"/>
      <c r="AZ93" s="34">
        <f t="shared" si="133"/>
        <v>0</v>
      </c>
      <c r="BA93" s="34">
        <f t="shared" si="134"/>
        <v>0</v>
      </c>
      <c r="BB93" s="35"/>
      <c r="BC93" s="51"/>
      <c r="BD93" s="51"/>
      <c r="BE93" s="51"/>
      <c r="BF93" s="51"/>
      <c r="BG93" s="51"/>
      <c r="BH93" s="51"/>
      <c r="BI93" s="34">
        <f t="shared" si="135"/>
        <v>0</v>
      </c>
      <c r="BJ93" s="51">
        <v>1</v>
      </c>
      <c r="BK93" s="51">
        <v>0.95</v>
      </c>
      <c r="BL93" s="51">
        <v>0.95</v>
      </c>
      <c r="BM93" s="51">
        <v>0.8</v>
      </c>
      <c r="BN93" s="51">
        <v>0.25</v>
      </c>
      <c r="BO93" s="36">
        <f t="shared" si="109"/>
        <v>3.95</v>
      </c>
      <c r="BP93" s="51"/>
      <c r="BQ93" s="51"/>
      <c r="BR93" s="51"/>
      <c r="BS93" s="51"/>
      <c r="BT93" s="51"/>
      <c r="BU93" s="36">
        <f t="shared" si="136"/>
        <v>0</v>
      </c>
      <c r="BV93" s="51"/>
      <c r="BW93" s="51"/>
      <c r="BX93" s="51"/>
      <c r="BY93" s="51"/>
      <c r="BZ93" s="51"/>
      <c r="CA93" s="36">
        <f t="shared" si="111"/>
        <v>0</v>
      </c>
      <c r="CB93" s="36">
        <f t="shared" si="112"/>
        <v>3.95</v>
      </c>
      <c r="CC93" s="35"/>
      <c r="CD93" s="51"/>
      <c r="CE93" s="51"/>
      <c r="CF93" s="51"/>
      <c r="CG93" s="51"/>
      <c r="CH93" s="51"/>
      <c r="CI93" s="51"/>
      <c r="CJ93" s="34">
        <f t="shared" ref="CJ93:CJ96" si="212">SUM(CD93:CI93)</f>
        <v>0</v>
      </c>
      <c r="CK93" s="51"/>
      <c r="CL93" s="51"/>
      <c r="CM93" s="51"/>
      <c r="CN93" s="51"/>
      <c r="CO93" s="51"/>
      <c r="CP93" s="51">
        <v>3</v>
      </c>
      <c r="CQ93" s="34">
        <f t="shared" ref="CQ93:CQ96" si="213">SUM(CK93:CP93)</f>
        <v>3</v>
      </c>
      <c r="CR93" s="51"/>
      <c r="CS93" s="51"/>
      <c r="CT93" s="34">
        <f t="shared" si="115"/>
        <v>0</v>
      </c>
      <c r="CU93" s="51"/>
      <c r="CV93" s="51"/>
      <c r="CW93" s="51"/>
      <c r="CX93" s="51"/>
      <c r="CY93" s="51"/>
      <c r="CZ93" s="36">
        <f t="shared" ref="CZ93" si="214">SUM(CU93:CY93)</f>
        <v>0</v>
      </c>
      <c r="DA93" s="51"/>
      <c r="DB93" s="51"/>
      <c r="DC93" s="51"/>
      <c r="DD93" s="51"/>
      <c r="DE93" s="51"/>
      <c r="DF93" s="36">
        <f t="shared" ref="DF93:DF99" si="215">SUM(DA93:DE93)</f>
        <v>0</v>
      </c>
      <c r="DG93" s="36">
        <f t="shared" si="118"/>
        <v>3</v>
      </c>
      <c r="DH93" s="35"/>
      <c r="DI93" s="51"/>
      <c r="DJ93" s="51"/>
      <c r="DK93" s="51"/>
      <c r="DL93" s="51"/>
      <c r="DM93" s="51"/>
      <c r="DN93" s="36">
        <f t="shared" ref="DN93" si="216">SUM(DI93:DM93)</f>
        <v>0</v>
      </c>
      <c r="DO93" s="51"/>
      <c r="DP93" s="51"/>
      <c r="DQ93" s="51"/>
      <c r="DR93" s="51"/>
      <c r="DS93" s="51"/>
      <c r="DT93" s="51"/>
      <c r="DU93" s="51"/>
      <c r="DV93" s="51"/>
      <c r="DW93" s="51"/>
      <c r="DX93" s="51"/>
      <c r="DY93" s="51"/>
      <c r="DZ93" s="51"/>
      <c r="EA93" s="36">
        <f t="shared" si="120"/>
        <v>0</v>
      </c>
      <c r="EB93" s="36">
        <f t="shared" si="121"/>
        <v>0</v>
      </c>
    </row>
    <row r="94" spans="2:132" ht="15.75" customHeight="1" x14ac:dyDescent="0.25">
      <c r="B94" s="42"/>
      <c r="C94" s="16" t="s">
        <v>124</v>
      </c>
      <c r="D94" s="86" t="s">
        <v>89</v>
      </c>
      <c r="E94" s="51"/>
      <c r="F94" s="51"/>
      <c r="G94" s="51"/>
      <c r="H94" s="51"/>
      <c r="I94" s="51"/>
      <c r="J94" s="51"/>
      <c r="K94" s="51"/>
      <c r="L94" s="51"/>
      <c r="M94" s="51"/>
      <c r="N94" s="51"/>
      <c r="O94" s="51"/>
      <c r="P94" s="34">
        <f>SUM(E94:O94)</f>
        <v>0</v>
      </c>
      <c r="Q94" s="51"/>
      <c r="R94" s="51"/>
      <c r="S94" s="51"/>
      <c r="T94" s="34">
        <f>SUM(Q94:S94)</f>
        <v>0</v>
      </c>
      <c r="U94" s="51"/>
      <c r="V94" s="51"/>
      <c r="W94" s="51"/>
      <c r="X94" s="51"/>
      <c r="Y94" s="51"/>
      <c r="Z94" s="34">
        <f>SUM(U94:Y94)</f>
        <v>0</v>
      </c>
      <c r="AA94" s="34">
        <f t="shared" si="102"/>
        <v>0</v>
      </c>
      <c r="AB94" s="35"/>
      <c r="AC94" s="51"/>
      <c r="AD94" s="51"/>
      <c r="AE94" s="51"/>
      <c r="AF94" s="51"/>
      <c r="AG94" s="51"/>
      <c r="AH94" s="34">
        <f>SUM(AC94:AG94)</f>
        <v>0</v>
      </c>
      <c r="AI94" s="51"/>
      <c r="AJ94" s="51"/>
      <c r="AK94" s="51"/>
      <c r="AL94" s="51"/>
      <c r="AM94" s="51"/>
      <c r="AN94" s="34">
        <f>SUM(AI94:AM94)</f>
        <v>0</v>
      </c>
      <c r="AO94" s="51"/>
      <c r="AP94" s="51"/>
      <c r="AQ94" s="51"/>
      <c r="AR94" s="51"/>
      <c r="AS94" s="51"/>
      <c r="AT94" s="34">
        <f>SUM(AO94:AS94)</f>
        <v>0</v>
      </c>
      <c r="AU94" s="51"/>
      <c r="AV94" s="51"/>
      <c r="AW94" s="51"/>
      <c r="AX94" s="51"/>
      <c r="AY94" s="51"/>
      <c r="AZ94" s="34">
        <f>SUM(AU94:AY94)</f>
        <v>0</v>
      </c>
      <c r="BA94" s="34">
        <f>SUM(AH94,AN94,AT94,AZ94)</f>
        <v>0</v>
      </c>
      <c r="BB94" s="35"/>
      <c r="BC94" s="51"/>
      <c r="BD94" s="51"/>
      <c r="BE94" s="51"/>
      <c r="BF94" s="51"/>
      <c r="BG94" s="51"/>
      <c r="BH94" s="51"/>
      <c r="BI94" s="34">
        <f>SUM(BC94:BH94)</f>
        <v>0</v>
      </c>
      <c r="BJ94" s="51"/>
      <c r="BK94" s="51"/>
      <c r="BL94" s="51"/>
      <c r="BM94" s="51"/>
      <c r="BN94" s="51"/>
      <c r="BO94" s="36">
        <f t="shared" ref="BO94" si="217">SUM(BJ94:BN94)</f>
        <v>0</v>
      </c>
      <c r="BP94" s="51"/>
      <c r="BQ94" s="51"/>
      <c r="BR94" s="51"/>
      <c r="BS94" s="51"/>
      <c r="BT94" s="51"/>
      <c r="BU94" s="36">
        <f>SUM(BP94:BT94)</f>
        <v>0</v>
      </c>
      <c r="BV94" s="51"/>
      <c r="BW94" s="51"/>
      <c r="BX94" s="51"/>
      <c r="BY94" s="51"/>
      <c r="BZ94" s="51"/>
      <c r="CA94" s="36">
        <f>SUM(BV94:BZ94)</f>
        <v>0</v>
      </c>
      <c r="CB94" s="36">
        <f t="shared" si="112"/>
        <v>0</v>
      </c>
      <c r="CC94" s="35"/>
      <c r="CD94" s="51"/>
      <c r="CE94" s="51"/>
      <c r="CF94" s="51"/>
      <c r="CG94" s="51"/>
      <c r="CH94" s="51"/>
      <c r="CI94" s="51"/>
      <c r="CJ94" s="34">
        <f>SUM(CD94:CI94)</f>
        <v>0</v>
      </c>
      <c r="CK94" s="51">
        <v>0.75</v>
      </c>
      <c r="CL94" s="51">
        <v>0.4</v>
      </c>
      <c r="CM94" s="51">
        <v>0.52500000000000002</v>
      </c>
      <c r="CN94" s="51">
        <v>0.32500000000000001</v>
      </c>
      <c r="CO94" s="51"/>
      <c r="CP94" s="51"/>
      <c r="CQ94" s="34">
        <f>SUM(CK94:CP94)</f>
        <v>1.9999999999999998</v>
      </c>
      <c r="CR94" s="51"/>
      <c r="CS94" s="51"/>
      <c r="CT94" s="34">
        <f t="shared" si="115"/>
        <v>0</v>
      </c>
      <c r="CU94" s="51"/>
      <c r="CV94" s="51"/>
      <c r="CW94" s="51"/>
      <c r="CX94" s="51"/>
      <c r="CY94" s="51"/>
      <c r="CZ94" s="36">
        <f>SUM(CU94:CY94)</f>
        <v>0</v>
      </c>
      <c r="DA94" s="51"/>
      <c r="DB94" s="51"/>
      <c r="DC94" s="51"/>
      <c r="DD94" s="51"/>
      <c r="DE94" s="51"/>
      <c r="DF94" s="36">
        <f>SUM(DA94:DE94)</f>
        <v>0</v>
      </c>
      <c r="DG94" s="36">
        <f t="shared" si="118"/>
        <v>1.9999999999999998</v>
      </c>
      <c r="DH94" s="35"/>
      <c r="DI94" s="51"/>
      <c r="DJ94" s="51"/>
      <c r="DK94" s="51"/>
      <c r="DL94" s="51"/>
      <c r="DM94" s="51"/>
      <c r="DN94" s="36">
        <f>SUM(DI94:DM94)</f>
        <v>0</v>
      </c>
      <c r="DO94" s="51"/>
      <c r="DP94" s="51"/>
      <c r="DQ94" s="51"/>
      <c r="DR94" s="51"/>
      <c r="DS94" s="51"/>
      <c r="DT94" s="51"/>
      <c r="DU94" s="51"/>
      <c r="DV94" s="51"/>
      <c r="DW94" s="51"/>
      <c r="DX94" s="51"/>
      <c r="DY94" s="51"/>
      <c r="DZ94" s="51"/>
      <c r="EA94" s="36">
        <f t="shared" si="120"/>
        <v>0</v>
      </c>
      <c r="EB94" s="36">
        <f t="shared" si="121"/>
        <v>0</v>
      </c>
    </row>
    <row r="95" spans="2:132" ht="28.5" customHeight="1" x14ac:dyDescent="0.25">
      <c r="B95" s="187">
        <v>15</v>
      </c>
      <c r="C95" s="188" t="s">
        <v>65</v>
      </c>
      <c r="D95" s="86" t="s">
        <v>95</v>
      </c>
      <c r="E95" s="40"/>
      <c r="F95" s="40"/>
      <c r="G95" s="40"/>
      <c r="H95" s="40"/>
      <c r="I95" s="40"/>
      <c r="J95" s="40"/>
      <c r="K95" s="40"/>
      <c r="L95" s="40"/>
      <c r="M95" s="40"/>
      <c r="N95" s="40"/>
      <c r="O95" s="40"/>
      <c r="P95" s="34">
        <f t="shared" si="127"/>
        <v>0</v>
      </c>
      <c r="Q95" s="40"/>
      <c r="R95" s="40"/>
      <c r="S95" s="40"/>
      <c r="T95" s="34">
        <f t="shared" si="128"/>
        <v>0</v>
      </c>
      <c r="U95" s="40"/>
      <c r="V95" s="40"/>
      <c r="W95" s="40"/>
      <c r="X95" s="40"/>
      <c r="Y95" s="40"/>
      <c r="Z95" s="34">
        <f t="shared" si="129"/>
        <v>0</v>
      </c>
      <c r="AA95" s="34">
        <f t="shared" si="102"/>
        <v>0</v>
      </c>
      <c r="AB95" s="35"/>
      <c r="AC95" s="40"/>
      <c r="AD95" s="40"/>
      <c r="AE95" s="40"/>
      <c r="AF95" s="40">
        <v>0.1</v>
      </c>
      <c r="AG95" s="40"/>
      <c r="AH95" s="34">
        <f t="shared" si="130"/>
        <v>0.1</v>
      </c>
      <c r="AI95" s="40"/>
      <c r="AJ95" s="40"/>
      <c r="AK95" s="40"/>
      <c r="AL95" s="40"/>
      <c r="AM95" s="40"/>
      <c r="AN95" s="34">
        <f t="shared" si="131"/>
        <v>0</v>
      </c>
      <c r="AO95" s="40"/>
      <c r="AP95" s="40"/>
      <c r="AQ95" s="40"/>
      <c r="AR95" s="40"/>
      <c r="AS95" s="40"/>
      <c r="AT95" s="34">
        <f t="shared" si="132"/>
        <v>0</v>
      </c>
      <c r="AU95" s="40"/>
      <c r="AV95" s="40"/>
      <c r="AW95" s="40"/>
      <c r="AX95" s="40"/>
      <c r="AY95" s="40"/>
      <c r="AZ95" s="34">
        <f t="shared" si="133"/>
        <v>0</v>
      </c>
      <c r="BA95" s="34">
        <f t="shared" si="134"/>
        <v>0.1</v>
      </c>
      <c r="BB95" s="35"/>
      <c r="BC95" s="40"/>
      <c r="BD95" s="40"/>
      <c r="BE95" s="40">
        <v>2.92911E-3</v>
      </c>
      <c r="BF95" s="40"/>
      <c r="BG95" s="40"/>
      <c r="BH95" s="40"/>
      <c r="BI95" s="34">
        <f t="shared" si="135"/>
        <v>2.92911E-3</v>
      </c>
      <c r="BJ95" s="40"/>
      <c r="BK95" s="40"/>
      <c r="BL95" s="40"/>
      <c r="BM95" s="40"/>
      <c r="BN95" s="40"/>
      <c r="BO95" s="34">
        <f t="shared" si="109"/>
        <v>0</v>
      </c>
      <c r="BP95" s="40"/>
      <c r="BQ95" s="40"/>
      <c r="BR95" s="40"/>
      <c r="BS95" s="40"/>
      <c r="BT95" s="40"/>
      <c r="BU95" s="34">
        <f t="shared" si="136"/>
        <v>0</v>
      </c>
      <c r="BV95" s="40"/>
      <c r="BW95" s="40"/>
      <c r="BX95" s="40"/>
      <c r="BY95" s="40"/>
      <c r="BZ95" s="40"/>
      <c r="CA95" s="34">
        <f t="shared" si="111"/>
        <v>0</v>
      </c>
      <c r="CB95" s="34">
        <f t="shared" si="112"/>
        <v>2.92911E-3</v>
      </c>
      <c r="CC95" s="35"/>
      <c r="CD95" s="40"/>
      <c r="CE95" s="40"/>
      <c r="CF95" s="40"/>
      <c r="CG95" s="40"/>
      <c r="CH95" s="40"/>
      <c r="CI95" s="40"/>
      <c r="CJ95" s="34">
        <f t="shared" si="212"/>
        <v>0</v>
      </c>
      <c r="CK95" s="40"/>
      <c r="CL95" s="40"/>
      <c r="CM95" s="40"/>
      <c r="CN95" s="40"/>
      <c r="CO95" s="40"/>
      <c r="CP95" s="40"/>
      <c r="CQ95" s="34">
        <f t="shared" si="213"/>
        <v>0</v>
      </c>
      <c r="CR95" s="40"/>
      <c r="CS95" s="40"/>
      <c r="CT95" s="34">
        <f t="shared" si="115"/>
        <v>0</v>
      </c>
      <c r="CU95" s="40"/>
      <c r="CV95" s="40"/>
      <c r="CW95" s="40"/>
      <c r="CX95" s="40"/>
      <c r="CY95" s="40"/>
      <c r="CZ95" s="34">
        <f t="shared" ref="CZ95:CZ99" si="218">SUM(CU95:CY95)</f>
        <v>0</v>
      </c>
      <c r="DA95" s="40"/>
      <c r="DB95" s="40"/>
      <c r="DC95" s="40"/>
      <c r="DD95" s="40"/>
      <c r="DE95" s="40"/>
      <c r="DF95" s="34">
        <f t="shared" si="215"/>
        <v>0</v>
      </c>
      <c r="DG95" s="34">
        <f t="shared" si="118"/>
        <v>0</v>
      </c>
      <c r="DH95" s="35"/>
      <c r="DI95" s="40"/>
      <c r="DJ95" s="40"/>
      <c r="DK95" s="40"/>
      <c r="DL95" s="40"/>
      <c r="DM95" s="40"/>
      <c r="DN95" s="34">
        <f t="shared" ref="DN95:DN99" si="219">SUM(DI95:DM95)</f>
        <v>0</v>
      </c>
      <c r="DO95" s="40"/>
      <c r="DP95" s="40"/>
      <c r="DQ95" s="40"/>
      <c r="DR95" s="40"/>
      <c r="DS95" s="40"/>
      <c r="DT95" s="40"/>
      <c r="DU95" s="40"/>
      <c r="DV95" s="40"/>
      <c r="DW95" s="40"/>
      <c r="DX95" s="40"/>
      <c r="DY95" s="40"/>
      <c r="DZ95" s="40"/>
      <c r="EA95" s="34">
        <f t="shared" si="120"/>
        <v>0</v>
      </c>
      <c r="EB95" s="36">
        <f t="shared" si="121"/>
        <v>0</v>
      </c>
    </row>
    <row r="96" spans="2:132" ht="15.75" customHeight="1" x14ac:dyDescent="0.25">
      <c r="B96" s="187"/>
      <c r="C96" s="194"/>
      <c r="D96" s="86" t="s">
        <v>92</v>
      </c>
      <c r="E96" s="40"/>
      <c r="F96" s="40"/>
      <c r="G96" s="40"/>
      <c r="H96" s="40"/>
      <c r="I96" s="40"/>
      <c r="J96" s="40"/>
      <c r="K96" s="40"/>
      <c r="L96" s="40"/>
      <c r="M96" s="40"/>
      <c r="N96" s="40"/>
      <c r="O96" s="40"/>
      <c r="P96" s="34">
        <f t="shared" si="127"/>
        <v>0</v>
      </c>
      <c r="Q96" s="40"/>
      <c r="R96" s="40"/>
      <c r="S96" s="40"/>
      <c r="T96" s="34">
        <f t="shared" si="128"/>
        <v>0</v>
      </c>
      <c r="U96" s="40"/>
      <c r="V96" s="40"/>
      <c r="W96" s="40"/>
      <c r="X96" s="40"/>
      <c r="Y96" s="40"/>
      <c r="Z96" s="34">
        <f t="shared" si="129"/>
        <v>0</v>
      </c>
      <c r="AA96" s="34">
        <f t="shared" si="102"/>
        <v>0</v>
      </c>
      <c r="AB96" s="35"/>
      <c r="AC96" s="40"/>
      <c r="AD96" s="40"/>
      <c r="AE96" s="40"/>
      <c r="AF96" s="40"/>
      <c r="AG96" s="40"/>
      <c r="AH96" s="34">
        <f t="shared" si="130"/>
        <v>0</v>
      </c>
      <c r="AI96" s="40"/>
      <c r="AJ96" s="40"/>
      <c r="AK96" s="40">
        <v>2.5</v>
      </c>
      <c r="AL96" s="40"/>
      <c r="AM96" s="40"/>
      <c r="AN96" s="34">
        <f t="shared" si="131"/>
        <v>2.5</v>
      </c>
      <c r="AO96" s="40"/>
      <c r="AP96" s="40"/>
      <c r="AQ96" s="40"/>
      <c r="AR96" s="40"/>
      <c r="AS96" s="40"/>
      <c r="AT96" s="34">
        <f t="shared" si="132"/>
        <v>0</v>
      </c>
      <c r="AU96" s="40"/>
      <c r="AV96" s="40"/>
      <c r="AW96" s="40"/>
      <c r="AX96" s="40"/>
      <c r="AY96" s="40"/>
      <c r="AZ96" s="34">
        <f t="shared" si="133"/>
        <v>0</v>
      </c>
      <c r="BA96" s="34">
        <f t="shared" si="134"/>
        <v>2.5</v>
      </c>
      <c r="BB96" s="35"/>
      <c r="BC96" s="40"/>
      <c r="BD96" s="40"/>
      <c r="BE96" s="40"/>
      <c r="BF96" s="40"/>
      <c r="BG96" s="40"/>
      <c r="BH96" s="40"/>
      <c r="BI96" s="34">
        <f t="shared" si="135"/>
        <v>0</v>
      </c>
      <c r="BJ96" s="40"/>
      <c r="BK96" s="40"/>
      <c r="BL96" s="40"/>
      <c r="BM96" s="40"/>
      <c r="BN96" s="40"/>
      <c r="BO96" s="34">
        <f t="shared" si="109"/>
        <v>0</v>
      </c>
      <c r="BP96" s="40"/>
      <c r="BQ96" s="40"/>
      <c r="BR96" s="40"/>
      <c r="BS96" s="40"/>
      <c r="BT96" s="40"/>
      <c r="BU96" s="34">
        <f t="shared" si="136"/>
        <v>0</v>
      </c>
      <c r="BV96" s="40"/>
      <c r="BW96" s="40"/>
      <c r="BX96" s="40"/>
      <c r="BY96" s="40"/>
      <c r="BZ96" s="40"/>
      <c r="CA96" s="34">
        <f t="shared" si="111"/>
        <v>0</v>
      </c>
      <c r="CB96" s="34">
        <f t="shared" si="112"/>
        <v>0</v>
      </c>
      <c r="CC96" s="35"/>
      <c r="CD96" s="40"/>
      <c r="CE96" s="40"/>
      <c r="CF96" s="40"/>
      <c r="CG96" s="40"/>
      <c r="CH96" s="40"/>
      <c r="CI96" s="40"/>
      <c r="CJ96" s="34">
        <f t="shared" si="212"/>
        <v>0</v>
      </c>
      <c r="CK96" s="40"/>
      <c r="CL96" s="40"/>
      <c r="CM96" s="40"/>
      <c r="CN96" s="40"/>
      <c r="CO96" s="40"/>
      <c r="CP96" s="40"/>
      <c r="CQ96" s="34">
        <f t="shared" si="213"/>
        <v>0</v>
      </c>
      <c r="CR96" s="40"/>
      <c r="CS96" s="40"/>
      <c r="CT96" s="34">
        <f t="shared" si="115"/>
        <v>0</v>
      </c>
      <c r="CU96" s="40"/>
      <c r="CV96" s="40"/>
      <c r="CW96" s="40"/>
      <c r="CX96" s="40"/>
      <c r="CY96" s="40"/>
      <c r="CZ96" s="34">
        <f t="shared" si="218"/>
        <v>0</v>
      </c>
      <c r="DA96" s="40"/>
      <c r="DB96" s="40"/>
      <c r="DC96" s="40"/>
      <c r="DD96" s="40"/>
      <c r="DE96" s="40"/>
      <c r="DF96" s="34">
        <f t="shared" si="215"/>
        <v>0</v>
      </c>
      <c r="DG96" s="34">
        <f t="shared" si="118"/>
        <v>0</v>
      </c>
      <c r="DH96" s="35"/>
      <c r="DI96" s="40"/>
      <c r="DJ96" s="40"/>
      <c r="DK96" s="40"/>
      <c r="DL96" s="40"/>
      <c r="DM96" s="40"/>
      <c r="DN96" s="34">
        <f t="shared" si="219"/>
        <v>0</v>
      </c>
      <c r="DO96" s="40"/>
      <c r="DP96" s="40"/>
      <c r="DQ96" s="40"/>
      <c r="DR96" s="40"/>
      <c r="DS96" s="40"/>
      <c r="DT96" s="40"/>
      <c r="DU96" s="40"/>
      <c r="DV96" s="40"/>
      <c r="DW96" s="40"/>
      <c r="DX96" s="40"/>
      <c r="DY96" s="40"/>
      <c r="DZ96" s="40"/>
      <c r="EA96" s="34">
        <f t="shared" si="120"/>
        <v>0</v>
      </c>
      <c r="EB96" s="36">
        <f t="shared" si="121"/>
        <v>0</v>
      </c>
    </row>
    <row r="97" spans="1:133" ht="15.75" customHeight="1" x14ac:dyDescent="0.25">
      <c r="B97" s="187"/>
      <c r="C97" s="194"/>
      <c r="D97" s="86" t="s">
        <v>96</v>
      </c>
      <c r="E97" s="40"/>
      <c r="F97" s="40"/>
      <c r="G97" s="40"/>
      <c r="H97" s="40"/>
      <c r="I97" s="40"/>
      <c r="J97" s="40"/>
      <c r="K97" s="40"/>
      <c r="L97" s="40"/>
      <c r="M97" s="40"/>
      <c r="N97" s="40"/>
      <c r="O97" s="40"/>
      <c r="P97" s="34">
        <f>SUM(E97:O97)</f>
        <v>0</v>
      </c>
      <c r="Q97" s="40"/>
      <c r="R97" s="40"/>
      <c r="S97" s="40"/>
      <c r="T97" s="34">
        <f>SUM(Q97:S97)</f>
        <v>0</v>
      </c>
      <c r="U97" s="40"/>
      <c r="V97" s="40"/>
      <c r="W97" s="40"/>
      <c r="X97" s="40"/>
      <c r="Y97" s="40"/>
      <c r="Z97" s="34">
        <f>SUM(U97:Y97)</f>
        <v>0</v>
      </c>
      <c r="AA97" s="34">
        <f t="shared" si="102"/>
        <v>0</v>
      </c>
      <c r="AB97" s="35"/>
      <c r="AC97" s="40"/>
      <c r="AD97" s="40"/>
      <c r="AE97" s="40">
        <v>0.125</v>
      </c>
      <c r="AF97" s="40"/>
      <c r="AG97" s="40">
        <v>6.9800000000000005E-4</v>
      </c>
      <c r="AH97" s="34">
        <f>SUM(AC97:AG97)</f>
        <v>0.125698</v>
      </c>
      <c r="AI97" s="40">
        <v>1.5</v>
      </c>
      <c r="AJ97" s="40">
        <v>1</v>
      </c>
      <c r="AK97" s="40"/>
      <c r="AL97" s="40"/>
      <c r="AM97" s="40"/>
      <c r="AN97" s="34">
        <f>SUM(AI97:AM97)</f>
        <v>2.5</v>
      </c>
      <c r="AO97" s="40"/>
      <c r="AP97" s="40"/>
      <c r="AQ97" s="40"/>
      <c r="AR97" s="40"/>
      <c r="AS97" s="40"/>
      <c r="AT97" s="34">
        <f>SUM(AO97:AS97)</f>
        <v>0</v>
      </c>
      <c r="AU97" s="40"/>
      <c r="AV97" s="40"/>
      <c r="AW97" s="40"/>
      <c r="AX97" s="40"/>
      <c r="AY97" s="40"/>
      <c r="AZ97" s="34">
        <f>SUM(AU97:AY97)</f>
        <v>0</v>
      </c>
      <c r="BA97" s="34">
        <f>SUM(AH97,AN97,AT97,AZ97)</f>
        <v>2.6256979999999999</v>
      </c>
      <c r="BB97" s="35"/>
      <c r="BC97" s="40"/>
      <c r="BD97" s="40"/>
      <c r="BE97" s="40"/>
      <c r="BF97" s="40"/>
      <c r="BG97" s="40"/>
      <c r="BH97" s="40"/>
      <c r="BI97" s="34">
        <f>SUM(BC97:BH97)</f>
        <v>0</v>
      </c>
      <c r="BJ97" s="40"/>
      <c r="BK97" s="40"/>
      <c r="BL97" s="40"/>
      <c r="BM97" s="40"/>
      <c r="BN97" s="40"/>
      <c r="BO97" s="34">
        <f t="shared" si="109"/>
        <v>0</v>
      </c>
      <c r="BP97" s="40"/>
      <c r="BQ97" s="40"/>
      <c r="BR97" s="40"/>
      <c r="BS97" s="40"/>
      <c r="BT97" s="40"/>
      <c r="BU97" s="34">
        <f>SUM(BP97:BT97)</f>
        <v>0</v>
      </c>
      <c r="BV97" s="40"/>
      <c r="BW97" s="40"/>
      <c r="BX97" s="40"/>
      <c r="BY97" s="40"/>
      <c r="BZ97" s="40"/>
      <c r="CA97" s="34">
        <f t="shared" si="111"/>
        <v>0</v>
      </c>
      <c r="CB97" s="34">
        <f t="shared" si="112"/>
        <v>0</v>
      </c>
      <c r="CC97" s="35"/>
      <c r="CD97" s="40"/>
      <c r="CE97" s="40"/>
      <c r="CF97" s="40"/>
      <c r="CG97" s="40"/>
      <c r="CH97" s="40"/>
      <c r="CI97" s="40"/>
      <c r="CJ97" s="34">
        <f>SUM(CD97:CI97)</f>
        <v>0</v>
      </c>
      <c r="CK97" s="40"/>
      <c r="CL97" s="40"/>
      <c r="CM97" s="40"/>
      <c r="CN97" s="40"/>
      <c r="CO97" s="40"/>
      <c r="CP97" s="40"/>
      <c r="CQ97" s="34">
        <f>SUM(CK97:CP97)</f>
        <v>0</v>
      </c>
      <c r="CR97" s="40"/>
      <c r="CS97" s="40"/>
      <c r="CT97" s="34">
        <f t="shared" si="115"/>
        <v>0</v>
      </c>
      <c r="CU97" s="40"/>
      <c r="CV97" s="40"/>
      <c r="CW97" s="40"/>
      <c r="CX97" s="40"/>
      <c r="CY97" s="40"/>
      <c r="CZ97" s="34">
        <f t="shared" si="218"/>
        <v>0</v>
      </c>
      <c r="DA97" s="40"/>
      <c r="DB97" s="40"/>
      <c r="DC97" s="40"/>
      <c r="DD97" s="40"/>
      <c r="DE97" s="40"/>
      <c r="DF97" s="34">
        <f t="shared" si="215"/>
        <v>0</v>
      </c>
      <c r="DG97" s="34">
        <f t="shared" si="118"/>
        <v>0</v>
      </c>
      <c r="DH97" s="35"/>
      <c r="DI97" s="40"/>
      <c r="DJ97" s="40"/>
      <c r="DK97" s="40"/>
      <c r="DL97" s="40"/>
      <c r="DM97" s="40"/>
      <c r="DN97" s="34">
        <f t="shared" si="219"/>
        <v>0</v>
      </c>
      <c r="DO97" s="40"/>
      <c r="DP97" s="40"/>
      <c r="DQ97" s="40"/>
      <c r="DR97" s="40"/>
      <c r="DS97" s="40"/>
      <c r="DT97" s="40"/>
      <c r="DU97" s="40"/>
      <c r="DV97" s="40"/>
      <c r="DW97" s="40"/>
      <c r="DX97" s="40"/>
      <c r="DY97" s="40"/>
      <c r="DZ97" s="40"/>
      <c r="EA97" s="34">
        <f t="shared" si="120"/>
        <v>0</v>
      </c>
      <c r="EB97" s="36">
        <f t="shared" si="121"/>
        <v>0</v>
      </c>
    </row>
    <row r="98" spans="1:133" ht="15.75" customHeight="1" x14ac:dyDescent="0.25">
      <c r="B98" s="187"/>
      <c r="C98" s="194"/>
      <c r="D98" s="86" t="s">
        <v>93</v>
      </c>
      <c r="E98" s="40"/>
      <c r="F98" s="40"/>
      <c r="G98" s="40"/>
      <c r="H98" s="40"/>
      <c r="I98" s="40"/>
      <c r="J98" s="40"/>
      <c r="K98" s="40"/>
      <c r="L98" s="40"/>
      <c r="M98" s="40"/>
      <c r="N98" s="40"/>
      <c r="O98" s="40"/>
      <c r="P98" s="34">
        <f>SUM(E98:O98)</f>
        <v>0</v>
      </c>
      <c r="Q98" s="40"/>
      <c r="R98" s="40"/>
      <c r="S98" s="40"/>
      <c r="T98" s="34">
        <f>SUM(Q98:S98)</f>
        <v>0</v>
      </c>
      <c r="U98" s="40"/>
      <c r="V98" s="40"/>
      <c r="W98" s="40"/>
      <c r="X98" s="40"/>
      <c r="Y98" s="40"/>
      <c r="Z98" s="34">
        <f>SUM(U98:Y98)</f>
        <v>0</v>
      </c>
      <c r="AA98" s="34">
        <f t="shared" si="102"/>
        <v>0</v>
      </c>
      <c r="AB98" s="35"/>
      <c r="AC98" s="40"/>
      <c r="AD98" s="40"/>
      <c r="AE98" s="40">
        <v>0.86739599999999994</v>
      </c>
      <c r="AF98" s="40"/>
      <c r="AG98" s="40"/>
      <c r="AH98" s="34">
        <f>SUM(AC98:AG98)</f>
        <v>0.86739599999999994</v>
      </c>
      <c r="AI98" s="40"/>
      <c r="AJ98" s="40"/>
      <c r="AK98" s="40"/>
      <c r="AL98" s="40"/>
      <c r="AM98" s="40"/>
      <c r="AN98" s="34">
        <f>SUM(AI98:AM98)</f>
        <v>0</v>
      </c>
      <c r="AO98" s="40"/>
      <c r="AP98" s="40"/>
      <c r="AQ98" s="40"/>
      <c r="AR98" s="40"/>
      <c r="AS98" s="40"/>
      <c r="AT98" s="34">
        <f>SUM(AO98:AS98)</f>
        <v>0</v>
      </c>
      <c r="AU98" s="40"/>
      <c r="AV98" s="40"/>
      <c r="AW98" s="40"/>
      <c r="AX98" s="40"/>
      <c r="AY98" s="40"/>
      <c r="AZ98" s="34">
        <f>SUM(AU98:AY98)</f>
        <v>0</v>
      </c>
      <c r="BA98" s="34">
        <f>SUM(AH98,AN98,AT98,AZ98)</f>
        <v>0.86739599999999994</v>
      </c>
      <c r="BB98" s="35"/>
      <c r="BC98" s="40"/>
      <c r="BD98" s="40">
        <v>0.19994923000000001</v>
      </c>
      <c r="BE98" s="40">
        <v>0.2</v>
      </c>
      <c r="BF98" s="40"/>
      <c r="BG98" s="40"/>
      <c r="BH98" s="40"/>
      <c r="BI98" s="34">
        <f>SUM(BC98:BH98)</f>
        <v>0.39994923000000004</v>
      </c>
      <c r="BJ98" s="40"/>
      <c r="BK98" s="40"/>
      <c r="BL98" s="40"/>
      <c r="BM98" s="40"/>
      <c r="BN98" s="40"/>
      <c r="BO98" s="34">
        <f t="shared" si="109"/>
        <v>0</v>
      </c>
      <c r="BP98" s="40"/>
      <c r="BQ98" s="40"/>
      <c r="BR98" s="40"/>
      <c r="BS98" s="40"/>
      <c r="BT98" s="40"/>
      <c r="BU98" s="34">
        <f>SUM(BP98:BT98)</f>
        <v>0</v>
      </c>
      <c r="BV98" s="40"/>
      <c r="BW98" s="40"/>
      <c r="BX98" s="40"/>
      <c r="BY98" s="40"/>
      <c r="BZ98" s="40"/>
      <c r="CA98" s="34">
        <f t="shared" si="111"/>
        <v>0</v>
      </c>
      <c r="CB98" s="34">
        <f t="shared" si="112"/>
        <v>0.39994923000000004</v>
      </c>
      <c r="CC98" s="35"/>
      <c r="CD98" s="40"/>
      <c r="CE98" s="40"/>
      <c r="CF98" s="40"/>
      <c r="CG98" s="40"/>
      <c r="CH98" s="40"/>
      <c r="CI98" s="40"/>
      <c r="CJ98" s="34">
        <f>SUM(CD98:CI98)</f>
        <v>0</v>
      </c>
      <c r="CK98" s="40"/>
      <c r="CL98" s="40"/>
      <c r="CM98" s="40"/>
      <c r="CN98" s="40"/>
      <c r="CO98" s="40"/>
      <c r="CP98" s="40"/>
      <c r="CQ98" s="34">
        <f>SUM(CK98:CP98)</f>
        <v>0</v>
      </c>
      <c r="CR98" s="40"/>
      <c r="CS98" s="40"/>
      <c r="CT98" s="34">
        <f t="shared" si="115"/>
        <v>0</v>
      </c>
      <c r="CU98" s="40"/>
      <c r="CV98" s="40"/>
      <c r="CW98" s="40"/>
      <c r="CX98" s="40"/>
      <c r="CY98" s="40"/>
      <c r="CZ98" s="34">
        <f t="shared" si="218"/>
        <v>0</v>
      </c>
      <c r="DA98" s="40"/>
      <c r="DB98" s="40"/>
      <c r="DC98" s="40"/>
      <c r="DD98" s="40"/>
      <c r="DE98" s="40"/>
      <c r="DF98" s="34">
        <f t="shared" si="215"/>
        <v>0</v>
      </c>
      <c r="DG98" s="34">
        <f t="shared" si="118"/>
        <v>0</v>
      </c>
      <c r="DH98" s="35"/>
      <c r="DI98" s="40"/>
      <c r="DJ98" s="40"/>
      <c r="DK98" s="40"/>
      <c r="DL98" s="40"/>
      <c r="DM98" s="40"/>
      <c r="DN98" s="34">
        <f t="shared" si="219"/>
        <v>0</v>
      </c>
      <c r="DO98" s="40"/>
      <c r="DP98" s="40"/>
      <c r="DQ98" s="40"/>
      <c r="DR98" s="40"/>
      <c r="DS98" s="40"/>
      <c r="DT98" s="40"/>
      <c r="DU98" s="40"/>
      <c r="DV98" s="40"/>
      <c r="DW98" s="40"/>
      <c r="DX98" s="40"/>
      <c r="DY98" s="40"/>
      <c r="DZ98" s="40"/>
      <c r="EA98" s="34">
        <f t="shared" si="120"/>
        <v>0</v>
      </c>
      <c r="EB98" s="36">
        <f t="shared" si="121"/>
        <v>0</v>
      </c>
    </row>
    <row r="99" spans="1:133" ht="15.75" customHeight="1" x14ac:dyDescent="0.25">
      <c r="B99" s="187"/>
      <c r="C99" s="194"/>
      <c r="D99" s="86" t="s">
        <v>89</v>
      </c>
      <c r="E99" s="40">
        <v>0.02</v>
      </c>
      <c r="F99" s="40"/>
      <c r="G99" s="40">
        <v>1.6303609999999999</v>
      </c>
      <c r="H99" s="40">
        <v>2.5808469999999999</v>
      </c>
      <c r="I99" s="40">
        <v>1.805051</v>
      </c>
      <c r="J99" s="40">
        <v>0.47348000000000001</v>
      </c>
      <c r="K99" s="40">
        <v>1.904352</v>
      </c>
      <c r="L99" s="40">
        <v>1.1000000000000001</v>
      </c>
      <c r="M99" s="40">
        <v>0.8</v>
      </c>
      <c r="N99" s="40">
        <v>1</v>
      </c>
      <c r="O99" s="40">
        <v>1</v>
      </c>
      <c r="P99" s="34">
        <f>SUM(E99:O99)</f>
        <v>12.314090999999999</v>
      </c>
      <c r="Q99" s="40"/>
      <c r="R99" s="40"/>
      <c r="S99" s="40"/>
      <c r="T99" s="34">
        <f>SUM(Q99:S99)</f>
        <v>0</v>
      </c>
      <c r="U99" s="40"/>
      <c r="V99" s="40"/>
      <c r="W99" s="40"/>
      <c r="X99" s="40"/>
      <c r="Y99" s="40"/>
      <c r="Z99" s="34">
        <f>SUM(U99:Y99)</f>
        <v>0</v>
      </c>
      <c r="AA99" s="34">
        <f t="shared" si="102"/>
        <v>12.314090999999999</v>
      </c>
      <c r="AB99" s="35"/>
      <c r="AC99" s="40">
        <v>0.82699999999999996</v>
      </c>
      <c r="AD99" s="40">
        <v>0.80000044084999999</v>
      </c>
      <c r="AE99" s="40">
        <v>1.8135056100000002</v>
      </c>
      <c r="AF99" s="40">
        <v>1.7250270899999998</v>
      </c>
      <c r="AG99" s="40">
        <v>0.85753221999999996</v>
      </c>
      <c r="AH99" s="34">
        <f>SUM(AC99:AG99)</f>
        <v>6.0230653608499995</v>
      </c>
      <c r="AI99" s="40">
        <v>1</v>
      </c>
      <c r="AJ99" s="40">
        <v>1</v>
      </c>
      <c r="AK99" s="40">
        <v>1.5</v>
      </c>
      <c r="AL99" s="40">
        <v>0.5</v>
      </c>
      <c r="AM99" s="40"/>
      <c r="AN99" s="34">
        <f>SUM(AI99:AM99)</f>
        <v>4</v>
      </c>
      <c r="AO99" s="40"/>
      <c r="AP99" s="40"/>
      <c r="AQ99" s="40"/>
      <c r="AR99" s="40"/>
      <c r="AS99" s="40"/>
      <c r="AT99" s="34">
        <f>SUM(AO99:AS99)</f>
        <v>0</v>
      </c>
      <c r="AU99" s="40"/>
      <c r="AV99" s="40"/>
      <c r="AW99" s="40"/>
      <c r="AX99" s="40"/>
      <c r="AY99" s="40"/>
      <c r="AZ99" s="34">
        <f>SUM(AU99:AY99)</f>
        <v>0</v>
      </c>
      <c r="BA99" s="34">
        <f>SUM(AH99,AN99,AT99,AZ99)</f>
        <v>10.02306536085</v>
      </c>
      <c r="BB99" s="35"/>
      <c r="BC99" s="40">
        <v>0.12480490000000002</v>
      </c>
      <c r="BD99" s="40">
        <v>0.15746762</v>
      </c>
      <c r="BE99" s="40">
        <v>5.7749439999999999E-2</v>
      </c>
      <c r="BF99" s="40">
        <v>1.43882139</v>
      </c>
      <c r="BG99" s="40">
        <v>1.9763195899999997</v>
      </c>
      <c r="BH99" s="40"/>
      <c r="BI99" s="34">
        <f>SUM(BC99:BH99)</f>
        <v>3.7551629399999999</v>
      </c>
      <c r="BJ99" s="40"/>
      <c r="BK99" s="40"/>
      <c r="BL99" s="40"/>
      <c r="BM99" s="40"/>
      <c r="BN99" s="40"/>
      <c r="BO99" s="34">
        <f t="shared" si="109"/>
        <v>0</v>
      </c>
      <c r="BP99" s="40"/>
      <c r="BQ99" s="40"/>
      <c r="BR99" s="40"/>
      <c r="BS99" s="40"/>
      <c r="BT99" s="40"/>
      <c r="BU99" s="34">
        <f>SUM(BP99:BT99)</f>
        <v>0</v>
      </c>
      <c r="BV99" s="40"/>
      <c r="BW99" s="40"/>
      <c r="BX99" s="40"/>
      <c r="BY99" s="40"/>
      <c r="BZ99" s="40"/>
      <c r="CA99" s="34">
        <f t="shared" si="111"/>
        <v>0</v>
      </c>
      <c r="CB99" s="34">
        <f t="shared" si="112"/>
        <v>3.7551629399999999</v>
      </c>
      <c r="CC99" s="35"/>
      <c r="CD99" s="40"/>
      <c r="CE99" s="40"/>
      <c r="CF99" s="40"/>
      <c r="CG99" s="40"/>
      <c r="CH99" s="40"/>
      <c r="CI99" s="40"/>
      <c r="CJ99" s="34">
        <f>SUM(CD99:CI99)</f>
        <v>0</v>
      </c>
      <c r="CK99" s="40"/>
      <c r="CL99" s="40"/>
      <c r="CM99" s="40"/>
      <c r="CN99" s="40"/>
      <c r="CO99" s="40"/>
      <c r="CP99" s="40"/>
      <c r="CQ99" s="34">
        <f>SUM(CK99:CP99)</f>
        <v>0</v>
      </c>
      <c r="CR99" s="40">
        <v>4.3314999999999999E-2</v>
      </c>
      <c r="CS99" s="40"/>
      <c r="CT99" s="34">
        <f t="shared" si="115"/>
        <v>4.3314999999999999E-2</v>
      </c>
      <c r="CU99" s="40"/>
      <c r="CV99" s="40"/>
      <c r="CW99" s="40"/>
      <c r="CX99" s="40"/>
      <c r="CY99" s="40"/>
      <c r="CZ99" s="34">
        <f t="shared" si="218"/>
        <v>0</v>
      </c>
      <c r="DA99" s="40"/>
      <c r="DB99" s="40"/>
      <c r="DC99" s="40"/>
      <c r="DD99" s="40"/>
      <c r="DE99" s="40"/>
      <c r="DF99" s="34">
        <f t="shared" si="215"/>
        <v>0</v>
      </c>
      <c r="DG99" s="34">
        <f t="shared" si="118"/>
        <v>4.3314999999999999E-2</v>
      </c>
      <c r="DH99" s="35"/>
      <c r="DI99" s="40"/>
      <c r="DJ99" s="40"/>
      <c r="DK99" s="40"/>
      <c r="DL99" s="40"/>
      <c r="DM99" s="40"/>
      <c r="DN99" s="34">
        <f t="shared" si="219"/>
        <v>0</v>
      </c>
      <c r="DO99" s="40"/>
      <c r="DP99" s="40"/>
      <c r="DQ99" s="40"/>
      <c r="DR99" s="40"/>
      <c r="DS99" s="40"/>
      <c r="DT99" s="40"/>
      <c r="DU99" s="40"/>
      <c r="DV99" s="40"/>
      <c r="DW99" s="40"/>
      <c r="DX99" s="40"/>
      <c r="DY99" s="40"/>
      <c r="DZ99" s="40"/>
      <c r="EA99" s="34">
        <f t="shared" si="120"/>
        <v>0</v>
      </c>
      <c r="EB99" s="36">
        <f t="shared" si="121"/>
        <v>0</v>
      </c>
    </row>
    <row r="100" spans="1:133" ht="15.75" customHeight="1" x14ac:dyDescent="0.25">
      <c r="B100" s="118"/>
      <c r="C100"/>
      <c r="D100"/>
      <c r="E100" s="113"/>
      <c r="F100" s="113"/>
      <c r="G100" s="113"/>
      <c r="H100" s="113"/>
      <c r="I100" s="113"/>
      <c r="J100" s="113"/>
      <c r="K100" s="113"/>
      <c r="L100" s="113"/>
      <c r="M100" s="113"/>
      <c r="N100" s="113"/>
      <c r="O100" s="113"/>
      <c r="P100" s="114"/>
      <c r="Q100" s="113"/>
      <c r="R100" s="113"/>
      <c r="S100" s="113"/>
      <c r="T100" s="114"/>
      <c r="U100" s="113"/>
      <c r="V100" s="113"/>
      <c r="W100" s="113"/>
      <c r="X100" s="113"/>
      <c r="Y100" s="113"/>
      <c r="Z100" s="114"/>
      <c r="AA100" s="114"/>
      <c r="AB100" s="35"/>
      <c r="AC100" s="113"/>
      <c r="AD100" s="113"/>
      <c r="AE100" s="113"/>
      <c r="AF100" s="113"/>
      <c r="AG100" s="113"/>
      <c r="AH100" s="114"/>
      <c r="AI100" s="113"/>
      <c r="AJ100" s="113"/>
      <c r="AK100" s="113"/>
      <c r="AL100" s="113"/>
      <c r="AM100" s="113"/>
      <c r="AN100" s="114"/>
      <c r="AO100" s="113"/>
      <c r="AP100" s="113"/>
      <c r="AQ100" s="113"/>
      <c r="AR100" s="113"/>
      <c r="AS100" s="113"/>
      <c r="AT100" s="114"/>
      <c r="AU100" s="113"/>
      <c r="AV100" s="113"/>
      <c r="AW100" s="113"/>
      <c r="AX100" s="113"/>
      <c r="AY100" s="113"/>
      <c r="AZ100" s="114"/>
      <c r="BA100" s="114"/>
      <c r="BB100" s="35"/>
      <c r="BC100" s="113"/>
      <c r="BD100" s="113"/>
      <c r="BE100" s="113"/>
      <c r="BF100" s="113"/>
      <c r="BG100" s="113"/>
      <c r="BH100" s="113"/>
      <c r="BI100" s="114"/>
      <c r="BJ100" s="113"/>
      <c r="BK100" s="113"/>
      <c r="BL100" s="113"/>
      <c r="BM100" s="113"/>
      <c r="BN100" s="113"/>
      <c r="BO100" s="114"/>
      <c r="BP100" s="113"/>
      <c r="BQ100" s="113"/>
      <c r="BR100" s="113"/>
      <c r="BS100" s="113"/>
      <c r="BT100" s="113"/>
      <c r="BU100" s="114"/>
      <c r="BV100" s="113"/>
      <c r="BW100" s="113"/>
      <c r="BX100" s="113"/>
      <c r="BY100" s="113"/>
      <c r="BZ100" s="113"/>
      <c r="CA100" s="114"/>
      <c r="CB100" s="114"/>
      <c r="CC100" s="35"/>
      <c r="CD100" s="113"/>
      <c r="CE100" s="113"/>
      <c r="CF100" s="113"/>
      <c r="CG100" s="113"/>
      <c r="CH100" s="113"/>
      <c r="CI100" s="113"/>
      <c r="CJ100" s="114"/>
      <c r="CK100" s="113"/>
      <c r="CL100" s="113"/>
      <c r="CM100" s="113"/>
      <c r="CN100" s="113"/>
      <c r="CO100" s="113"/>
      <c r="CP100" s="113"/>
      <c r="CQ100" s="114"/>
      <c r="CR100" s="113"/>
      <c r="CS100" s="113"/>
      <c r="CT100" s="114"/>
      <c r="CU100" s="113"/>
      <c r="CV100" s="113"/>
      <c r="CW100" s="113"/>
      <c r="CX100" s="113"/>
      <c r="CY100" s="113"/>
      <c r="CZ100" s="114"/>
      <c r="DA100" s="113"/>
      <c r="DB100" s="113"/>
      <c r="DC100" s="113"/>
      <c r="DD100" s="113"/>
      <c r="DE100" s="113"/>
      <c r="DF100" s="114"/>
      <c r="DG100" s="114"/>
      <c r="DH100" s="35"/>
      <c r="DI100" s="113"/>
      <c r="DJ100" s="113"/>
      <c r="DK100" s="113"/>
      <c r="DL100" s="113"/>
      <c r="DM100" s="113"/>
      <c r="DN100" s="114"/>
      <c r="DO100" s="113"/>
      <c r="DP100" s="113"/>
      <c r="DQ100" s="113"/>
      <c r="DR100" s="113"/>
      <c r="DS100" s="113"/>
      <c r="DT100" s="113"/>
      <c r="DU100" s="113"/>
      <c r="DV100" s="113"/>
      <c r="DW100" s="113"/>
      <c r="DX100" s="113"/>
      <c r="DY100" s="113"/>
      <c r="DZ100" s="113"/>
      <c r="EA100" s="114"/>
      <c r="EB100" s="114"/>
    </row>
    <row r="101" spans="1:133" ht="15.75" customHeight="1" x14ac:dyDescent="0.25">
      <c r="B101" s="155"/>
      <c r="E101" s="113"/>
      <c r="F101" s="113"/>
      <c r="G101" s="113"/>
      <c r="H101" s="113"/>
      <c r="I101" s="113"/>
      <c r="J101" s="113"/>
      <c r="K101" s="113"/>
      <c r="L101" s="113"/>
      <c r="M101" s="113"/>
      <c r="N101" s="113"/>
      <c r="O101" s="113"/>
      <c r="P101" s="114"/>
      <c r="Q101" s="113"/>
      <c r="R101" s="113"/>
      <c r="S101" s="113"/>
      <c r="T101" s="114"/>
      <c r="U101" s="113"/>
      <c r="V101" s="113"/>
      <c r="W101" s="113"/>
      <c r="X101" s="113"/>
      <c r="Y101" s="113"/>
      <c r="Z101" s="114"/>
      <c r="AA101" s="114"/>
      <c r="AB101" s="35"/>
      <c r="AC101" s="113"/>
      <c r="AD101" s="113"/>
      <c r="AE101" s="113"/>
      <c r="AF101" s="113"/>
      <c r="AG101" s="113"/>
      <c r="AH101" s="114"/>
      <c r="AI101" s="113"/>
      <c r="AJ101" s="113"/>
      <c r="AK101" s="113"/>
      <c r="AL101" s="113"/>
      <c r="AM101" s="113"/>
      <c r="AN101" s="114"/>
      <c r="AO101" s="113"/>
      <c r="AP101" s="113"/>
      <c r="AQ101" s="113"/>
      <c r="AR101" s="113"/>
      <c r="AS101" s="113"/>
      <c r="AT101" s="114"/>
      <c r="AU101" s="113"/>
      <c r="AV101" s="113"/>
      <c r="AW101" s="113"/>
      <c r="AX101" s="113"/>
      <c r="AY101" s="113"/>
      <c r="AZ101" s="114"/>
      <c r="BA101" s="114"/>
      <c r="BB101" s="35"/>
      <c r="BC101" s="113"/>
      <c r="BD101" s="113"/>
      <c r="BE101" s="113"/>
      <c r="BF101" s="113"/>
      <c r="BG101" s="113"/>
      <c r="BH101" s="113"/>
      <c r="BI101" s="114"/>
      <c r="BJ101" s="113"/>
      <c r="BK101" s="113"/>
      <c r="BL101" s="113"/>
      <c r="BM101" s="113"/>
      <c r="BN101" s="113"/>
      <c r="BO101" s="114"/>
      <c r="BP101" s="113"/>
      <c r="BQ101" s="113"/>
      <c r="BR101" s="113"/>
      <c r="BS101" s="113"/>
      <c r="BT101" s="113"/>
      <c r="BU101" s="114"/>
      <c r="BV101" s="113"/>
      <c r="BW101" s="113"/>
      <c r="BX101" s="113"/>
      <c r="BY101" s="113"/>
      <c r="BZ101" s="113"/>
      <c r="CA101" s="114"/>
      <c r="CB101" s="114"/>
      <c r="CC101" s="35"/>
      <c r="CD101" s="113"/>
      <c r="CE101" s="113"/>
      <c r="CF101" s="113"/>
      <c r="CG101" s="113"/>
      <c r="CH101" s="113"/>
      <c r="CI101" s="113"/>
      <c r="CJ101" s="114"/>
      <c r="CK101" s="113"/>
      <c r="CL101" s="113"/>
      <c r="CM101" s="113"/>
      <c r="CN101" s="113"/>
      <c r="CO101" s="113"/>
      <c r="CP101" s="113"/>
      <c r="CQ101" s="114"/>
      <c r="CR101" s="113"/>
      <c r="CS101" s="113"/>
      <c r="CT101" s="114"/>
      <c r="CU101" s="113"/>
      <c r="CV101" s="113"/>
      <c r="CW101" s="113"/>
      <c r="CX101" s="113"/>
      <c r="CY101" s="113"/>
      <c r="CZ101" s="114"/>
      <c r="DA101" s="113"/>
      <c r="DB101" s="113"/>
      <c r="DC101" s="113"/>
      <c r="DD101" s="113"/>
      <c r="DE101" s="113"/>
      <c r="DF101" s="114"/>
      <c r="DG101" s="114"/>
      <c r="DH101" s="35"/>
      <c r="DI101" s="113"/>
      <c r="DJ101" s="113"/>
      <c r="DK101" s="113"/>
      <c r="DL101" s="113"/>
      <c r="DM101" s="113"/>
      <c r="DN101" s="114"/>
      <c r="DO101" s="113"/>
      <c r="DP101" s="113"/>
      <c r="DQ101" s="113"/>
      <c r="DR101" s="113"/>
      <c r="DS101" s="113"/>
      <c r="DT101" s="113"/>
      <c r="DU101" s="113"/>
      <c r="DV101" s="113"/>
      <c r="DW101" s="113"/>
      <c r="DX101" s="113"/>
      <c r="DY101" s="113"/>
      <c r="DZ101" s="113"/>
      <c r="EA101" s="114"/>
      <c r="EB101" s="114"/>
    </row>
    <row r="102" spans="1:133" ht="22.5" customHeight="1" x14ac:dyDescent="0.25">
      <c r="C102" s="84" t="s">
        <v>75</v>
      </c>
      <c r="D102" s="1"/>
      <c r="E102" s="1"/>
      <c r="F102" s="1"/>
      <c r="G102" s="1"/>
      <c r="P102" s="100"/>
      <c r="T102" s="100"/>
      <c r="Z102" s="100"/>
      <c r="AA102" s="100"/>
      <c r="AH102" s="100"/>
      <c r="AN102" s="100"/>
      <c r="AT102" s="100"/>
      <c r="AZ102" s="101"/>
      <c r="BA102" s="100"/>
      <c r="BI102" s="100"/>
      <c r="BO102" s="100"/>
      <c r="BU102" s="100"/>
      <c r="CA102" s="100"/>
      <c r="CB102" s="100"/>
      <c r="CJ102" s="100"/>
      <c r="CQ102" s="100"/>
      <c r="CT102" s="100"/>
      <c r="CZ102" s="100"/>
      <c r="DF102" s="100"/>
      <c r="DG102" s="100"/>
      <c r="DN102" s="100"/>
      <c r="EA102" s="100"/>
    </row>
    <row r="103" spans="1:133" ht="15" customHeight="1" x14ac:dyDescent="0.25">
      <c r="C103" s="8" t="s">
        <v>97</v>
      </c>
      <c r="D103" s="1"/>
      <c r="E103" s="1"/>
      <c r="F103" s="1"/>
      <c r="G103" s="1"/>
    </row>
    <row r="104" spans="1:133" ht="15.75" customHeight="1" x14ac:dyDescent="0.25">
      <c r="C104" s="85" t="s">
        <v>142</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CD104" s="12"/>
      <c r="CE104" s="12"/>
      <c r="CF104" s="12"/>
    </row>
    <row r="105" spans="1:133" ht="30" customHeight="1" x14ac:dyDescent="0.25">
      <c r="C105" s="181" t="s">
        <v>191</v>
      </c>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c r="BI105" s="181"/>
      <c r="BJ105" s="181"/>
      <c r="BK105" s="181"/>
      <c r="BL105" s="181"/>
      <c r="BM105" s="181"/>
      <c r="BN105" s="181"/>
      <c r="BO105" s="181"/>
      <c r="BP105" s="181"/>
      <c r="BQ105" s="181"/>
      <c r="BR105" s="181"/>
      <c r="BS105" s="181"/>
      <c r="BT105" s="181"/>
      <c r="BU105" s="181"/>
      <c r="BV105" s="181"/>
      <c r="BW105" s="181"/>
      <c r="BX105" s="181"/>
      <c r="BY105" s="181"/>
      <c r="BZ105" s="181"/>
      <c r="CA105" s="181"/>
      <c r="CB105" s="181"/>
      <c r="CC105" s="181"/>
      <c r="CD105" s="181"/>
      <c r="CE105" s="181"/>
      <c r="CF105" s="181"/>
      <c r="CG105" s="181"/>
      <c r="CH105" s="181"/>
      <c r="CI105" s="181"/>
      <c r="CJ105" s="181"/>
      <c r="CK105" s="181"/>
      <c r="CL105" s="181"/>
      <c r="CM105" s="181"/>
      <c r="CN105" s="181"/>
      <c r="CO105" s="181"/>
      <c r="CP105" s="181"/>
      <c r="CQ105" s="181"/>
      <c r="CR105" s="181"/>
      <c r="CS105" s="181"/>
      <c r="CT105" s="181"/>
      <c r="CU105" s="181"/>
      <c r="CV105" s="181"/>
      <c r="CW105" s="181"/>
      <c r="CX105" s="181"/>
      <c r="CY105" s="181"/>
      <c r="CZ105" s="181"/>
      <c r="DA105" s="181"/>
      <c r="DB105" s="181"/>
      <c r="DC105" s="181"/>
      <c r="DD105" s="181"/>
      <c r="DE105" s="181"/>
      <c r="DF105" s="181"/>
      <c r="DG105" s="181"/>
      <c r="DH105" s="181"/>
      <c r="DI105" s="181"/>
      <c r="DJ105" s="181"/>
      <c r="DK105" s="181"/>
      <c r="DL105" s="181"/>
      <c r="DM105" s="181"/>
      <c r="DN105" s="181"/>
      <c r="DO105" s="181"/>
      <c r="DP105" s="181"/>
      <c r="DQ105" s="181"/>
      <c r="DR105" s="181"/>
      <c r="DS105" s="181"/>
      <c r="DT105" s="181"/>
      <c r="DU105" s="181"/>
      <c r="DV105" s="181"/>
      <c r="DW105" s="181"/>
      <c r="DX105" s="181"/>
      <c r="DY105" s="181"/>
      <c r="DZ105" s="181"/>
      <c r="EA105" s="181"/>
      <c r="EB105" s="181"/>
      <c r="EC105" s="144"/>
    </row>
    <row r="106" spans="1:133" ht="29.25" customHeight="1" x14ac:dyDescent="0.25">
      <c r="C106" s="193" t="s">
        <v>192</v>
      </c>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c r="BH106" s="193"/>
      <c r="BI106" s="193"/>
      <c r="BJ106" s="193"/>
      <c r="BK106" s="193"/>
      <c r="BL106" s="193"/>
      <c r="BM106" s="193"/>
      <c r="BN106" s="193"/>
      <c r="BO106" s="193"/>
      <c r="BP106" s="193"/>
      <c r="BQ106" s="193"/>
      <c r="BR106" s="193"/>
      <c r="BS106" s="193"/>
      <c r="BT106" s="193"/>
      <c r="BU106" s="193"/>
      <c r="BV106" s="193"/>
      <c r="BW106" s="193"/>
      <c r="BX106" s="193"/>
      <c r="BY106" s="193"/>
      <c r="BZ106" s="193"/>
      <c r="CA106" s="193"/>
      <c r="CB106" s="193"/>
      <c r="CC106" s="193"/>
      <c r="CD106" s="193"/>
      <c r="CE106" s="193"/>
      <c r="CF106" s="193"/>
      <c r="CG106" s="193"/>
      <c r="CH106" s="193"/>
      <c r="CI106" s="193"/>
      <c r="CJ106" s="193"/>
      <c r="CK106" s="193"/>
      <c r="CL106" s="193"/>
      <c r="CM106" s="193"/>
      <c r="CN106" s="193"/>
      <c r="CO106" s="193"/>
      <c r="CP106" s="193"/>
      <c r="CQ106" s="193"/>
      <c r="CR106" s="193"/>
      <c r="CS106" s="193"/>
      <c r="CT106" s="193"/>
      <c r="CU106" s="193"/>
      <c r="CV106" s="193"/>
      <c r="CW106" s="193"/>
      <c r="CX106" s="193"/>
      <c r="CY106" s="193"/>
      <c r="CZ106" s="193"/>
      <c r="DA106" s="193"/>
      <c r="DB106" s="193"/>
      <c r="DC106" s="193"/>
      <c r="DD106" s="193"/>
      <c r="DE106" s="193"/>
      <c r="DF106" s="193"/>
      <c r="DG106" s="193"/>
      <c r="DH106" s="193"/>
      <c r="DI106" s="193"/>
      <c r="DJ106" s="193"/>
      <c r="DK106" s="193"/>
      <c r="DL106" s="193"/>
      <c r="DM106" s="193"/>
      <c r="DN106" s="193"/>
      <c r="DO106" s="193"/>
      <c r="DP106" s="193"/>
      <c r="DQ106" s="193"/>
      <c r="DR106" s="193"/>
      <c r="DS106" s="193"/>
      <c r="DT106" s="193"/>
      <c r="DU106" s="193"/>
      <c r="DV106" s="193"/>
      <c r="DW106" s="193"/>
      <c r="DX106" s="193"/>
      <c r="DY106" s="193"/>
      <c r="DZ106" s="193"/>
      <c r="EA106" s="193"/>
      <c r="EB106" s="193"/>
    </row>
    <row r="107" spans="1:133" ht="17.25" customHeight="1" x14ac:dyDescent="0.25">
      <c r="C107" s="85" t="s">
        <v>193</v>
      </c>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c r="BI107" s="119"/>
      <c r="BJ107" s="119"/>
      <c r="BK107" s="119"/>
      <c r="BL107" s="119"/>
      <c r="BM107" s="119"/>
      <c r="BN107" s="119"/>
      <c r="BO107" s="119"/>
      <c r="BP107" s="119"/>
      <c r="BQ107" s="119"/>
      <c r="BR107" s="119"/>
      <c r="BS107" s="119"/>
      <c r="BT107" s="119"/>
      <c r="BU107" s="119"/>
      <c r="BV107" s="119"/>
      <c r="BW107" s="119"/>
      <c r="BX107" s="119"/>
      <c r="BY107" s="119"/>
      <c r="BZ107" s="119"/>
      <c r="CA107" s="119"/>
      <c r="CB107" s="119"/>
      <c r="CC107" s="119"/>
      <c r="CD107" s="131"/>
      <c r="CE107" s="131"/>
      <c r="CF107" s="131"/>
      <c r="CG107" s="131"/>
      <c r="CH107" s="131"/>
      <c r="CI107" s="131"/>
      <c r="CJ107" s="131"/>
      <c r="CK107" s="131"/>
      <c r="CL107" s="131"/>
      <c r="CM107" s="131"/>
      <c r="CN107" s="131"/>
      <c r="CO107" s="131"/>
      <c r="CP107" s="131"/>
      <c r="CQ107" s="131"/>
      <c r="CR107" s="131"/>
      <c r="CS107" s="131"/>
      <c r="CT107" s="131"/>
      <c r="CU107" s="156"/>
      <c r="CV107" s="156"/>
      <c r="CW107" s="156"/>
      <c r="CX107" s="156"/>
      <c r="CY107" s="156"/>
      <c r="CZ107" s="156"/>
      <c r="DA107" s="131"/>
      <c r="DB107" s="131"/>
      <c r="DC107" s="131"/>
      <c r="DD107" s="131"/>
      <c r="DE107" s="131"/>
      <c r="DF107" s="131"/>
      <c r="DG107" s="131"/>
      <c r="DH107" s="131"/>
      <c r="DI107" s="141"/>
      <c r="DJ107" s="141"/>
      <c r="DK107" s="141"/>
      <c r="DL107" s="141"/>
      <c r="DM107" s="141"/>
      <c r="DN107" s="141"/>
      <c r="DO107" s="119"/>
      <c r="DP107" s="119"/>
      <c r="DQ107" s="119"/>
      <c r="DR107" s="119"/>
      <c r="DS107" s="119"/>
      <c r="DT107" s="119"/>
      <c r="DU107" s="119"/>
      <c r="DV107" s="119"/>
      <c r="DW107" s="119"/>
      <c r="DX107" s="119"/>
      <c r="DY107" s="119"/>
      <c r="DZ107" s="119"/>
      <c r="EA107" s="119"/>
      <c r="EB107" s="119"/>
    </row>
    <row r="108" spans="1:133" x14ac:dyDescent="0.25">
      <c r="C108" s="85" t="s">
        <v>194</v>
      </c>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31"/>
      <c r="CE108" s="131"/>
      <c r="CF108" s="131"/>
      <c r="CG108" s="131"/>
      <c r="CH108" s="131"/>
      <c r="CI108" s="131"/>
      <c r="CJ108" s="131"/>
      <c r="CK108" s="131"/>
      <c r="CL108" s="131"/>
      <c r="CM108" s="131"/>
      <c r="CN108" s="131"/>
      <c r="CO108" s="131"/>
      <c r="CP108" s="131"/>
      <c r="CQ108" s="131"/>
      <c r="CR108" s="131"/>
      <c r="CS108" s="131"/>
      <c r="CT108" s="131"/>
      <c r="CU108" s="156"/>
      <c r="CV108" s="156"/>
      <c r="CW108" s="156"/>
      <c r="CX108" s="156"/>
      <c r="CY108" s="156"/>
      <c r="CZ108" s="156"/>
      <c r="DA108" s="131"/>
      <c r="DB108" s="131"/>
      <c r="DC108" s="131"/>
      <c r="DD108" s="131"/>
      <c r="DE108" s="131"/>
      <c r="DF108" s="131"/>
      <c r="DG108" s="131"/>
      <c r="DH108" s="131"/>
      <c r="DI108" s="141"/>
      <c r="DJ108" s="141"/>
      <c r="DK108" s="141"/>
      <c r="DL108" s="141"/>
      <c r="DM108" s="141"/>
      <c r="DN108" s="141"/>
      <c r="DO108" s="115"/>
      <c r="DP108" s="115"/>
      <c r="DQ108" s="115"/>
      <c r="DR108" s="115"/>
      <c r="DS108" s="115"/>
      <c r="DT108" s="115"/>
      <c r="DU108" s="115"/>
      <c r="DV108" s="115"/>
      <c r="DW108" s="115"/>
      <c r="DX108" s="115"/>
      <c r="DY108" s="115"/>
      <c r="DZ108" s="115"/>
      <c r="EA108" s="115"/>
      <c r="EB108" s="115"/>
    </row>
    <row r="109" spans="1:133" ht="29.25" customHeight="1" x14ac:dyDescent="0.25">
      <c r="C109" s="193" t="s">
        <v>195</v>
      </c>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3"/>
      <c r="AZ109" s="193"/>
      <c r="BA109" s="193"/>
      <c r="BB109" s="193"/>
      <c r="BC109" s="193"/>
      <c r="BD109" s="193"/>
      <c r="BE109" s="193"/>
      <c r="BF109" s="193"/>
      <c r="BG109" s="193"/>
      <c r="BH109" s="193"/>
      <c r="BI109" s="193"/>
      <c r="BJ109" s="193"/>
      <c r="BK109" s="193"/>
      <c r="BL109" s="193"/>
      <c r="BM109" s="193"/>
      <c r="BN109" s="193"/>
      <c r="BO109" s="193"/>
      <c r="BP109" s="193"/>
      <c r="BQ109" s="193"/>
      <c r="BR109" s="193"/>
      <c r="BS109" s="193"/>
      <c r="BT109" s="193"/>
      <c r="BU109" s="193"/>
      <c r="BV109" s="193"/>
      <c r="BW109" s="193"/>
      <c r="BX109" s="193"/>
      <c r="BY109" s="193"/>
      <c r="BZ109" s="193"/>
      <c r="CA109" s="193"/>
      <c r="CB109" s="193"/>
      <c r="CC109" s="193"/>
      <c r="CD109" s="193"/>
      <c r="CE109" s="193"/>
      <c r="CF109" s="193"/>
      <c r="CG109" s="193"/>
      <c r="CH109" s="193"/>
      <c r="CI109" s="193"/>
      <c r="CJ109" s="193"/>
      <c r="CK109" s="193"/>
      <c r="CL109" s="193"/>
      <c r="CM109" s="193"/>
      <c r="CN109" s="193"/>
      <c r="CO109" s="193"/>
      <c r="CP109" s="193"/>
      <c r="CQ109" s="193"/>
      <c r="CR109" s="193"/>
      <c r="CS109" s="193"/>
      <c r="CT109" s="193"/>
      <c r="CU109" s="193"/>
      <c r="CV109" s="193"/>
      <c r="CW109" s="193"/>
      <c r="CX109" s="193"/>
      <c r="CY109" s="193"/>
      <c r="CZ109" s="193"/>
      <c r="DA109" s="193"/>
      <c r="DB109" s="193"/>
      <c r="DC109" s="193"/>
      <c r="DD109" s="193"/>
      <c r="DE109" s="193"/>
      <c r="DF109" s="193"/>
      <c r="DG109" s="193"/>
      <c r="DH109" s="193"/>
      <c r="DI109" s="193"/>
      <c r="DJ109" s="193"/>
      <c r="DK109" s="193"/>
      <c r="DL109" s="193"/>
      <c r="DM109" s="193"/>
      <c r="DN109" s="193"/>
      <c r="DO109" s="193"/>
      <c r="DP109" s="193"/>
      <c r="DQ109" s="193"/>
      <c r="DR109" s="193"/>
      <c r="DS109" s="193"/>
      <c r="DT109" s="193"/>
      <c r="DU109" s="193"/>
      <c r="DV109" s="193"/>
      <c r="DW109" s="193"/>
      <c r="DX109" s="193"/>
      <c r="DY109" s="193"/>
      <c r="DZ109" s="193"/>
      <c r="EA109" s="193"/>
      <c r="EB109" s="193"/>
    </row>
    <row r="110" spans="1:133" s="12" customFormat="1" ht="28.5" customHeight="1" x14ac:dyDescent="0.25">
      <c r="A110" s="32"/>
      <c r="B110" s="1"/>
      <c r="C110" s="174" t="s">
        <v>203</v>
      </c>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c r="BQ110" s="174"/>
      <c r="BR110" s="174"/>
      <c r="BS110" s="174"/>
      <c r="BT110" s="174"/>
      <c r="BU110" s="174"/>
      <c r="BV110" s="174"/>
      <c r="BW110" s="174"/>
      <c r="BX110" s="174"/>
      <c r="BY110" s="174"/>
      <c r="BZ110" s="174"/>
      <c r="CA110" s="174"/>
      <c r="CB110" s="174"/>
      <c r="CC110" s="174"/>
      <c r="CD110" s="174"/>
      <c r="CE110" s="174"/>
      <c r="CF110" s="174"/>
      <c r="CG110" s="174"/>
      <c r="CH110" s="174"/>
      <c r="CI110" s="174"/>
      <c r="CJ110" s="174"/>
      <c r="CK110" s="174"/>
      <c r="CL110" s="174"/>
      <c r="CM110" s="174"/>
      <c r="CN110" s="174"/>
      <c r="CO110" s="174"/>
      <c r="CP110" s="174"/>
      <c r="CQ110" s="174"/>
      <c r="CR110" s="174"/>
      <c r="CS110" s="174"/>
      <c r="CT110" s="174"/>
      <c r="CU110" s="174"/>
      <c r="CV110" s="174"/>
      <c r="CW110" s="174"/>
      <c r="CX110" s="174"/>
      <c r="CY110" s="174"/>
      <c r="CZ110" s="174"/>
      <c r="DA110" s="174"/>
      <c r="DB110" s="174"/>
      <c r="DC110" s="174"/>
      <c r="DD110" s="174"/>
      <c r="DE110" s="174"/>
      <c r="DF110" s="174"/>
      <c r="DG110" s="174"/>
      <c r="DH110" s="174"/>
      <c r="DI110" s="174"/>
      <c r="DJ110" s="174"/>
      <c r="DK110" s="174"/>
      <c r="DL110" s="174"/>
      <c r="DM110" s="174"/>
      <c r="DN110" s="174"/>
      <c r="DO110" s="174"/>
      <c r="DP110" s="174"/>
      <c r="DQ110" s="174"/>
      <c r="DR110" s="174"/>
      <c r="DS110" s="174"/>
      <c r="DT110" s="174"/>
      <c r="DU110" s="174"/>
      <c r="DV110" s="174"/>
      <c r="DW110" s="174"/>
      <c r="DX110" s="174"/>
      <c r="DY110" s="174"/>
      <c r="DZ110" s="174"/>
      <c r="EA110" s="174"/>
      <c r="EB110" s="174"/>
    </row>
    <row r="111" spans="1:133" ht="15.75" customHeight="1" x14ac:dyDescent="0.25">
      <c r="C111" s="85" t="s">
        <v>196</v>
      </c>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CD111" s="12"/>
      <c r="CE111" s="12"/>
      <c r="CF111" s="12"/>
      <c r="CG111" s="12"/>
      <c r="CH111" s="12"/>
      <c r="CI111" s="12"/>
      <c r="CJ111" s="12"/>
      <c r="CP111" s="12"/>
      <c r="CQ111" s="12"/>
      <c r="CS111" s="12"/>
      <c r="CT111" s="12"/>
    </row>
    <row r="112" spans="1:133" ht="15.75" customHeight="1" x14ac:dyDescent="0.25">
      <c r="A112" s="12"/>
      <c r="C112" s="85" t="s">
        <v>197</v>
      </c>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75"/>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75"/>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75"/>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row>
    <row r="113" spans="3:132" ht="15.75" customHeight="1" x14ac:dyDescent="0.25">
      <c r="C113" s="90" t="s">
        <v>198</v>
      </c>
      <c r="D113" s="1"/>
      <c r="E113" s="1"/>
      <c r="F113" s="1"/>
      <c r="G113" s="1"/>
      <c r="AB113" s="65"/>
      <c r="BC113" s="65"/>
      <c r="CD113" s="65"/>
    </row>
    <row r="114" spans="3:132" ht="15.75" customHeight="1" x14ac:dyDescent="0.25">
      <c r="C114" s="90" t="s">
        <v>199</v>
      </c>
      <c r="D114" s="1"/>
      <c r="E114" s="1"/>
      <c r="F114" s="1"/>
      <c r="G114" s="1"/>
      <c r="AB114" s="65"/>
      <c r="BC114" s="65"/>
      <c r="CD114" s="65"/>
    </row>
    <row r="115" spans="3:132" ht="15.75" customHeight="1" x14ac:dyDescent="0.25">
      <c r="C115" s="90" t="s">
        <v>200</v>
      </c>
    </row>
    <row r="116" spans="3:132" ht="15.75" customHeight="1" x14ac:dyDescent="0.25">
      <c r="C116" s="90" t="s">
        <v>201</v>
      </c>
      <c r="D116" s="1"/>
      <c r="E116" s="1"/>
      <c r="F116" s="1"/>
      <c r="G116" s="1"/>
      <c r="AB116" s="65"/>
      <c r="BC116" s="65"/>
      <c r="CD116" s="65"/>
    </row>
    <row r="117" spans="3:132" ht="15.75" customHeight="1" x14ac:dyDescent="0.25">
      <c r="C117" s="175" t="s">
        <v>202</v>
      </c>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175"/>
      <c r="CC117" s="175"/>
      <c r="CD117" s="175"/>
      <c r="CE117" s="175"/>
      <c r="CF117" s="175"/>
      <c r="CG117" s="175"/>
      <c r="CH117" s="175"/>
      <c r="CI117" s="175"/>
      <c r="CJ117" s="175"/>
      <c r="CK117" s="175"/>
      <c r="CL117" s="175"/>
      <c r="CM117" s="175"/>
      <c r="CN117" s="175"/>
      <c r="CO117" s="175"/>
      <c r="CP117" s="175"/>
      <c r="CQ117" s="175"/>
      <c r="CR117" s="175"/>
      <c r="CS117" s="175"/>
      <c r="CT117" s="175"/>
      <c r="CU117" s="175"/>
      <c r="CV117" s="175"/>
      <c r="CW117" s="175"/>
      <c r="CX117" s="175"/>
      <c r="CY117" s="175"/>
      <c r="CZ117" s="175"/>
      <c r="DA117" s="175"/>
      <c r="DB117" s="175"/>
      <c r="DC117" s="175"/>
      <c r="DD117" s="175"/>
      <c r="DE117" s="175"/>
      <c r="DF117" s="175"/>
      <c r="DG117" s="175"/>
      <c r="DH117" s="175"/>
      <c r="DI117" s="175"/>
      <c r="DJ117" s="175"/>
      <c r="DK117" s="175"/>
      <c r="DL117" s="175"/>
      <c r="DM117" s="175"/>
      <c r="DN117" s="175"/>
      <c r="DO117" s="175"/>
      <c r="DP117" s="175"/>
      <c r="DQ117" s="175"/>
      <c r="DR117" s="175"/>
      <c r="DS117" s="175"/>
      <c r="DT117" s="175"/>
      <c r="DU117" s="175"/>
      <c r="DV117" s="175"/>
      <c r="DW117" s="175"/>
      <c r="DX117" s="175"/>
      <c r="DY117" s="175"/>
      <c r="DZ117" s="175"/>
      <c r="EA117" s="175"/>
      <c r="EB117" s="175"/>
    </row>
    <row r="127" spans="3:132" x14ac:dyDescent="0.25">
      <c r="D127" s="11"/>
    </row>
    <row r="132" ht="20.25" customHeight="1" x14ac:dyDescent="0.25"/>
  </sheetData>
  <mergeCells count="53">
    <mergeCell ref="B45:B46"/>
    <mergeCell ref="B82:B83"/>
    <mergeCell ref="C110:EB110"/>
    <mergeCell ref="B95:B99"/>
    <mergeCell ref="B58:B59"/>
    <mergeCell ref="C105:EB105"/>
    <mergeCell ref="B90:B91"/>
    <mergeCell ref="C90:C91"/>
    <mergeCell ref="C117:EB117"/>
    <mergeCell ref="C109:EB109"/>
    <mergeCell ref="C33:C34"/>
    <mergeCell ref="DO8:EA8"/>
    <mergeCell ref="BC8:BI8"/>
    <mergeCell ref="BJ8:BO8"/>
    <mergeCell ref="BP8:BU8"/>
    <mergeCell ref="CB8:CB9"/>
    <mergeCell ref="BV8:CA8"/>
    <mergeCell ref="AU8:AZ8"/>
    <mergeCell ref="BA8:BA9"/>
    <mergeCell ref="AC8:AH8"/>
    <mergeCell ref="C95:C99"/>
    <mergeCell ref="C77:C78"/>
    <mergeCell ref="C106:EB106"/>
    <mergeCell ref="E8:P8"/>
    <mergeCell ref="B41:B42"/>
    <mergeCell ref="C82:C83"/>
    <mergeCell ref="Q8:T8"/>
    <mergeCell ref="U8:Z8"/>
    <mergeCell ref="AA8:AA9"/>
    <mergeCell ref="C58:C59"/>
    <mergeCell ref="C41:C42"/>
    <mergeCell ref="C45:C46"/>
    <mergeCell ref="C18:C19"/>
    <mergeCell ref="C6:C9"/>
    <mergeCell ref="C29:C30"/>
    <mergeCell ref="E6:EB6"/>
    <mergeCell ref="E7:AA7"/>
    <mergeCell ref="AC7:BA7"/>
    <mergeCell ref="B29:B30"/>
    <mergeCell ref="D6:D9"/>
    <mergeCell ref="AI8:AN8"/>
    <mergeCell ref="AO8:AT8"/>
    <mergeCell ref="CD7:DG7"/>
    <mergeCell ref="CD8:CJ8"/>
    <mergeCell ref="CK8:CQ8"/>
    <mergeCell ref="CR8:CT8"/>
    <mergeCell ref="DA8:DF8"/>
    <mergeCell ref="DG8:DG9"/>
    <mergeCell ref="CU8:CZ8"/>
    <mergeCell ref="EB8:EB9"/>
    <mergeCell ref="DI7:EB7"/>
    <mergeCell ref="DI8:DN8"/>
    <mergeCell ref="BC7:CB7"/>
  </mergeCells>
  <pageMargins left="0.51181102362204722" right="0.51181102362204722" top="0.23622047244094491" bottom="0.15748031496062992" header="0.31496062992125984" footer="0.31496062992125984"/>
  <pageSetup paperSize="9" scale="45" orientation="landscape" r:id="rId1"/>
  <headerFooter>
    <oddHeader>&amp;L&amp;"Calibri"&amp;10&amp;K000000Classified as 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E75"/>
  <sheetViews>
    <sheetView showGridLines="0" zoomScale="70" zoomScaleNormal="7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3.7109375" style="1" customWidth="1"/>
    <col min="2" max="2" width="42.7109375" style="32" customWidth="1"/>
    <col min="3" max="3" width="2.5703125" style="32" customWidth="1"/>
    <col min="4" max="14" width="9.140625" style="32" hidden="1" customWidth="1" outlineLevel="1"/>
    <col min="15" max="15" width="13.85546875" style="32" customWidth="1" collapsed="1"/>
    <col min="16" max="16" width="11" style="32" customWidth="1"/>
    <col min="17" max="17" width="10.5703125" style="32" hidden="1" customWidth="1" outlineLevel="1"/>
    <col min="18" max="19" width="9.140625" style="32" hidden="1" customWidth="1" outlineLevel="1"/>
    <col min="20" max="20" width="9.140625" style="32" customWidth="1" collapsed="1"/>
    <col min="21" max="21" width="10.5703125" style="32" hidden="1" customWidth="1" outlineLevel="1"/>
    <col min="22" max="25" width="9.140625" style="32" hidden="1" customWidth="1" outlineLevel="1"/>
    <col min="26" max="26" width="9.5703125" style="32" customWidth="1" collapsed="1"/>
    <col min="27" max="27" width="10.5703125" style="32" customWidth="1"/>
    <col min="28" max="28" width="7.42578125" style="65" customWidth="1"/>
    <col min="29" max="29" width="2.28515625" style="32" customWidth="1"/>
    <col min="30" max="30" width="7.42578125" style="32" hidden="1" customWidth="1" outlineLevel="1"/>
    <col min="31" max="34" width="9.140625" style="32" hidden="1" customWidth="1" outlineLevel="1"/>
    <col min="35" max="35" width="14" style="32" customWidth="1" collapsed="1"/>
    <col min="36" max="36" width="10.5703125" style="32" hidden="1" customWidth="1" outlineLevel="1"/>
    <col min="37" max="40" width="9.140625" style="32" hidden="1" customWidth="1" outlineLevel="1"/>
    <col min="41" max="41" width="10.42578125" style="32" customWidth="1" collapsed="1"/>
    <col min="42" max="42" width="10.5703125" style="32" hidden="1" customWidth="1" outlineLevel="1"/>
    <col min="43" max="46" width="9.140625" style="32" hidden="1" customWidth="1" outlineLevel="1"/>
    <col min="47" max="47" width="9.140625" style="32" customWidth="1" collapsed="1"/>
    <col min="48" max="48" width="10.5703125" style="32" hidden="1" customWidth="1" outlineLevel="1"/>
    <col min="49" max="52" width="9.140625" style="32" hidden="1" customWidth="1" outlineLevel="1"/>
    <col min="53" max="53" width="9.140625" style="32" customWidth="1" collapsed="1"/>
    <col min="54" max="54" width="10.5703125" style="32" customWidth="1"/>
    <col min="55" max="55" width="7.42578125" style="65" customWidth="1"/>
    <col min="56" max="56" width="2.28515625" style="32" customWidth="1"/>
    <col min="57" max="57" width="7.7109375" style="32" hidden="1" customWidth="1" outlineLevel="1"/>
    <col min="58" max="61" width="9.140625" style="32" hidden="1" customWidth="1" outlineLevel="1"/>
    <col min="62" max="62" width="13.5703125" style="32" customWidth="1" collapsed="1"/>
    <col min="63" max="63" width="10.5703125" style="32" hidden="1" customWidth="1" outlineLevel="1"/>
    <col min="64" max="64" width="9.140625" style="32" hidden="1" customWidth="1" outlineLevel="1"/>
    <col min="65" max="65" width="11.28515625" style="32" customWidth="1" collapsed="1"/>
    <col min="66" max="66" width="10.5703125" style="32" hidden="1" customWidth="1" outlineLevel="1"/>
    <col min="67" max="70" width="9.140625" style="32" hidden="1" customWidth="1" outlineLevel="1"/>
    <col min="71" max="71" width="9.140625" style="32" customWidth="1" collapsed="1"/>
    <col min="72" max="72" width="10.5703125" style="32" hidden="1" customWidth="1" outlineLevel="1"/>
    <col min="73" max="76" width="9.140625" style="32" hidden="1" customWidth="1" outlineLevel="1"/>
    <col min="77" max="77" width="9.140625" style="32" customWidth="1" collapsed="1"/>
    <col min="78" max="78" width="15.28515625" style="32" customWidth="1"/>
    <col min="79" max="79" width="7.42578125" style="65" customWidth="1"/>
    <col min="80" max="80" width="2.28515625" style="32" customWidth="1"/>
    <col min="81" max="81" width="13.7109375" style="32" customWidth="1"/>
    <col min="82" max="82" width="10.5703125" style="32" customWidth="1"/>
    <col min="83" max="83" width="10.5703125" style="32" hidden="1" customWidth="1" outlineLevel="1"/>
    <col min="84" max="84" width="8.5703125" style="32" hidden="1" customWidth="1" outlineLevel="1"/>
    <col min="85" max="85" width="8.5703125" style="32" customWidth="1" collapsed="1"/>
    <col min="86" max="86" width="10.5703125" style="32" hidden="1" customWidth="1" outlineLevel="1"/>
    <col min="87" max="102" width="9.140625" style="32" hidden="1" customWidth="1" outlineLevel="1"/>
    <col min="103" max="103" width="10.140625" style="32" customWidth="1" collapsed="1"/>
    <col min="104" max="104" width="10.5703125" style="32" customWidth="1"/>
    <col min="105" max="105" width="7.42578125" style="65" customWidth="1"/>
    <col min="106" max="16384" width="9.140625" style="32"/>
  </cols>
  <sheetData>
    <row r="1" spans="1:105" ht="66" customHeight="1" x14ac:dyDescent="0.25">
      <c r="A1" s="32"/>
      <c r="C1" s="43"/>
    </row>
    <row r="2" spans="1:105" ht="26.25" customHeight="1" x14ac:dyDescent="0.45">
      <c r="A2" s="32"/>
      <c r="B2" s="17" t="s">
        <v>98</v>
      </c>
      <c r="C2" s="1"/>
      <c r="D2" s="1"/>
      <c r="E2" s="1"/>
      <c r="F2" s="1"/>
      <c r="G2" s="1"/>
      <c r="H2" s="1"/>
      <c r="I2" s="1"/>
      <c r="J2" s="1"/>
      <c r="K2" s="1"/>
      <c r="L2" s="1"/>
    </row>
    <row r="3" spans="1:105" ht="18.75" x14ac:dyDescent="0.3">
      <c r="A3" s="32"/>
      <c r="B3" s="19" t="s">
        <v>172</v>
      </c>
      <c r="C3" s="3"/>
      <c r="D3" s="1"/>
      <c r="E3" s="1"/>
      <c r="F3" s="1"/>
      <c r="G3" s="1"/>
      <c r="H3" s="1"/>
      <c r="I3" s="1"/>
      <c r="J3" s="1"/>
      <c r="K3" s="1"/>
      <c r="L3" s="1"/>
    </row>
    <row r="4" spans="1:105" ht="15.75" x14ac:dyDescent="0.25">
      <c r="A4" s="32"/>
      <c r="B4" s="2" t="s">
        <v>99</v>
      </c>
      <c r="C4" s="3"/>
      <c r="D4" s="1"/>
      <c r="E4" s="1"/>
      <c r="F4" s="1"/>
      <c r="G4" s="1"/>
      <c r="H4" s="1"/>
      <c r="I4" s="1"/>
      <c r="J4" s="1"/>
      <c r="K4" s="1"/>
      <c r="L4" s="1"/>
    </row>
    <row r="5" spans="1:105" x14ac:dyDescent="0.25">
      <c r="A5" s="32"/>
      <c r="C5" s="1"/>
    </row>
    <row r="6" spans="1:105" ht="26.25" x14ac:dyDescent="0.25">
      <c r="A6" s="32"/>
      <c r="B6" s="178" t="s">
        <v>2</v>
      </c>
      <c r="C6" s="1"/>
      <c r="D6" s="176" t="s">
        <v>100</v>
      </c>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76"/>
    </row>
    <row r="7" spans="1:105" s="37" customFormat="1" ht="18.75" customHeight="1" thickBot="1" x14ac:dyDescent="0.3">
      <c r="B7" s="179"/>
      <c r="C7" s="29"/>
      <c r="D7" s="170" t="s">
        <v>4</v>
      </c>
      <c r="E7" s="170"/>
      <c r="F7" s="170"/>
      <c r="G7" s="170"/>
      <c r="H7" s="170"/>
      <c r="I7" s="170"/>
      <c r="J7" s="170"/>
      <c r="K7" s="170"/>
      <c r="L7" s="170"/>
      <c r="M7" s="170"/>
      <c r="N7" s="170"/>
      <c r="O7" s="170"/>
      <c r="P7" s="170"/>
      <c r="Q7" s="170"/>
      <c r="R7" s="170"/>
      <c r="S7" s="170"/>
      <c r="T7" s="170"/>
      <c r="U7" s="170"/>
      <c r="V7" s="170"/>
      <c r="W7" s="170"/>
      <c r="X7" s="170"/>
      <c r="Y7" s="170"/>
      <c r="Z7" s="170"/>
      <c r="AA7" s="159"/>
      <c r="AB7" s="159"/>
      <c r="AC7" s="28"/>
      <c r="AD7" s="170" t="s">
        <v>5</v>
      </c>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27"/>
      <c r="BE7" s="170" t="s">
        <v>6</v>
      </c>
      <c r="BF7" s="170"/>
      <c r="BG7" s="170"/>
      <c r="BH7" s="170"/>
      <c r="BI7" s="170"/>
      <c r="BJ7" s="170"/>
      <c r="BK7" s="170"/>
      <c r="BL7" s="170"/>
      <c r="BM7" s="170"/>
      <c r="BN7" s="170"/>
      <c r="BO7" s="170"/>
      <c r="BP7" s="170"/>
      <c r="BQ7" s="170"/>
      <c r="BR7" s="170"/>
      <c r="BS7" s="170"/>
      <c r="BT7" s="170"/>
      <c r="BU7" s="170"/>
      <c r="BV7" s="170"/>
      <c r="BW7" s="170"/>
      <c r="BX7" s="170"/>
      <c r="BY7" s="170"/>
      <c r="BZ7" s="170"/>
      <c r="CA7" s="170"/>
      <c r="CC7" s="170" t="s">
        <v>7</v>
      </c>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row>
    <row r="8" spans="1:105" ht="33.75" customHeight="1" x14ac:dyDescent="0.25">
      <c r="A8" s="32"/>
      <c r="B8" s="179"/>
      <c r="C8" s="1"/>
      <c r="D8" s="161" t="s">
        <v>8</v>
      </c>
      <c r="E8" s="161"/>
      <c r="F8" s="161"/>
      <c r="G8" s="161"/>
      <c r="H8" s="161"/>
      <c r="I8" s="161"/>
      <c r="J8" s="161"/>
      <c r="K8" s="161"/>
      <c r="L8" s="161"/>
      <c r="M8" s="161"/>
      <c r="N8" s="161"/>
      <c r="O8" s="162"/>
      <c r="P8" s="38" t="s">
        <v>9</v>
      </c>
      <c r="Q8" s="167" t="s">
        <v>10</v>
      </c>
      <c r="R8" s="168"/>
      <c r="S8" s="168"/>
      <c r="T8" s="169"/>
      <c r="U8" s="160" t="s">
        <v>72</v>
      </c>
      <c r="V8" s="161"/>
      <c r="W8" s="161"/>
      <c r="X8" s="161"/>
      <c r="Y8" s="161"/>
      <c r="Z8" s="161"/>
      <c r="AA8" s="171" t="s">
        <v>12</v>
      </c>
      <c r="AB8" s="163" t="s">
        <v>101</v>
      </c>
      <c r="AC8" s="25"/>
      <c r="AD8" s="161" t="s">
        <v>8</v>
      </c>
      <c r="AE8" s="161"/>
      <c r="AF8" s="161"/>
      <c r="AG8" s="161"/>
      <c r="AH8" s="161"/>
      <c r="AI8" s="162"/>
      <c r="AJ8" s="160" t="s">
        <v>9</v>
      </c>
      <c r="AK8" s="161"/>
      <c r="AL8" s="161"/>
      <c r="AM8" s="161"/>
      <c r="AN8" s="161"/>
      <c r="AO8" s="162"/>
      <c r="AP8" s="167" t="s">
        <v>10</v>
      </c>
      <c r="AQ8" s="168"/>
      <c r="AR8" s="168"/>
      <c r="AS8" s="168"/>
      <c r="AT8" s="168"/>
      <c r="AU8" s="169"/>
      <c r="AV8" s="167" t="s">
        <v>72</v>
      </c>
      <c r="AW8" s="168"/>
      <c r="AX8" s="168"/>
      <c r="AY8" s="168"/>
      <c r="AZ8" s="168"/>
      <c r="BA8" s="169"/>
      <c r="BB8" s="171" t="s">
        <v>12</v>
      </c>
      <c r="BC8" s="163" t="s">
        <v>101</v>
      </c>
      <c r="BD8" s="25"/>
      <c r="BE8" s="161" t="s">
        <v>8</v>
      </c>
      <c r="BF8" s="161"/>
      <c r="BG8" s="161"/>
      <c r="BH8" s="161"/>
      <c r="BI8" s="161"/>
      <c r="BJ8" s="162"/>
      <c r="BK8" s="160" t="s">
        <v>9</v>
      </c>
      <c r="BL8" s="161"/>
      <c r="BM8" s="162"/>
      <c r="BN8" s="167" t="s">
        <v>10</v>
      </c>
      <c r="BO8" s="168"/>
      <c r="BP8" s="168"/>
      <c r="BQ8" s="168"/>
      <c r="BR8" s="168"/>
      <c r="BS8" s="169"/>
      <c r="BT8" s="167" t="s">
        <v>72</v>
      </c>
      <c r="BU8" s="168"/>
      <c r="BV8" s="168"/>
      <c r="BW8" s="168"/>
      <c r="BX8" s="168"/>
      <c r="BY8" s="169"/>
      <c r="BZ8" s="171" t="s">
        <v>12</v>
      </c>
      <c r="CA8" s="163" t="s">
        <v>101</v>
      </c>
      <c r="CB8" s="25"/>
      <c r="CC8" s="26" t="s">
        <v>8</v>
      </c>
      <c r="CD8" s="31" t="s">
        <v>9</v>
      </c>
      <c r="CE8" s="167" t="s">
        <v>10</v>
      </c>
      <c r="CF8" s="168"/>
      <c r="CG8" s="169"/>
      <c r="CH8" s="167" t="s">
        <v>72</v>
      </c>
      <c r="CI8" s="168"/>
      <c r="CJ8" s="168"/>
      <c r="CK8" s="168"/>
      <c r="CL8" s="168"/>
      <c r="CM8" s="168"/>
      <c r="CN8" s="168"/>
      <c r="CO8" s="168"/>
      <c r="CP8" s="168"/>
      <c r="CQ8" s="168"/>
      <c r="CR8" s="168"/>
      <c r="CS8" s="168"/>
      <c r="CT8" s="168"/>
      <c r="CU8" s="168"/>
      <c r="CV8" s="168"/>
      <c r="CW8" s="168"/>
      <c r="CX8" s="168"/>
      <c r="CY8" s="169"/>
      <c r="CZ8" s="171" t="s">
        <v>12</v>
      </c>
      <c r="DA8" s="163" t="s">
        <v>101</v>
      </c>
    </row>
    <row r="9" spans="1:105" ht="18.600000000000001" customHeight="1" x14ac:dyDescent="0.25">
      <c r="A9" s="32"/>
      <c r="B9" s="179"/>
      <c r="C9" s="1"/>
      <c r="D9" s="30">
        <v>2000</v>
      </c>
      <c r="E9" s="30">
        <v>2001</v>
      </c>
      <c r="F9" s="30">
        <v>2002</v>
      </c>
      <c r="G9" s="30">
        <v>2003</v>
      </c>
      <c r="H9" s="30">
        <v>2004</v>
      </c>
      <c r="I9" s="30">
        <v>2005</v>
      </c>
      <c r="J9" s="30">
        <v>2006</v>
      </c>
      <c r="K9" s="30">
        <v>2007</v>
      </c>
      <c r="L9" s="30">
        <v>2008</v>
      </c>
      <c r="M9" s="30">
        <v>2009</v>
      </c>
      <c r="N9" s="30">
        <v>2010</v>
      </c>
      <c r="O9" s="117" t="s">
        <v>16</v>
      </c>
      <c r="P9" s="24" t="s">
        <v>16</v>
      </c>
      <c r="Q9" s="23">
        <v>2008</v>
      </c>
      <c r="R9" s="30">
        <v>2009</v>
      </c>
      <c r="S9" s="30">
        <v>2010</v>
      </c>
      <c r="T9" s="117" t="s">
        <v>16</v>
      </c>
      <c r="U9" s="23">
        <v>2006</v>
      </c>
      <c r="V9" s="30">
        <v>2007</v>
      </c>
      <c r="W9" s="30">
        <v>2008</v>
      </c>
      <c r="X9" s="30">
        <v>2009</v>
      </c>
      <c r="Y9" s="30">
        <v>2010</v>
      </c>
      <c r="Z9" s="116" t="s">
        <v>16</v>
      </c>
      <c r="AA9" s="172"/>
      <c r="AB9" s="164"/>
      <c r="AC9" s="22"/>
      <c r="AD9" s="30">
        <v>2011</v>
      </c>
      <c r="AE9" s="30">
        <v>2012</v>
      </c>
      <c r="AF9" s="30">
        <v>2013</v>
      </c>
      <c r="AG9" s="30">
        <v>2014</v>
      </c>
      <c r="AH9" s="30">
        <v>2015</v>
      </c>
      <c r="AI9" s="117" t="s">
        <v>16</v>
      </c>
      <c r="AJ9" s="23">
        <v>2011</v>
      </c>
      <c r="AK9" s="30">
        <v>2012</v>
      </c>
      <c r="AL9" s="30">
        <v>2013</v>
      </c>
      <c r="AM9" s="30">
        <v>2014</v>
      </c>
      <c r="AN9" s="30">
        <v>2015</v>
      </c>
      <c r="AO9" s="117" t="s">
        <v>16</v>
      </c>
      <c r="AP9" s="21">
        <v>2011</v>
      </c>
      <c r="AQ9" s="20">
        <v>2012</v>
      </c>
      <c r="AR9" s="20">
        <v>2013</v>
      </c>
      <c r="AS9" s="20">
        <v>2014</v>
      </c>
      <c r="AT9" s="20">
        <v>2015</v>
      </c>
      <c r="AU9" s="117" t="s">
        <v>16</v>
      </c>
      <c r="AV9" s="21">
        <v>2011</v>
      </c>
      <c r="AW9" s="20">
        <v>2012</v>
      </c>
      <c r="AX9" s="20">
        <v>2013</v>
      </c>
      <c r="AY9" s="20">
        <v>2014</v>
      </c>
      <c r="AZ9" s="20">
        <v>2015</v>
      </c>
      <c r="BA9" s="117" t="s">
        <v>16</v>
      </c>
      <c r="BB9" s="172"/>
      <c r="BC9" s="164"/>
      <c r="BD9" s="22"/>
      <c r="BE9" s="30">
        <v>2016</v>
      </c>
      <c r="BF9" s="30">
        <v>2017</v>
      </c>
      <c r="BG9" s="30">
        <v>2018</v>
      </c>
      <c r="BH9" s="30">
        <v>2019</v>
      </c>
      <c r="BI9" s="30">
        <v>2020</v>
      </c>
      <c r="BJ9" s="117" t="s">
        <v>16</v>
      </c>
      <c r="BK9" s="23">
        <v>2016</v>
      </c>
      <c r="BL9" s="30">
        <v>2017</v>
      </c>
      <c r="BM9" s="117" t="s">
        <v>16</v>
      </c>
      <c r="BN9" s="23">
        <v>2016</v>
      </c>
      <c r="BO9" s="30">
        <v>2017</v>
      </c>
      <c r="BP9" s="30">
        <v>2018</v>
      </c>
      <c r="BQ9" s="30">
        <v>2019</v>
      </c>
      <c r="BR9" s="30">
        <v>2020</v>
      </c>
      <c r="BS9" s="117" t="s">
        <v>16</v>
      </c>
      <c r="BT9" s="23">
        <v>2016</v>
      </c>
      <c r="BU9" s="30">
        <v>2017</v>
      </c>
      <c r="BV9" s="30">
        <v>2018</v>
      </c>
      <c r="BW9" s="30">
        <v>2019</v>
      </c>
      <c r="BX9" s="30">
        <v>2020</v>
      </c>
      <c r="BY9" s="117" t="s">
        <v>16</v>
      </c>
      <c r="BZ9" s="172"/>
      <c r="CA9" s="164"/>
      <c r="CB9" s="22"/>
      <c r="CC9" s="117" t="s">
        <v>16</v>
      </c>
      <c r="CD9" s="24" t="s">
        <v>16</v>
      </c>
      <c r="CE9" s="23">
        <v>2021</v>
      </c>
      <c r="CF9" s="30">
        <v>2022</v>
      </c>
      <c r="CG9" s="117" t="s">
        <v>16</v>
      </c>
      <c r="CH9" s="23">
        <v>2021</v>
      </c>
      <c r="CI9" s="30">
        <v>2022</v>
      </c>
      <c r="CJ9" s="30">
        <v>2023</v>
      </c>
      <c r="CK9" s="30">
        <v>2024</v>
      </c>
      <c r="CL9" s="30">
        <v>2025</v>
      </c>
      <c r="CM9" s="30">
        <v>2026</v>
      </c>
      <c r="CN9" s="30">
        <v>2027</v>
      </c>
      <c r="CO9" s="30">
        <v>2028</v>
      </c>
      <c r="CP9" s="30">
        <v>2029</v>
      </c>
      <c r="CQ9" s="30">
        <v>2030</v>
      </c>
      <c r="CR9" s="30">
        <v>2031</v>
      </c>
      <c r="CS9" s="30">
        <v>2032</v>
      </c>
      <c r="CT9" s="30">
        <v>2033</v>
      </c>
      <c r="CU9" s="30">
        <v>2034</v>
      </c>
      <c r="CV9" s="30">
        <v>2035</v>
      </c>
      <c r="CW9" s="30">
        <v>2036</v>
      </c>
      <c r="CX9" s="30">
        <v>2037</v>
      </c>
      <c r="CY9" s="117" t="s">
        <v>16</v>
      </c>
      <c r="CZ9" s="172"/>
      <c r="DA9" s="164"/>
    </row>
    <row r="10" spans="1:105" ht="31.5" customHeight="1" x14ac:dyDescent="0.25">
      <c r="A10" s="32"/>
      <c r="B10" s="14" t="s">
        <v>18</v>
      </c>
      <c r="C10" s="1"/>
      <c r="D10" s="39"/>
      <c r="E10" s="39"/>
      <c r="F10" s="39"/>
      <c r="G10" s="39"/>
      <c r="H10" s="39"/>
      <c r="I10" s="39"/>
      <c r="J10" s="39"/>
      <c r="K10" s="39"/>
      <c r="L10" s="39"/>
      <c r="M10" s="39"/>
      <c r="N10" s="39"/>
      <c r="O10" s="34"/>
      <c r="P10" s="34"/>
      <c r="Q10" s="39"/>
      <c r="R10" s="39"/>
      <c r="S10" s="39"/>
      <c r="T10" s="34"/>
      <c r="U10" s="39"/>
      <c r="V10" s="39"/>
      <c r="W10" s="39"/>
      <c r="X10" s="39"/>
      <c r="Y10" s="39"/>
      <c r="Z10" s="34"/>
      <c r="AA10" s="34"/>
      <c r="AB10" s="66"/>
      <c r="AC10" s="35"/>
      <c r="AD10" s="39"/>
      <c r="AE10" s="39"/>
      <c r="AF10" s="39"/>
      <c r="AG10" s="39"/>
      <c r="AH10" s="39"/>
      <c r="AI10" s="34"/>
      <c r="AJ10" s="39"/>
      <c r="AK10" s="39"/>
      <c r="AL10" s="39"/>
      <c r="AM10" s="39"/>
      <c r="AN10" s="39"/>
      <c r="AO10" s="34"/>
      <c r="AP10" s="39"/>
      <c r="AQ10" s="39"/>
      <c r="AR10" s="39"/>
      <c r="AS10" s="39"/>
      <c r="AT10" s="39"/>
      <c r="AU10" s="34"/>
      <c r="AV10" s="39"/>
      <c r="AW10" s="39"/>
      <c r="AX10" s="39"/>
      <c r="AY10" s="39"/>
      <c r="AZ10" s="39"/>
      <c r="BA10" s="34"/>
      <c r="BB10" s="34"/>
      <c r="BC10" s="66"/>
      <c r="BD10" s="35"/>
      <c r="BE10" s="39"/>
      <c r="BF10" s="39"/>
      <c r="BG10" s="39"/>
      <c r="BH10" s="39"/>
      <c r="BI10" s="39"/>
      <c r="BJ10" s="34"/>
      <c r="BK10" s="39"/>
      <c r="BL10" s="39"/>
      <c r="BM10" s="34"/>
      <c r="BN10" s="39"/>
      <c r="BO10" s="39"/>
      <c r="BP10" s="39"/>
      <c r="BQ10" s="39"/>
      <c r="BR10" s="39"/>
      <c r="BS10" s="34"/>
      <c r="BT10" s="39"/>
      <c r="BU10" s="39"/>
      <c r="BV10" s="39"/>
      <c r="BW10" s="39"/>
      <c r="BX10" s="39"/>
      <c r="BY10" s="34"/>
      <c r="BZ10" s="34"/>
      <c r="CA10" s="66"/>
      <c r="CB10" s="35"/>
      <c r="CC10" s="34"/>
      <c r="CD10" s="34"/>
      <c r="CE10" s="39"/>
      <c r="CF10" s="39"/>
      <c r="CG10" s="34"/>
      <c r="CH10" s="39"/>
      <c r="CI10" s="39"/>
      <c r="CJ10" s="39"/>
      <c r="CK10" s="39"/>
      <c r="CL10" s="39"/>
      <c r="CM10" s="39"/>
      <c r="CN10" s="39"/>
      <c r="CO10" s="39"/>
      <c r="CP10" s="39"/>
      <c r="CQ10" s="39"/>
      <c r="CR10" s="39"/>
      <c r="CS10" s="39"/>
      <c r="CT10" s="39"/>
      <c r="CU10" s="39"/>
      <c r="CV10" s="39"/>
      <c r="CW10" s="39"/>
      <c r="CX10" s="39"/>
      <c r="CY10" s="34"/>
      <c r="CZ10" s="34"/>
      <c r="DA10" s="66"/>
    </row>
    <row r="11" spans="1:105" ht="15.75" customHeight="1" x14ac:dyDescent="0.25">
      <c r="A11" s="32"/>
      <c r="B11" s="15" t="s">
        <v>35</v>
      </c>
      <c r="C11" s="1"/>
      <c r="D11" s="41"/>
      <c r="E11" s="41"/>
      <c r="F11" s="41"/>
      <c r="G11" s="41"/>
      <c r="H11" s="41"/>
      <c r="I11" s="41"/>
      <c r="J11" s="41"/>
      <c r="K11" s="41"/>
      <c r="L11" s="41"/>
      <c r="M11" s="41"/>
      <c r="N11" s="41"/>
      <c r="O11" s="36">
        <f>SUM(D11:N11)</f>
        <v>0</v>
      </c>
      <c r="P11" s="36"/>
      <c r="Q11" s="41"/>
      <c r="R11" s="41"/>
      <c r="S11" s="41"/>
      <c r="T11" s="36">
        <f>SUM(Q11:S11)</f>
        <v>0</v>
      </c>
      <c r="U11" s="41"/>
      <c r="V11" s="41"/>
      <c r="W11" s="41"/>
      <c r="X11" s="41"/>
      <c r="Y11" s="41"/>
      <c r="Z11" s="36">
        <f>SUM(U11:Y11)</f>
        <v>0</v>
      </c>
      <c r="AA11" s="36">
        <f>SUM(O11,P11,T11,Z11)</f>
        <v>0</v>
      </c>
      <c r="AB11" s="67" t="str">
        <f>IF(AA11=0,"",AA11/$AA$20)</f>
        <v/>
      </c>
      <c r="AC11" s="33"/>
      <c r="AD11" s="41"/>
      <c r="AE11" s="41"/>
      <c r="AF11" s="41"/>
      <c r="AG11" s="41">
        <v>30.742000000000001</v>
      </c>
      <c r="AH11" s="41">
        <v>24.263000000000002</v>
      </c>
      <c r="AI11" s="36">
        <f>SUM(AD11:AH11)</f>
        <v>55.005000000000003</v>
      </c>
      <c r="AJ11" s="41"/>
      <c r="AK11" s="41"/>
      <c r="AL11" s="41"/>
      <c r="AM11" s="41"/>
      <c r="AN11" s="41"/>
      <c r="AO11" s="36">
        <f>SUM(AJ11:AN11)</f>
        <v>0</v>
      </c>
      <c r="AP11" s="41"/>
      <c r="AQ11" s="41"/>
      <c r="AR11" s="41"/>
      <c r="AS11" s="41"/>
      <c r="AT11" s="41"/>
      <c r="AU11" s="36">
        <f>SUM(AP11:AT11)</f>
        <v>0</v>
      </c>
      <c r="AV11" s="41"/>
      <c r="AW11" s="41"/>
      <c r="AX11" s="41"/>
      <c r="AY11" s="41"/>
      <c r="AZ11" s="41"/>
      <c r="BA11" s="36">
        <f>SUM(AV11:AZ11)</f>
        <v>0</v>
      </c>
      <c r="BB11" s="36">
        <f>SUM(AI11,AO11,AU11,BA11)</f>
        <v>55.005000000000003</v>
      </c>
      <c r="BC11" s="67">
        <f>IF(BB11=0,"",BB11/$BB$20)</f>
        <v>0.3338954407383396</v>
      </c>
      <c r="BD11" s="33"/>
      <c r="BE11" s="41">
        <v>22.976890000000001</v>
      </c>
      <c r="BF11" s="41">
        <v>22.191076850000002</v>
      </c>
      <c r="BG11" s="41">
        <v>24.479173379999999</v>
      </c>
      <c r="BH11" s="41">
        <v>22.397200000000002</v>
      </c>
      <c r="BI11" s="41"/>
      <c r="BJ11" s="36">
        <f>SUM(BE11:BI11)</f>
        <v>92.044340229999989</v>
      </c>
      <c r="BK11" s="41"/>
      <c r="BL11" s="41"/>
      <c r="BM11" s="36">
        <f>SUM(BK11:BL11)</f>
        <v>0</v>
      </c>
      <c r="BN11" s="41">
        <v>0</v>
      </c>
      <c r="BO11" s="41">
        <v>0</v>
      </c>
      <c r="BP11" s="41">
        <v>0</v>
      </c>
      <c r="BQ11" s="41">
        <v>0</v>
      </c>
      <c r="BR11" s="41">
        <v>0</v>
      </c>
      <c r="BS11" s="36">
        <f>SUM(BN11:BR11)</f>
        <v>0</v>
      </c>
      <c r="BT11" s="41"/>
      <c r="BU11" s="41"/>
      <c r="BV11" s="41"/>
      <c r="BW11" s="41"/>
      <c r="BX11" s="41"/>
      <c r="BY11" s="36">
        <f>SUM(BT11:BX11)</f>
        <v>0</v>
      </c>
      <c r="BZ11" s="36">
        <f>SUM(BJ11,BM11,BS11,BY11)</f>
        <v>92.044340229999989</v>
      </c>
      <c r="CA11" s="67">
        <f>IF(BZ11=0,"",BZ11/$BZ$20)</f>
        <v>0.34922289674806917</v>
      </c>
      <c r="CB11" s="33"/>
      <c r="CC11" s="36"/>
      <c r="CD11" s="36"/>
      <c r="CE11" s="41"/>
      <c r="CF11" s="41"/>
      <c r="CG11" s="36">
        <f>SUM(CE11:CF11)</f>
        <v>0</v>
      </c>
      <c r="CH11" s="41">
        <v>0</v>
      </c>
      <c r="CI11" s="41">
        <v>0</v>
      </c>
      <c r="CJ11" s="41">
        <v>0</v>
      </c>
      <c r="CK11" s="41">
        <v>0</v>
      </c>
      <c r="CL11" s="41">
        <v>0</v>
      </c>
      <c r="CM11" s="41">
        <v>0</v>
      </c>
      <c r="CN11" s="41">
        <v>0</v>
      </c>
      <c r="CO11" s="41">
        <v>0</v>
      </c>
      <c r="CP11" s="41">
        <v>0</v>
      </c>
      <c r="CQ11" s="41">
        <v>0</v>
      </c>
      <c r="CR11" s="41"/>
      <c r="CS11" s="41"/>
      <c r="CT11" s="41"/>
      <c r="CU11" s="41"/>
      <c r="CV11" s="41"/>
      <c r="CW11" s="41"/>
      <c r="CX11" s="41"/>
      <c r="CY11" s="36">
        <f>SUM(CH11:CX11)</f>
        <v>0</v>
      </c>
      <c r="CZ11" s="36">
        <f>SUM(CC11,CD11,CG11,CY11)</f>
        <v>0</v>
      </c>
      <c r="DA11" s="67" t="str">
        <f>IF(CZ11=0,"",CZ11/$CZ$20)</f>
        <v/>
      </c>
    </row>
    <row r="12" spans="1:105" ht="15.75" customHeight="1" x14ac:dyDescent="0.25">
      <c r="A12" s="32"/>
      <c r="B12" s="15" t="s">
        <v>44</v>
      </c>
      <c r="C12" s="1"/>
      <c r="D12" s="41"/>
      <c r="E12" s="41"/>
      <c r="F12" s="41"/>
      <c r="G12" s="41"/>
      <c r="H12" s="41"/>
      <c r="I12" s="41"/>
      <c r="J12" s="41"/>
      <c r="K12" s="41"/>
      <c r="L12" s="41"/>
      <c r="M12" s="41"/>
      <c r="N12" s="41"/>
      <c r="O12" s="36">
        <f>SUM(D12:N12)</f>
        <v>0</v>
      </c>
      <c r="P12" s="36"/>
      <c r="Q12" s="41"/>
      <c r="R12" s="41"/>
      <c r="S12" s="41"/>
      <c r="T12" s="36">
        <f>SUM(Q12:S12)</f>
        <v>0</v>
      </c>
      <c r="U12" s="41"/>
      <c r="V12" s="41"/>
      <c r="W12" s="41"/>
      <c r="X12" s="41"/>
      <c r="Y12" s="41"/>
      <c r="Z12" s="36">
        <f>SUM(U12:Y12)</f>
        <v>0</v>
      </c>
      <c r="AA12" s="36">
        <f>SUM(O12,P12,T12,Z12)</f>
        <v>0</v>
      </c>
      <c r="AB12" s="67" t="str">
        <f>IF(AA12=0,"",AA12/$AA$20)</f>
        <v/>
      </c>
      <c r="AC12" s="33"/>
      <c r="AD12" s="41"/>
      <c r="AE12" s="41"/>
      <c r="AF12" s="41"/>
      <c r="AG12" s="41"/>
      <c r="AH12" s="41">
        <v>4.7321999999999997</v>
      </c>
      <c r="AI12" s="36">
        <f>SUM(AD12:AH12)</f>
        <v>4.7321999999999997</v>
      </c>
      <c r="AJ12" s="41"/>
      <c r="AK12" s="41"/>
      <c r="AL12" s="41"/>
      <c r="AM12" s="41"/>
      <c r="AN12" s="41"/>
      <c r="AO12" s="36">
        <f>SUM(AJ12:AN12)</f>
        <v>0</v>
      </c>
      <c r="AP12" s="41"/>
      <c r="AQ12" s="41"/>
      <c r="AR12" s="41"/>
      <c r="AS12" s="41"/>
      <c r="AT12" s="41"/>
      <c r="AU12" s="36">
        <f>SUM(AP12:AT12)</f>
        <v>0</v>
      </c>
      <c r="AV12" s="41"/>
      <c r="AW12" s="41"/>
      <c r="AX12" s="41"/>
      <c r="AY12" s="41"/>
      <c r="AZ12" s="41"/>
      <c r="BA12" s="36">
        <f>SUM(AV12:AZ12)</f>
        <v>0</v>
      </c>
      <c r="BB12" s="36">
        <f>SUM(AI12,AO12,AU12,BA12)</f>
        <v>4.7321999999999997</v>
      </c>
      <c r="BC12" s="67">
        <f>IF(BB12=0,"",BB12/$BB$20)</f>
        <v>2.8725752289100456E-2</v>
      </c>
      <c r="BD12" s="33"/>
      <c r="BE12" s="41">
        <v>18.600539999999999</v>
      </c>
      <c r="BF12" s="41">
        <v>11.45331</v>
      </c>
      <c r="BG12" s="41">
        <v>5.2708399999999997</v>
      </c>
      <c r="BH12" s="41"/>
      <c r="BI12" s="41"/>
      <c r="BJ12" s="36">
        <f>SUM(BE12:BI12)</f>
        <v>35.324689999999997</v>
      </c>
      <c r="BK12" s="41"/>
      <c r="BL12" s="41"/>
      <c r="BM12" s="36">
        <f>SUM(BK12:BL12)</f>
        <v>0</v>
      </c>
      <c r="BN12" s="41"/>
      <c r="BO12" s="41"/>
      <c r="BP12" s="41"/>
      <c r="BQ12" s="41">
        <v>0</v>
      </c>
      <c r="BR12" s="41">
        <v>0</v>
      </c>
      <c r="BS12" s="36">
        <f>SUM(BN12:BR12)</f>
        <v>0</v>
      </c>
      <c r="BT12" s="41"/>
      <c r="BU12" s="41"/>
      <c r="BV12" s="41"/>
      <c r="BW12" s="41"/>
      <c r="BX12" s="41"/>
      <c r="BY12" s="36">
        <f>SUM(BT12:BX12)</f>
        <v>0</v>
      </c>
      <c r="BZ12" s="36">
        <f>SUM(BJ12,BM12,BS12,BY12)</f>
        <v>35.324689999999997</v>
      </c>
      <c r="CA12" s="67">
        <f>IF(BZ12=0,"",BZ12/$BZ$20)</f>
        <v>0.13402443363385441</v>
      </c>
      <c r="CB12" s="33"/>
      <c r="CC12" s="36"/>
      <c r="CD12" s="36"/>
      <c r="CE12" s="41"/>
      <c r="CF12" s="41"/>
      <c r="CG12" s="36">
        <f>SUM(CE12:CF12)</f>
        <v>0</v>
      </c>
      <c r="CH12" s="41"/>
      <c r="CI12" s="41"/>
      <c r="CJ12" s="41"/>
      <c r="CK12" s="41"/>
      <c r="CL12" s="41"/>
      <c r="CM12" s="41"/>
      <c r="CN12" s="41"/>
      <c r="CO12" s="41"/>
      <c r="CP12" s="41"/>
      <c r="CQ12" s="41">
        <v>0</v>
      </c>
      <c r="CR12" s="41"/>
      <c r="CS12" s="41"/>
      <c r="CT12" s="41"/>
      <c r="CU12" s="41"/>
      <c r="CV12" s="41"/>
      <c r="CW12" s="41"/>
      <c r="CX12" s="41"/>
      <c r="CY12" s="36">
        <f>SUM(CH12:CX12)</f>
        <v>0</v>
      </c>
      <c r="CZ12" s="36">
        <f>SUM(CC12,CD12,CG12,CY12)</f>
        <v>0</v>
      </c>
      <c r="DA12" s="67" t="str">
        <f>IF(CZ12=0,"",CZ12/$CZ$20)</f>
        <v/>
      </c>
    </row>
    <row r="13" spans="1:105" ht="30" x14ac:dyDescent="0.25">
      <c r="A13" s="32"/>
      <c r="B13" s="61" t="s">
        <v>46</v>
      </c>
      <c r="C13" s="1"/>
      <c r="D13" s="53">
        <f t="shared" ref="D13:AA13" si="0">SUM(D11:D12)</f>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4">
        <f t="shared" si="0"/>
        <v>0</v>
      </c>
      <c r="P13" s="54">
        <f t="shared" si="0"/>
        <v>0</v>
      </c>
      <c r="Q13" s="53">
        <f t="shared" si="0"/>
        <v>0</v>
      </c>
      <c r="R13" s="53">
        <f t="shared" si="0"/>
        <v>0</v>
      </c>
      <c r="S13" s="53">
        <f t="shared" si="0"/>
        <v>0</v>
      </c>
      <c r="T13" s="54">
        <f t="shared" si="0"/>
        <v>0</v>
      </c>
      <c r="U13" s="53">
        <f t="shared" si="0"/>
        <v>0</v>
      </c>
      <c r="V13" s="53">
        <f t="shared" si="0"/>
        <v>0</v>
      </c>
      <c r="W13" s="53">
        <f t="shared" si="0"/>
        <v>0</v>
      </c>
      <c r="X13" s="53">
        <f t="shared" si="0"/>
        <v>0</v>
      </c>
      <c r="Y13" s="53">
        <f t="shared" si="0"/>
        <v>0</v>
      </c>
      <c r="Z13" s="54">
        <f t="shared" si="0"/>
        <v>0</v>
      </c>
      <c r="AA13" s="78">
        <f t="shared" si="0"/>
        <v>0</v>
      </c>
      <c r="AB13" s="79" t="str">
        <f>IF(AA13=0,"",AA13/$AA$20)</f>
        <v/>
      </c>
      <c r="AC13" s="35"/>
      <c r="AD13" s="53">
        <f t="shared" ref="AD13:BB13" si="1">SUM(AD11:AD12)</f>
        <v>0</v>
      </c>
      <c r="AE13" s="53">
        <f t="shared" si="1"/>
        <v>0</v>
      </c>
      <c r="AF13" s="53">
        <f t="shared" si="1"/>
        <v>0</v>
      </c>
      <c r="AG13" s="53">
        <f t="shared" si="1"/>
        <v>30.742000000000001</v>
      </c>
      <c r="AH13" s="53">
        <f t="shared" si="1"/>
        <v>28.995200000000001</v>
      </c>
      <c r="AI13" s="54">
        <f t="shared" si="1"/>
        <v>59.737200000000001</v>
      </c>
      <c r="AJ13" s="53">
        <f t="shared" si="1"/>
        <v>0</v>
      </c>
      <c r="AK13" s="53">
        <f t="shared" si="1"/>
        <v>0</v>
      </c>
      <c r="AL13" s="53">
        <f t="shared" si="1"/>
        <v>0</v>
      </c>
      <c r="AM13" s="53">
        <f t="shared" si="1"/>
        <v>0</v>
      </c>
      <c r="AN13" s="53">
        <f t="shared" si="1"/>
        <v>0</v>
      </c>
      <c r="AO13" s="54">
        <f t="shared" si="1"/>
        <v>0</v>
      </c>
      <c r="AP13" s="53">
        <f t="shared" si="1"/>
        <v>0</v>
      </c>
      <c r="AQ13" s="53">
        <f t="shared" si="1"/>
        <v>0</v>
      </c>
      <c r="AR13" s="53">
        <f t="shared" si="1"/>
        <v>0</v>
      </c>
      <c r="AS13" s="53">
        <f t="shared" si="1"/>
        <v>0</v>
      </c>
      <c r="AT13" s="53">
        <f t="shared" si="1"/>
        <v>0</v>
      </c>
      <c r="AU13" s="54">
        <f t="shared" si="1"/>
        <v>0</v>
      </c>
      <c r="AV13" s="53">
        <f t="shared" si="1"/>
        <v>0</v>
      </c>
      <c r="AW13" s="53">
        <f t="shared" si="1"/>
        <v>0</v>
      </c>
      <c r="AX13" s="53">
        <f t="shared" si="1"/>
        <v>0</v>
      </c>
      <c r="AY13" s="53">
        <f t="shared" si="1"/>
        <v>0</v>
      </c>
      <c r="AZ13" s="53">
        <f t="shared" si="1"/>
        <v>0</v>
      </c>
      <c r="BA13" s="54">
        <f t="shared" si="1"/>
        <v>0</v>
      </c>
      <c r="BB13" s="78">
        <f t="shared" si="1"/>
        <v>59.737200000000001</v>
      </c>
      <c r="BC13" s="79">
        <f>IF(BB13=0,"",BB13/$BB$20)</f>
        <v>0.36262119302744006</v>
      </c>
      <c r="BD13" s="35"/>
      <c r="BE13" s="53">
        <f t="shared" ref="BE13:BZ13" si="2">SUM(BE11:BE12)</f>
        <v>41.57743</v>
      </c>
      <c r="BF13" s="53">
        <f t="shared" si="2"/>
        <v>33.644386850000004</v>
      </c>
      <c r="BG13" s="53">
        <f t="shared" si="2"/>
        <v>29.750013379999999</v>
      </c>
      <c r="BH13" s="53">
        <f t="shared" si="2"/>
        <v>22.397200000000002</v>
      </c>
      <c r="BI13" s="53">
        <f t="shared" si="2"/>
        <v>0</v>
      </c>
      <c r="BJ13" s="54">
        <f t="shared" si="2"/>
        <v>127.36903022999999</v>
      </c>
      <c r="BK13" s="53">
        <f t="shared" si="2"/>
        <v>0</v>
      </c>
      <c r="BL13" s="53">
        <f t="shared" si="2"/>
        <v>0</v>
      </c>
      <c r="BM13" s="54">
        <f t="shared" si="2"/>
        <v>0</v>
      </c>
      <c r="BN13" s="53">
        <f t="shared" si="2"/>
        <v>0</v>
      </c>
      <c r="BO13" s="53">
        <f t="shared" si="2"/>
        <v>0</v>
      </c>
      <c r="BP13" s="53">
        <f t="shared" si="2"/>
        <v>0</v>
      </c>
      <c r="BQ13" s="53">
        <f t="shared" si="2"/>
        <v>0</v>
      </c>
      <c r="BR13" s="53">
        <f t="shared" si="2"/>
        <v>0</v>
      </c>
      <c r="BS13" s="54">
        <f t="shared" si="2"/>
        <v>0</v>
      </c>
      <c r="BT13" s="53">
        <f t="shared" si="2"/>
        <v>0</v>
      </c>
      <c r="BU13" s="53">
        <f t="shared" si="2"/>
        <v>0</v>
      </c>
      <c r="BV13" s="53">
        <f t="shared" si="2"/>
        <v>0</v>
      </c>
      <c r="BW13" s="53">
        <f t="shared" si="2"/>
        <v>0</v>
      </c>
      <c r="BX13" s="53">
        <f t="shared" si="2"/>
        <v>0</v>
      </c>
      <c r="BY13" s="54">
        <f t="shared" si="2"/>
        <v>0</v>
      </c>
      <c r="BZ13" s="78">
        <f t="shared" si="2"/>
        <v>127.36903022999999</v>
      </c>
      <c r="CA13" s="79">
        <f>IF(BZ13=0,"",BZ13/$BZ$20)</f>
        <v>0.48324733038192358</v>
      </c>
      <c r="CB13" s="35"/>
      <c r="CC13" s="54">
        <f t="shared" ref="CC13:CZ13" si="3">SUM(CC11:CC12)</f>
        <v>0</v>
      </c>
      <c r="CD13" s="54">
        <f t="shared" si="3"/>
        <v>0</v>
      </c>
      <c r="CE13" s="53">
        <f t="shared" si="3"/>
        <v>0</v>
      </c>
      <c r="CF13" s="53">
        <f t="shared" si="3"/>
        <v>0</v>
      </c>
      <c r="CG13" s="54">
        <f t="shared" si="3"/>
        <v>0</v>
      </c>
      <c r="CH13" s="53">
        <f t="shared" si="3"/>
        <v>0</v>
      </c>
      <c r="CI13" s="53">
        <f t="shared" si="3"/>
        <v>0</v>
      </c>
      <c r="CJ13" s="53">
        <f t="shared" si="3"/>
        <v>0</v>
      </c>
      <c r="CK13" s="53">
        <f t="shared" si="3"/>
        <v>0</v>
      </c>
      <c r="CL13" s="53">
        <f t="shared" si="3"/>
        <v>0</v>
      </c>
      <c r="CM13" s="53">
        <f t="shared" si="3"/>
        <v>0</v>
      </c>
      <c r="CN13" s="53">
        <f t="shared" si="3"/>
        <v>0</v>
      </c>
      <c r="CO13" s="53">
        <f t="shared" si="3"/>
        <v>0</v>
      </c>
      <c r="CP13" s="53">
        <f t="shared" si="3"/>
        <v>0</v>
      </c>
      <c r="CQ13" s="53">
        <f t="shared" si="3"/>
        <v>0</v>
      </c>
      <c r="CR13" s="53">
        <f t="shared" si="3"/>
        <v>0</v>
      </c>
      <c r="CS13" s="53">
        <f t="shared" si="3"/>
        <v>0</v>
      </c>
      <c r="CT13" s="53">
        <f t="shared" si="3"/>
        <v>0</v>
      </c>
      <c r="CU13" s="53">
        <f t="shared" si="3"/>
        <v>0</v>
      </c>
      <c r="CV13" s="53">
        <f t="shared" si="3"/>
        <v>0</v>
      </c>
      <c r="CW13" s="53">
        <f t="shared" si="3"/>
        <v>0</v>
      </c>
      <c r="CX13" s="53">
        <f>SUM(CX11:CX12)</f>
        <v>0</v>
      </c>
      <c r="CY13" s="54">
        <f t="shared" si="3"/>
        <v>0</v>
      </c>
      <c r="CZ13" s="78">
        <f t="shared" si="3"/>
        <v>0</v>
      </c>
      <c r="DA13" s="79" t="str">
        <f>IF(CZ13=0,"",CZ13/$CZ$20)</f>
        <v/>
      </c>
    </row>
    <row r="14" spans="1:105" ht="11.25" customHeight="1" x14ac:dyDescent="0.25">
      <c r="A14" s="32"/>
    </row>
    <row r="15" spans="1:105" ht="31.5" customHeight="1" x14ac:dyDescent="0.25">
      <c r="A15" s="32"/>
      <c r="B15" s="14" t="s">
        <v>47</v>
      </c>
      <c r="C15" s="1"/>
      <c r="D15" s="39"/>
      <c r="E15" s="39"/>
      <c r="F15" s="39"/>
      <c r="G15" s="39"/>
      <c r="H15" s="39"/>
      <c r="I15" s="39"/>
      <c r="J15" s="39"/>
      <c r="K15" s="39"/>
      <c r="L15" s="39"/>
      <c r="M15" s="39"/>
      <c r="N15" s="39"/>
      <c r="O15" s="34"/>
      <c r="P15" s="34"/>
      <c r="Q15" s="39"/>
      <c r="R15" s="39"/>
      <c r="S15" s="39"/>
      <c r="T15" s="34"/>
      <c r="U15" s="39"/>
      <c r="V15" s="39"/>
      <c r="W15" s="39"/>
      <c r="X15" s="39"/>
      <c r="Y15" s="39"/>
      <c r="Z15" s="34"/>
      <c r="AA15" s="34"/>
      <c r="AB15" s="69"/>
      <c r="AC15" s="35"/>
      <c r="AD15" s="39"/>
      <c r="AE15" s="39"/>
      <c r="AF15" s="39"/>
      <c r="AG15" s="39"/>
      <c r="AH15" s="39"/>
      <c r="AI15" s="34"/>
      <c r="AJ15" s="39"/>
      <c r="AK15" s="39"/>
      <c r="AL15" s="39"/>
      <c r="AM15" s="39"/>
      <c r="AN15" s="39"/>
      <c r="AO15" s="34"/>
      <c r="AP15" s="39"/>
      <c r="AQ15" s="39"/>
      <c r="AR15" s="39"/>
      <c r="AS15" s="39"/>
      <c r="AT15" s="39"/>
      <c r="AU15" s="34"/>
      <c r="AV15" s="39"/>
      <c r="AW15" s="39"/>
      <c r="AX15" s="39"/>
      <c r="AY15" s="39"/>
      <c r="AZ15" s="39"/>
      <c r="BA15" s="34"/>
      <c r="BB15" s="34"/>
      <c r="BC15" s="69"/>
      <c r="BD15" s="35"/>
      <c r="BE15" s="39"/>
      <c r="BF15" s="39"/>
      <c r="BG15" s="39"/>
      <c r="BH15" s="39"/>
      <c r="BI15" s="39"/>
      <c r="BJ15" s="34"/>
      <c r="BK15" s="39"/>
      <c r="BL15" s="39"/>
      <c r="BM15" s="34"/>
      <c r="BN15" s="39"/>
      <c r="BO15" s="39"/>
      <c r="BP15" s="39"/>
      <c r="BQ15" s="39"/>
      <c r="BR15" s="39"/>
      <c r="BS15" s="34"/>
      <c r="BT15" s="39"/>
      <c r="BU15" s="39"/>
      <c r="BV15" s="39"/>
      <c r="BW15" s="39"/>
      <c r="BX15" s="39"/>
      <c r="BY15" s="34"/>
      <c r="BZ15" s="34"/>
      <c r="CA15" s="69"/>
      <c r="CB15" s="35"/>
      <c r="CC15" s="34"/>
      <c r="CD15" s="34"/>
      <c r="CE15" s="39"/>
      <c r="CF15" s="39"/>
      <c r="CG15" s="34"/>
      <c r="CH15" s="39"/>
      <c r="CI15" s="39"/>
      <c r="CJ15" s="39"/>
      <c r="CK15" s="39"/>
      <c r="CL15" s="39"/>
      <c r="CM15" s="39"/>
      <c r="CN15" s="39"/>
      <c r="CO15" s="39"/>
      <c r="CP15" s="39"/>
      <c r="CQ15" s="39"/>
      <c r="CR15" s="39"/>
      <c r="CS15" s="39"/>
      <c r="CT15" s="39"/>
      <c r="CU15" s="39"/>
      <c r="CV15" s="39"/>
      <c r="CW15" s="39"/>
      <c r="CX15" s="39"/>
      <c r="CY15" s="34"/>
      <c r="CZ15" s="34"/>
      <c r="DA15" s="69"/>
    </row>
    <row r="16" spans="1:105" ht="15.75" customHeight="1" x14ac:dyDescent="0.25">
      <c r="A16" s="42">
        <v>3</v>
      </c>
      <c r="B16" s="15" t="s">
        <v>49</v>
      </c>
      <c r="C16" s="1"/>
      <c r="D16" s="41"/>
      <c r="E16" s="41"/>
      <c r="F16" s="41"/>
      <c r="G16" s="41"/>
      <c r="H16" s="41"/>
      <c r="I16" s="41"/>
      <c r="J16" s="41"/>
      <c r="K16" s="41"/>
      <c r="L16" s="41"/>
      <c r="M16" s="41"/>
      <c r="N16" s="41"/>
      <c r="O16" s="36">
        <f>SUM(D16:N16)</f>
        <v>0</v>
      </c>
      <c r="P16" s="36"/>
      <c r="Q16" s="41"/>
      <c r="R16" s="41"/>
      <c r="S16" s="41"/>
      <c r="T16" s="36">
        <f>SUM(Q16:S16)</f>
        <v>0</v>
      </c>
      <c r="U16" s="41"/>
      <c r="V16" s="41"/>
      <c r="W16" s="41"/>
      <c r="X16" s="41"/>
      <c r="Y16" s="41"/>
      <c r="Z16" s="36">
        <f>SUM(U16:Y16)</f>
        <v>0</v>
      </c>
      <c r="AA16" s="36">
        <f>SUM(O16,P16,T16,Z16)</f>
        <v>0</v>
      </c>
      <c r="AB16" s="67" t="str">
        <f>IF(AA16=0,"",AA16/$AA$20)</f>
        <v/>
      </c>
      <c r="AC16" s="35"/>
      <c r="AD16" s="41"/>
      <c r="AE16" s="41"/>
      <c r="AF16" s="41"/>
      <c r="AG16" s="41"/>
      <c r="AH16" s="41">
        <v>105</v>
      </c>
      <c r="AI16" s="36">
        <f>SUM(AD16:AH16)</f>
        <v>105</v>
      </c>
      <c r="AJ16" s="41"/>
      <c r="AK16" s="41"/>
      <c r="AL16" s="41"/>
      <c r="AM16" s="41"/>
      <c r="AN16" s="41"/>
      <c r="AO16" s="36">
        <f>SUM(AJ16:AN16)</f>
        <v>0</v>
      </c>
      <c r="AP16" s="41"/>
      <c r="AQ16" s="41"/>
      <c r="AR16" s="41"/>
      <c r="AS16" s="41"/>
      <c r="AT16" s="41"/>
      <c r="AU16" s="36">
        <f>SUM(AP16:AT16)</f>
        <v>0</v>
      </c>
      <c r="AV16" s="41"/>
      <c r="AW16" s="41"/>
      <c r="AX16" s="41"/>
      <c r="AY16" s="41"/>
      <c r="AZ16" s="41"/>
      <c r="BA16" s="36">
        <f>SUM(AV16:AZ16)</f>
        <v>0</v>
      </c>
      <c r="BB16" s="36">
        <f>SUM(AI16,AO16,AU16,BA16)</f>
        <v>105</v>
      </c>
      <c r="BC16" s="67">
        <f>IF(BB16=0,"",BB16/$BB$20)</f>
        <v>0.63737880697255989</v>
      </c>
      <c r="BD16" s="35"/>
      <c r="BE16" s="41">
        <v>51.6</v>
      </c>
      <c r="BF16" s="41">
        <v>40</v>
      </c>
      <c r="BG16" s="41">
        <v>44.6</v>
      </c>
      <c r="BH16" s="41"/>
      <c r="BI16" s="41"/>
      <c r="BJ16" s="36">
        <f>SUM(BE16:BI16)</f>
        <v>136.19999999999999</v>
      </c>
      <c r="BK16" s="41"/>
      <c r="BL16" s="41"/>
      <c r="BM16" s="36">
        <f>SUM(BK16:BL16)</f>
        <v>0</v>
      </c>
      <c r="BN16" s="41">
        <v>0</v>
      </c>
      <c r="BO16" s="41">
        <v>0</v>
      </c>
      <c r="BP16" s="41">
        <v>0</v>
      </c>
      <c r="BQ16" s="41">
        <v>0</v>
      </c>
      <c r="BR16" s="41">
        <v>0</v>
      </c>
      <c r="BS16" s="36">
        <f>SUM(BN16:BR16)</f>
        <v>0</v>
      </c>
      <c r="BT16" s="41"/>
      <c r="BU16" s="41"/>
      <c r="BV16" s="41"/>
      <c r="BW16" s="41"/>
      <c r="BX16" s="41"/>
      <c r="BY16" s="36">
        <f>SUM(BT16:BX16)</f>
        <v>0</v>
      </c>
      <c r="BZ16" s="36">
        <f>SUM(BJ16,BM16,BS16,BY16)</f>
        <v>136.19999999999999</v>
      </c>
      <c r="CA16" s="67">
        <f>IF(BZ16=0,"",BZ16/$BZ$20)</f>
        <v>0.51675266961807653</v>
      </c>
      <c r="CB16" s="35"/>
      <c r="CC16" s="36"/>
      <c r="CD16" s="36"/>
      <c r="CE16" s="41"/>
      <c r="CF16" s="41"/>
      <c r="CG16" s="36">
        <f>SUM(CE16:CF16)</f>
        <v>0</v>
      </c>
      <c r="CH16" s="41"/>
      <c r="CI16" s="41"/>
      <c r="CJ16" s="41"/>
      <c r="CK16" s="41"/>
      <c r="CL16" s="41"/>
      <c r="CM16" s="41"/>
      <c r="CN16" s="41"/>
      <c r="CO16" s="41"/>
      <c r="CP16" s="41"/>
      <c r="CQ16" s="41"/>
      <c r="CR16" s="41"/>
      <c r="CS16" s="41"/>
      <c r="CT16" s="41"/>
      <c r="CU16" s="41"/>
      <c r="CV16" s="41"/>
      <c r="CW16" s="41"/>
      <c r="CX16" s="41"/>
      <c r="CY16" s="36">
        <f>SUM(CH16:CX16)</f>
        <v>0</v>
      </c>
      <c r="CZ16" s="36">
        <f>SUM(CC16,CD16,CG16,CY16)</f>
        <v>0</v>
      </c>
      <c r="DA16" s="67" t="str">
        <f>IF(CZ16=0,"",CZ16/$CZ$20)</f>
        <v/>
      </c>
    </row>
    <row r="17" spans="1:105" ht="19.5" customHeight="1" x14ac:dyDescent="0.25">
      <c r="A17" s="32"/>
      <c r="B17" s="62" t="s">
        <v>51</v>
      </c>
      <c r="C17" s="1"/>
      <c r="D17" s="55">
        <f t="shared" ref="D17:AA17" si="4">SUM(D16:D16)</f>
        <v>0</v>
      </c>
      <c r="E17" s="55">
        <f t="shared" si="4"/>
        <v>0</v>
      </c>
      <c r="F17" s="55">
        <f t="shared" si="4"/>
        <v>0</v>
      </c>
      <c r="G17" s="55">
        <f t="shared" si="4"/>
        <v>0</v>
      </c>
      <c r="H17" s="55">
        <f t="shared" si="4"/>
        <v>0</v>
      </c>
      <c r="I17" s="55">
        <f t="shared" si="4"/>
        <v>0</v>
      </c>
      <c r="J17" s="55">
        <f t="shared" si="4"/>
        <v>0</v>
      </c>
      <c r="K17" s="55">
        <f t="shared" si="4"/>
        <v>0</v>
      </c>
      <c r="L17" s="55">
        <f t="shared" si="4"/>
        <v>0</v>
      </c>
      <c r="M17" s="55">
        <f t="shared" si="4"/>
        <v>0</v>
      </c>
      <c r="N17" s="55">
        <f t="shared" si="4"/>
        <v>0</v>
      </c>
      <c r="O17" s="56">
        <f t="shared" si="4"/>
        <v>0</v>
      </c>
      <c r="P17" s="56">
        <f t="shared" si="4"/>
        <v>0</v>
      </c>
      <c r="Q17" s="55">
        <f t="shared" si="4"/>
        <v>0</v>
      </c>
      <c r="R17" s="55">
        <f t="shared" si="4"/>
        <v>0</v>
      </c>
      <c r="S17" s="55">
        <f t="shared" si="4"/>
        <v>0</v>
      </c>
      <c r="T17" s="56">
        <f t="shared" si="4"/>
        <v>0</v>
      </c>
      <c r="U17" s="55">
        <f t="shared" si="4"/>
        <v>0</v>
      </c>
      <c r="V17" s="55">
        <f t="shared" si="4"/>
        <v>0</v>
      </c>
      <c r="W17" s="55">
        <f t="shared" si="4"/>
        <v>0</v>
      </c>
      <c r="X17" s="55">
        <f t="shared" si="4"/>
        <v>0</v>
      </c>
      <c r="Y17" s="55">
        <f t="shared" si="4"/>
        <v>0</v>
      </c>
      <c r="Z17" s="56">
        <f t="shared" si="4"/>
        <v>0</v>
      </c>
      <c r="AA17" s="56">
        <f t="shared" si="4"/>
        <v>0</v>
      </c>
      <c r="AB17" s="70" t="str">
        <f>IF(AA17=0,"",AA17/$AA$20)</f>
        <v/>
      </c>
      <c r="AC17" s="35"/>
      <c r="AD17" s="55">
        <f t="shared" ref="AD17:BB17" si="5">SUM(AD16:AD16)</f>
        <v>0</v>
      </c>
      <c r="AE17" s="55">
        <f t="shared" si="5"/>
        <v>0</v>
      </c>
      <c r="AF17" s="55">
        <f t="shared" si="5"/>
        <v>0</v>
      </c>
      <c r="AG17" s="55">
        <f t="shared" si="5"/>
        <v>0</v>
      </c>
      <c r="AH17" s="55">
        <f t="shared" si="5"/>
        <v>105</v>
      </c>
      <c r="AI17" s="56">
        <f t="shared" si="5"/>
        <v>105</v>
      </c>
      <c r="AJ17" s="55">
        <f t="shared" si="5"/>
        <v>0</v>
      </c>
      <c r="AK17" s="55">
        <f t="shared" si="5"/>
        <v>0</v>
      </c>
      <c r="AL17" s="55">
        <f t="shared" si="5"/>
        <v>0</v>
      </c>
      <c r="AM17" s="55">
        <f t="shared" si="5"/>
        <v>0</v>
      </c>
      <c r="AN17" s="55">
        <f t="shared" si="5"/>
        <v>0</v>
      </c>
      <c r="AO17" s="56">
        <f t="shared" si="5"/>
        <v>0</v>
      </c>
      <c r="AP17" s="55">
        <f t="shared" si="5"/>
        <v>0</v>
      </c>
      <c r="AQ17" s="55">
        <f t="shared" si="5"/>
        <v>0</v>
      </c>
      <c r="AR17" s="55">
        <f t="shared" si="5"/>
        <v>0</v>
      </c>
      <c r="AS17" s="55">
        <f t="shared" si="5"/>
        <v>0</v>
      </c>
      <c r="AT17" s="55">
        <f t="shared" si="5"/>
        <v>0</v>
      </c>
      <c r="AU17" s="56">
        <f t="shared" si="5"/>
        <v>0</v>
      </c>
      <c r="AV17" s="55">
        <f t="shared" si="5"/>
        <v>0</v>
      </c>
      <c r="AW17" s="55">
        <f t="shared" si="5"/>
        <v>0</v>
      </c>
      <c r="AX17" s="55">
        <f t="shared" si="5"/>
        <v>0</v>
      </c>
      <c r="AY17" s="55">
        <f t="shared" si="5"/>
        <v>0</v>
      </c>
      <c r="AZ17" s="55">
        <f t="shared" si="5"/>
        <v>0</v>
      </c>
      <c r="BA17" s="56">
        <f t="shared" si="5"/>
        <v>0</v>
      </c>
      <c r="BB17" s="56">
        <f t="shared" si="5"/>
        <v>105</v>
      </c>
      <c r="BC17" s="70">
        <f>IF(BB17=0,"",BB17/$BB$20)</f>
        <v>0.63737880697255989</v>
      </c>
      <c r="BD17" s="35"/>
      <c r="BE17" s="55">
        <f t="shared" ref="BE17:BZ17" si="6">SUM(BE16:BE16)</f>
        <v>51.6</v>
      </c>
      <c r="BF17" s="55">
        <f t="shared" si="6"/>
        <v>40</v>
      </c>
      <c r="BG17" s="55">
        <f t="shared" si="6"/>
        <v>44.6</v>
      </c>
      <c r="BH17" s="55">
        <f t="shared" si="6"/>
        <v>0</v>
      </c>
      <c r="BI17" s="55">
        <f t="shared" si="6"/>
        <v>0</v>
      </c>
      <c r="BJ17" s="56">
        <f t="shared" si="6"/>
        <v>136.19999999999999</v>
      </c>
      <c r="BK17" s="55">
        <f t="shared" si="6"/>
        <v>0</v>
      </c>
      <c r="BL17" s="55">
        <f t="shared" si="6"/>
        <v>0</v>
      </c>
      <c r="BM17" s="56">
        <f t="shared" si="6"/>
        <v>0</v>
      </c>
      <c r="BN17" s="55">
        <f t="shared" si="6"/>
        <v>0</v>
      </c>
      <c r="BO17" s="55">
        <f t="shared" si="6"/>
        <v>0</v>
      </c>
      <c r="BP17" s="55">
        <f t="shared" si="6"/>
        <v>0</v>
      </c>
      <c r="BQ17" s="55">
        <f t="shared" si="6"/>
        <v>0</v>
      </c>
      <c r="BR17" s="55">
        <f t="shared" si="6"/>
        <v>0</v>
      </c>
      <c r="BS17" s="56">
        <f t="shared" si="6"/>
        <v>0</v>
      </c>
      <c r="BT17" s="55">
        <f t="shared" si="6"/>
        <v>0</v>
      </c>
      <c r="BU17" s="55">
        <f t="shared" si="6"/>
        <v>0</v>
      </c>
      <c r="BV17" s="55">
        <f t="shared" si="6"/>
        <v>0</v>
      </c>
      <c r="BW17" s="55">
        <f t="shared" si="6"/>
        <v>0</v>
      </c>
      <c r="BX17" s="55">
        <f t="shared" si="6"/>
        <v>0</v>
      </c>
      <c r="BY17" s="56">
        <f t="shared" si="6"/>
        <v>0</v>
      </c>
      <c r="BZ17" s="56">
        <f t="shared" si="6"/>
        <v>136.19999999999999</v>
      </c>
      <c r="CA17" s="70">
        <f>IF(BZ17=0,"",BZ17/$BZ$20)</f>
        <v>0.51675266961807653</v>
      </c>
      <c r="CB17" s="35"/>
      <c r="CC17" s="56">
        <f t="shared" ref="CC17:CZ17" si="7">SUM(CC16:CC16)</f>
        <v>0</v>
      </c>
      <c r="CD17" s="56">
        <f t="shared" si="7"/>
        <v>0</v>
      </c>
      <c r="CE17" s="55">
        <f t="shared" si="7"/>
        <v>0</v>
      </c>
      <c r="CF17" s="55">
        <f t="shared" si="7"/>
        <v>0</v>
      </c>
      <c r="CG17" s="56">
        <f t="shared" si="7"/>
        <v>0</v>
      </c>
      <c r="CH17" s="55">
        <f t="shared" si="7"/>
        <v>0</v>
      </c>
      <c r="CI17" s="55">
        <f t="shared" si="7"/>
        <v>0</v>
      </c>
      <c r="CJ17" s="55">
        <f t="shared" si="7"/>
        <v>0</v>
      </c>
      <c r="CK17" s="55">
        <f t="shared" si="7"/>
        <v>0</v>
      </c>
      <c r="CL17" s="55">
        <f t="shared" si="7"/>
        <v>0</v>
      </c>
      <c r="CM17" s="55">
        <f t="shared" si="7"/>
        <v>0</v>
      </c>
      <c r="CN17" s="55">
        <f t="shared" si="7"/>
        <v>0</v>
      </c>
      <c r="CO17" s="55">
        <f t="shared" si="7"/>
        <v>0</v>
      </c>
      <c r="CP17" s="55">
        <f t="shared" si="7"/>
        <v>0</v>
      </c>
      <c r="CQ17" s="55">
        <f t="shared" si="7"/>
        <v>0</v>
      </c>
      <c r="CR17" s="55">
        <f t="shared" si="7"/>
        <v>0</v>
      </c>
      <c r="CS17" s="55">
        <f t="shared" si="7"/>
        <v>0</v>
      </c>
      <c r="CT17" s="55">
        <f t="shared" si="7"/>
        <v>0</v>
      </c>
      <c r="CU17" s="55">
        <f t="shared" si="7"/>
        <v>0</v>
      </c>
      <c r="CV17" s="55">
        <f t="shared" si="7"/>
        <v>0</v>
      </c>
      <c r="CW17" s="55">
        <f t="shared" si="7"/>
        <v>0</v>
      </c>
      <c r="CX17" s="55">
        <f>SUM(CX16:CX16)</f>
        <v>0</v>
      </c>
      <c r="CY17" s="56">
        <f t="shared" si="7"/>
        <v>0</v>
      </c>
      <c r="CZ17" s="56">
        <f t="shared" si="7"/>
        <v>0</v>
      </c>
      <c r="DA17" s="70" t="str">
        <f>IF(CZ17=0,"",CZ17/$CZ$20)</f>
        <v/>
      </c>
    </row>
    <row r="18" spans="1:105" ht="35.25" customHeight="1" x14ac:dyDescent="0.25">
      <c r="A18" s="42"/>
      <c r="B18" s="61" t="s">
        <v>66</v>
      </c>
      <c r="C18" s="1"/>
      <c r="D18" s="53">
        <f t="shared" ref="D18:P18" si="8">D17</f>
        <v>0</v>
      </c>
      <c r="E18" s="53">
        <f t="shared" si="8"/>
        <v>0</v>
      </c>
      <c r="F18" s="53">
        <f t="shared" si="8"/>
        <v>0</v>
      </c>
      <c r="G18" s="53">
        <f t="shared" si="8"/>
        <v>0</v>
      </c>
      <c r="H18" s="53">
        <f t="shared" si="8"/>
        <v>0</v>
      </c>
      <c r="I18" s="53">
        <f t="shared" si="8"/>
        <v>0</v>
      </c>
      <c r="J18" s="53">
        <f t="shared" si="8"/>
        <v>0</v>
      </c>
      <c r="K18" s="53">
        <f t="shared" si="8"/>
        <v>0</v>
      </c>
      <c r="L18" s="53">
        <f t="shared" si="8"/>
        <v>0</v>
      </c>
      <c r="M18" s="53">
        <f t="shared" si="8"/>
        <v>0</v>
      </c>
      <c r="N18" s="53">
        <f t="shared" si="8"/>
        <v>0</v>
      </c>
      <c r="O18" s="54">
        <f t="shared" si="8"/>
        <v>0</v>
      </c>
      <c r="P18" s="54">
        <f t="shared" si="8"/>
        <v>0</v>
      </c>
      <c r="Q18" s="53">
        <f t="shared" ref="Q18:AA18" si="9">Q17</f>
        <v>0</v>
      </c>
      <c r="R18" s="53">
        <f t="shared" si="9"/>
        <v>0</v>
      </c>
      <c r="S18" s="53">
        <f t="shared" si="9"/>
        <v>0</v>
      </c>
      <c r="T18" s="54">
        <f t="shared" si="9"/>
        <v>0</v>
      </c>
      <c r="U18" s="53">
        <f t="shared" si="9"/>
        <v>0</v>
      </c>
      <c r="V18" s="53">
        <f t="shared" si="9"/>
        <v>0</v>
      </c>
      <c r="W18" s="53">
        <f t="shared" si="9"/>
        <v>0</v>
      </c>
      <c r="X18" s="53">
        <f t="shared" si="9"/>
        <v>0</v>
      </c>
      <c r="Y18" s="53">
        <f t="shared" si="9"/>
        <v>0</v>
      </c>
      <c r="Z18" s="54">
        <f t="shared" si="9"/>
        <v>0</v>
      </c>
      <c r="AA18" s="80">
        <f t="shared" si="9"/>
        <v>0</v>
      </c>
      <c r="AB18" s="81" t="str">
        <f>IF(AA18=0,"",AA18/$AA$20)</f>
        <v/>
      </c>
      <c r="AC18" s="35"/>
      <c r="AD18" s="53">
        <f t="shared" ref="AD18:BB18" si="10">AD17</f>
        <v>0</v>
      </c>
      <c r="AE18" s="53">
        <f t="shared" si="10"/>
        <v>0</v>
      </c>
      <c r="AF18" s="53">
        <f t="shared" si="10"/>
        <v>0</v>
      </c>
      <c r="AG18" s="53">
        <f t="shared" si="10"/>
        <v>0</v>
      </c>
      <c r="AH18" s="53">
        <f t="shared" si="10"/>
        <v>105</v>
      </c>
      <c r="AI18" s="54">
        <f t="shared" si="10"/>
        <v>105</v>
      </c>
      <c r="AJ18" s="53">
        <f t="shared" si="10"/>
        <v>0</v>
      </c>
      <c r="AK18" s="53">
        <f t="shared" si="10"/>
        <v>0</v>
      </c>
      <c r="AL18" s="53">
        <f t="shared" si="10"/>
        <v>0</v>
      </c>
      <c r="AM18" s="53">
        <f t="shared" si="10"/>
        <v>0</v>
      </c>
      <c r="AN18" s="53">
        <f t="shared" si="10"/>
        <v>0</v>
      </c>
      <c r="AO18" s="54">
        <f t="shared" si="10"/>
        <v>0</v>
      </c>
      <c r="AP18" s="53">
        <f t="shared" si="10"/>
        <v>0</v>
      </c>
      <c r="AQ18" s="53">
        <f t="shared" si="10"/>
        <v>0</v>
      </c>
      <c r="AR18" s="53">
        <f t="shared" si="10"/>
        <v>0</v>
      </c>
      <c r="AS18" s="53">
        <f t="shared" si="10"/>
        <v>0</v>
      </c>
      <c r="AT18" s="53">
        <f t="shared" si="10"/>
        <v>0</v>
      </c>
      <c r="AU18" s="54">
        <f t="shared" si="10"/>
        <v>0</v>
      </c>
      <c r="AV18" s="53">
        <f t="shared" si="10"/>
        <v>0</v>
      </c>
      <c r="AW18" s="53">
        <f t="shared" si="10"/>
        <v>0</v>
      </c>
      <c r="AX18" s="53">
        <f t="shared" si="10"/>
        <v>0</v>
      </c>
      <c r="AY18" s="53">
        <f t="shared" si="10"/>
        <v>0</v>
      </c>
      <c r="AZ18" s="53">
        <f t="shared" si="10"/>
        <v>0</v>
      </c>
      <c r="BA18" s="54">
        <f t="shared" si="10"/>
        <v>0</v>
      </c>
      <c r="BB18" s="80">
        <f t="shared" si="10"/>
        <v>105</v>
      </c>
      <c r="BC18" s="81">
        <f>IF(BB18=0,"",BB18/$BB$20)</f>
        <v>0.63737880697255989</v>
      </c>
      <c r="BD18" s="35"/>
      <c r="BE18" s="53">
        <f t="shared" ref="BE18:BZ18" si="11">BE17</f>
        <v>51.6</v>
      </c>
      <c r="BF18" s="53">
        <f t="shared" si="11"/>
        <v>40</v>
      </c>
      <c r="BG18" s="53">
        <f t="shared" si="11"/>
        <v>44.6</v>
      </c>
      <c r="BH18" s="53">
        <f t="shared" si="11"/>
        <v>0</v>
      </c>
      <c r="BI18" s="53">
        <f t="shared" si="11"/>
        <v>0</v>
      </c>
      <c r="BJ18" s="54">
        <f t="shared" si="11"/>
        <v>136.19999999999999</v>
      </c>
      <c r="BK18" s="53">
        <f t="shared" si="11"/>
        <v>0</v>
      </c>
      <c r="BL18" s="53">
        <f t="shared" si="11"/>
        <v>0</v>
      </c>
      <c r="BM18" s="54">
        <f t="shared" si="11"/>
        <v>0</v>
      </c>
      <c r="BN18" s="53">
        <f t="shared" si="11"/>
        <v>0</v>
      </c>
      <c r="BO18" s="53">
        <f t="shared" si="11"/>
        <v>0</v>
      </c>
      <c r="BP18" s="53">
        <f t="shared" si="11"/>
        <v>0</v>
      </c>
      <c r="BQ18" s="53">
        <f t="shared" si="11"/>
        <v>0</v>
      </c>
      <c r="BR18" s="53">
        <f t="shared" si="11"/>
        <v>0</v>
      </c>
      <c r="BS18" s="54">
        <f t="shared" si="11"/>
        <v>0</v>
      </c>
      <c r="BT18" s="53">
        <f t="shared" si="11"/>
        <v>0</v>
      </c>
      <c r="BU18" s="53">
        <f t="shared" si="11"/>
        <v>0</v>
      </c>
      <c r="BV18" s="53">
        <f t="shared" si="11"/>
        <v>0</v>
      </c>
      <c r="BW18" s="53">
        <f t="shared" si="11"/>
        <v>0</v>
      </c>
      <c r="BX18" s="53">
        <f t="shared" si="11"/>
        <v>0</v>
      </c>
      <c r="BY18" s="54">
        <f t="shared" si="11"/>
        <v>0</v>
      </c>
      <c r="BZ18" s="80">
        <f t="shared" si="11"/>
        <v>136.19999999999999</v>
      </c>
      <c r="CA18" s="81">
        <f>IF(BZ18=0,"",BZ18/$BZ$20)</f>
        <v>0.51675266961807653</v>
      </c>
      <c r="CB18" s="35"/>
      <c r="CC18" s="54">
        <f t="shared" ref="CC18:CZ18" si="12">CC17</f>
        <v>0</v>
      </c>
      <c r="CD18" s="54">
        <f t="shared" si="12"/>
        <v>0</v>
      </c>
      <c r="CE18" s="53">
        <f t="shared" si="12"/>
        <v>0</v>
      </c>
      <c r="CF18" s="53">
        <f t="shared" si="12"/>
        <v>0</v>
      </c>
      <c r="CG18" s="54">
        <f t="shared" si="12"/>
        <v>0</v>
      </c>
      <c r="CH18" s="53">
        <f t="shared" si="12"/>
        <v>0</v>
      </c>
      <c r="CI18" s="53">
        <f t="shared" si="12"/>
        <v>0</v>
      </c>
      <c r="CJ18" s="53">
        <f t="shared" si="12"/>
        <v>0</v>
      </c>
      <c r="CK18" s="53">
        <f t="shared" si="12"/>
        <v>0</v>
      </c>
      <c r="CL18" s="53">
        <f t="shared" si="12"/>
        <v>0</v>
      </c>
      <c r="CM18" s="53">
        <f t="shared" si="12"/>
        <v>0</v>
      </c>
      <c r="CN18" s="53">
        <f t="shared" si="12"/>
        <v>0</v>
      </c>
      <c r="CO18" s="53">
        <f t="shared" si="12"/>
        <v>0</v>
      </c>
      <c r="CP18" s="53">
        <f t="shared" si="12"/>
        <v>0</v>
      </c>
      <c r="CQ18" s="53">
        <f t="shared" si="12"/>
        <v>0</v>
      </c>
      <c r="CR18" s="53">
        <f t="shared" si="12"/>
        <v>0</v>
      </c>
      <c r="CS18" s="53">
        <f t="shared" si="12"/>
        <v>0</v>
      </c>
      <c r="CT18" s="53">
        <f t="shared" si="12"/>
        <v>0</v>
      </c>
      <c r="CU18" s="53">
        <f t="shared" si="12"/>
        <v>0</v>
      </c>
      <c r="CV18" s="53">
        <f t="shared" si="12"/>
        <v>0</v>
      </c>
      <c r="CW18" s="53">
        <f t="shared" si="12"/>
        <v>0</v>
      </c>
      <c r="CX18" s="53">
        <f>CX17</f>
        <v>0</v>
      </c>
      <c r="CY18" s="54">
        <f t="shared" si="12"/>
        <v>0</v>
      </c>
      <c r="CZ18" s="80">
        <f t="shared" si="12"/>
        <v>0</v>
      </c>
      <c r="DA18" s="81" t="str">
        <f>IF(CZ18=0,"",CZ18/$CZ$20)</f>
        <v/>
      </c>
    </row>
    <row r="19" spans="1:105" ht="8.25" customHeight="1" x14ac:dyDescent="0.25">
      <c r="A19" s="32"/>
      <c r="AB19" s="71" t="str">
        <f>IF(AA19=0,"",AA19/$AA$20)</f>
        <v/>
      </c>
      <c r="BC19" s="71" t="str">
        <f>IF(BB19=0,"",BB19/$BB$20)</f>
        <v/>
      </c>
      <c r="CA19" s="71" t="str">
        <f>IF(BZ19=0,"",BZ19/$BZ$20)</f>
        <v/>
      </c>
      <c r="DA19" s="71" t="str">
        <f>IF(CZ19=0,"",CZ19/$CZ$20)</f>
        <v/>
      </c>
    </row>
    <row r="20" spans="1:105" s="46" customFormat="1" ht="18" customHeight="1" thickBot="1" x14ac:dyDescent="0.3">
      <c r="B20" s="60" t="s">
        <v>67</v>
      </c>
      <c r="C20" s="47"/>
      <c r="D20" s="57">
        <f t="shared" ref="D20:AA20" si="13">SUM(D13,D18)</f>
        <v>0</v>
      </c>
      <c r="E20" s="57">
        <f t="shared" si="13"/>
        <v>0</v>
      </c>
      <c r="F20" s="57">
        <f t="shared" si="13"/>
        <v>0</v>
      </c>
      <c r="G20" s="57">
        <f t="shared" si="13"/>
        <v>0</v>
      </c>
      <c r="H20" s="57">
        <f t="shared" si="13"/>
        <v>0</v>
      </c>
      <c r="I20" s="57">
        <f t="shared" si="13"/>
        <v>0</v>
      </c>
      <c r="J20" s="57">
        <f t="shared" si="13"/>
        <v>0</v>
      </c>
      <c r="K20" s="57">
        <f t="shared" si="13"/>
        <v>0</v>
      </c>
      <c r="L20" s="57">
        <f t="shared" si="13"/>
        <v>0</v>
      </c>
      <c r="M20" s="57">
        <f t="shared" si="13"/>
        <v>0</v>
      </c>
      <c r="N20" s="57">
        <f t="shared" si="13"/>
        <v>0</v>
      </c>
      <c r="O20" s="58">
        <f t="shared" si="13"/>
        <v>0</v>
      </c>
      <c r="P20" s="58">
        <f t="shared" si="13"/>
        <v>0</v>
      </c>
      <c r="Q20" s="57">
        <f t="shared" si="13"/>
        <v>0</v>
      </c>
      <c r="R20" s="57">
        <f t="shared" si="13"/>
        <v>0</v>
      </c>
      <c r="S20" s="57">
        <f t="shared" si="13"/>
        <v>0</v>
      </c>
      <c r="T20" s="58">
        <f t="shared" si="13"/>
        <v>0</v>
      </c>
      <c r="U20" s="57">
        <f t="shared" si="13"/>
        <v>0</v>
      </c>
      <c r="V20" s="57">
        <f t="shared" si="13"/>
        <v>0</v>
      </c>
      <c r="W20" s="57">
        <f t="shared" si="13"/>
        <v>0</v>
      </c>
      <c r="X20" s="57">
        <f t="shared" si="13"/>
        <v>0</v>
      </c>
      <c r="Y20" s="57">
        <f t="shared" si="13"/>
        <v>0</v>
      </c>
      <c r="Z20" s="58">
        <f t="shared" si="13"/>
        <v>0</v>
      </c>
      <c r="AA20" s="82">
        <f t="shared" si="13"/>
        <v>0</v>
      </c>
      <c r="AB20" s="83" t="str">
        <f>IF(AA20=0,"",AA20/$AA$20)</f>
        <v/>
      </c>
      <c r="AC20" s="64"/>
      <c r="AD20" s="57">
        <f t="shared" ref="AD20:BB20" si="14">SUM(AD13,AD18)</f>
        <v>0</v>
      </c>
      <c r="AE20" s="57">
        <f t="shared" si="14"/>
        <v>0</v>
      </c>
      <c r="AF20" s="57">
        <f t="shared" si="14"/>
        <v>0</v>
      </c>
      <c r="AG20" s="57">
        <f t="shared" si="14"/>
        <v>30.742000000000001</v>
      </c>
      <c r="AH20" s="57">
        <f t="shared" si="14"/>
        <v>133.99520000000001</v>
      </c>
      <c r="AI20" s="58">
        <f t="shared" si="14"/>
        <v>164.7372</v>
      </c>
      <c r="AJ20" s="57">
        <f t="shared" si="14"/>
        <v>0</v>
      </c>
      <c r="AK20" s="57">
        <f t="shared" si="14"/>
        <v>0</v>
      </c>
      <c r="AL20" s="57">
        <f t="shared" si="14"/>
        <v>0</v>
      </c>
      <c r="AM20" s="57">
        <f t="shared" si="14"/>
        <v>0</v>
      </c>
      <c r="AN20" s="57">
        <f t="shared" si="14"/>
        <v>0</v>
      </c>
      <c r="AO20" s="58">
        <f t="shared" si="14"/>
        <v>0</v>
      </c>
      <c r="AP20" s="57">
        <f t="shared" si="14"/>
        <v>0</v>
      </c>
      <c r="AQ20" s="57">
        <f t="shared" si="14"/>
        <v>0</v>
      </c>
      <c r="AR20" s="57">
        <f t="shared" si="14"/>
        <v>0</v>
      </c>
      <c r="AS20" s="57">
        <f t="shared" si="14"/>
        <v>0</v>
      </c>
      <c r="AT20" s="57">
        <f t="shared" si="14"/>
        <v>0</v>
      </c>
      <c r="AU20" s="58">
        <f t="shared" si="14"/>
        <v>0</v>
      </c>
      <c r="AV20" s="57">
        <f t="shared" si="14"/>
        <v>0</v>
      </c>
      <c r="AW20" s="57">
        <f t="shared" si="14"/>
        <v>0</v>
      </c>
      <c r="AX20" s="57">
        <f t="shared" si="14"/>
        <v>0</v>
      </c>
      <c r="AY20" s="57">
        <f t="shared" si="14"/>
        <v>0</v>
      </c>
      <c r="AZ20" s="57">
        <f t="shared" si="14"/>
        <v>0</v>
      </c>
      <c r="BA20" s="58">
        <f t="shared" si="14"/>
        <v>0</v>
      </c>
      <c r="BB20" s="82">
        <f t="shared" si="14"/>
        <v>164.7372</v>
      </c>
      <c r="BC20" s="83">
        <f>IF(BB20=0,"",BB20/$BB$20)</f>
        <v>1</v>
      </c>
      <c r="BD20" s="64"/>
      <c r="BE20" s="57">
        <f t="shared" ref="BE20:BZ20" si="15">SUM(BE13,BE18)</f>
        <v>93.177430000000001</v>
      </c>
      <c r="BF20" s="57">
        <f t="shared" si="15"/>
        <v>73.644386850000004</v>
      </c>
      <c r="BG20" s="57">
        <f t="shared" si="15"/>
        <v>74.350013380000007</v>
      </c>
      <c r="BH20" s="57">
        <f t="shared" si="15"/>
        <v>22.397200000000002</v>
      </c>
      <c r="BI20" s="57">
        <f t="shared" si="15"/>
        <v>0</v>
      </c>
      <c r="BJ20" s="58">
        <f t="shared" si="15"/>
        <v>263.56903022999995</v>
      </c>
      <c r="BK20" s="57">
        <f t="shared" si="15"/>
        <v>0</v>
      </c>
      <c r="BL20" s="57">
        <f t="shared" si="15"/>
        <v>0</v>
      </c>
      <c r="BM20" s="58">
        <f t="shared" si="15"/>
        <v>0</v>
      </c>
      <c r="BN20" s="57">
        <f t="shared" si="15"/>
        <v>0</v>
      </c>
      <c r="BO20" s="57">
        <f t="shared" si="15"/>
        <v>0</v>
      </c>
      <c r="BP20" s="57">
        <f t="shared" si="15"/>
        <v>0</v>
      </c>
      <c r="BQ20" s="57">
        <f t="shared" si="15"/>
        <v>0</v>
      </c>
      <c r="BR20" s="57">
        <f t="shared" si="15"/>
        <v>0</v>
      </c>
      <c r="BS20" s="58">
        <f t="shared" si="15"/>
        <v>0</v>
      </c>
      <c r="BT20" s="57">
        <f t="shared" si="15"/>
        <v>0</v>
      </c>
      <c r="BU20" s="57">
        <f t="shared" si="15"/>
        <v>0</v>
      </c>
      <c r="BV20" s="57">
        <f t="shared" si="15"/>
        <v>0</v>
      </c>
      <c r="BW20" s="57">
        <f t="shared" si="15"/>
        <v>0</v>
      </c>
      <c r="BX20" s="57">
        <f t="shared" si="15"/>
        <v>0</v>
      </c>
      <c r="BY20" s="58">
        <f t="shared" si="15"/>
        <v>0</v>
      </c>
      <c r="BZ20" s="82">
        <f t="shared" si="15"/>
        <v>263.56903022999995</v>
      </c>
      <c r="CA20" s="83">
        <f>IF(BZ20=0,"",BZ20/$BZ$20)</f>
        <v>1</v>
      </c>
      <c r="CB20" s="64"/>
      <c r="CC20" s="58">
        <f t="shared" ref="CC20:CZ20" si="16">SUM(CC13,CC18)</f>
        <v>0</v>
      </c>
      <c r="CD20" s="58">
        <f t="shared" si="16"/>
        <v>0</v>
      </c>
      <c r="CE20" s="57">
        <f t="shared" si="16"/>
        <v>0</v>
      </c>
      <c r="CF20" s="57">
        <f t="shared" si="16"/>
        <v>0</v>
      </c>
      <c r="CG20" s="58">
        <f t="shared" si="16"/>
        <v>0</v>
      </c>
      <c r="CH20" s="57">
        <f t="shared" si="16"/>
        <v>0</v>
      </c>
      <c r="CI20" s="57">
        <f t="shared" si="16"/>
        <v>0</v>
      </c>
      <c r="CJ20" s="57">
        <f t="shared" si="16"/>
        <v>0</v>
      </c>
      <c r="CK20" s="57">
        <f t="shared" si="16"/>
        <v>0</v>
      </c>
      <c r="CL20" s="57">
        <f t="shared" si="16"/>
        <v>0</v>
      </c>
      <c r="CM20" s="57">
        <f t="shared" si="16"/>
        <v>0</v>
      </c>
      <c r="CN20" s="57">
        <f t="shared" si="16"/>
        <v>0</v>
      </c>
      <c r="CO20" s="57">
        <f t="shared" si="16"/>
        <v>0</v>
      </c>
      <c r="CP20" s="57">
        <f t="shared" si="16"/>
        <v>0</v>
      </c>
      <c r="CQ20" s="57">
        <f t="shared" si="16"/>
        <v>0</v>
      </c>
      <c r="CR20" s="57">
        <f t="shared" si="16"/>
        <v>0</v>
      </c>
      <c r="CS20" s="57">
        <f t="shared" si="16"/>
        <v>0</v>
      </c>
      <c r="CT20" s="57">
        <f t="shared" si="16"/>
        <v>0</v>
      </c>
      <c r="CU20" s="57">
        <f t="shared" si="16"/>
        <v>0</v>
      </c>
      <c r="CV20" s="57">
        <f t="shared" si="16"/>
        <v>0</v>
      </c>
      <c r="CW20" s="57">
        <f t="shared" si="16"/>
        <v>0</v>
      </c>
      <c r="CX20" s="57">
        <f>SUM(CX13,CX18)</f>
        <v>0</v>
      </c>
      <c r="CY20" s="58">
        <f t="shared" si="16"/>
        <v>0</v>
      </c>
      <c r="CZ20" s="82">
        <f t="shared" si="16"/>
        <v>0</v>
      </c>
      <c r="DA20" s="83" t="str">
        <f>IF(CZ20=0,"",CZ20/$CZ$20)</f>
        <v/>
      </c>
    </row>
    <row r="21" spans="1:105" s="1" customFormat="1" ht="18" customHeight="1" x14ac:dyDescent="0.25">
      <c r="AB21" s="72"/>
      <c r="AK21" s="32"/>
      <c r="AL21" s="32"/>
      <c r="AM21" s="32"/>
      <c r="AN21" s="32"/>
      <c r="AO21" s="32"/>
      <c r="AP21" s="32"/>
      <c r="BC21" s="72"/>
      <c r="BF21" s="32"/>
      <c r="BG21" s="32"/>
      <c r="BH21" s="32"/>
      <c r="BI21" s="32"/>
      <c r="BJ21" s="32"/>
      <c r="BK21" s="32"/>
      <c r="BL21" s="13"/>
      <c r="BM21" s="13"/>
      <c r="CA21" s="72"/>
      <c r="DA21" s="72"/>
    </row>
    <row r="22" spans="1:105" s="1" customFormat="1" ht="11.25" customHeight="1" x14ac:dyDescent="0.25">
      <c r="AB22" s="72"/>
      <c r="AK22" s="32"/>
      <c r="AL22" s="32"/>
      <c r="AM22" s="32"/>
      <c r="AN22" s="32"/>
      <c r="AO22" s="32"/>
      <c r="AP22" s="32"/>
      <c r="BC22" s="72"/>
      <c r="BF22" s="32"/>
      <c r="BG22" s="32"/>
      <c r="BH22" s="32"/>
      <c r="BI22" s="32"/>
      <c r="BJ22" s="32"/>
      <c r="BK22" s="32"/>
      <c r="BL22" s="13"/>
      <c r="BM22" s="13"/>
      <c r="CA22" s="72"/>
      <c r="DA22" s="72"/>
    </row>
    <row r="23" spans="1:105" ht="17.25" customHeight="1" x14ac:dyDescent="0.25">
      <c r="A23" s="32"/>
      <c r="B23" s="177" t="s">
        <v>70</v>
      </c>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c r="CU23" s="177"/>
      <c r="CV23" s="177"/>
      <c r="CW23" s="177"/>
      <c r="CX23" s="177"/>
      <c r="CY23" s="177"/>
      <c r="CZ23" s="177"/>
      <c r="DA23" s="77"/>
    </row>
    <row r="24" spans="1:105" ht="14.45" customHeight="1" x14ac:dyDescent="0.25">
      <c r="A24" s="32"/>
      <c r="BF24" s="13"/>
      <c r="BG24" s="13"/>
      <c r="BH24" s="13"/>
      <c r="BI24" s="13"/>
      <c r="BJ24" s="13"/>
      <c r="BK24" s="6"/>
    </row>
    <row r="25" spans="1:105" s="1" customFormat="1" x14ac:dyDescent="0.25">
      <c r="C25" s="32"/>
      <c r="D25" s="32"/>
      <c r="E25" s="32"/>
      <c r="F25" s="32"/>
      <c r="G25" s="32"/>
      <c r="H25" s="32"/>
      <c r="I25" s="32"/>
      <c r="J25" s="32"/>
      <c r="K25" s="32"/>
      <c r="L25" s="32"/>
      <c r="AB25" s="72"/>
      <c r="BC25" s="72"/>
      <c r="BF25" s="13"/>
      <c r="BG25" s="13"/>
      <c r="BH25" s="13"/>
      <c r="BI25" s="13"/>
      <c r="BJ25" s="13"/>
      <c r="BK25" s="6"/>
      <c r="CA25" s="72"/>
      <c r="DA25" s="72"/>
    </row>
    <row r="26" spans="1:105" ht="28.5" x14ac:dyDescent="0.45">
      <c r="A26" s="32"/>
      <c r="B26" s="17" t="s">
        <v>102</v>
      </c>
      <c r="C26" s="1"/>
      <c r="D26" s="1"/>
      <c r="E26" s="1"/>
      <c r="F26" s="1"/>
      <c r="G26" s="1"/>
      <c r="H26" s="1"/>
      <c r="I26" s="1"/>
      <c r="J26" s="1"/>
      <c r="K26" s="1"/>
      <c r="L26" s="1"/>
      <c r="BF26" s="13"/>
      <c r="BG26" s="13"/>
      <c r="BH26" s="13"/>
      <c r="BI26" s="13"/>
      <c r="BJ26" s="13"/>
      <c r="BK26" s="6"/>
    </row>
    <row r="27" spans="1:105" ht="18.75" x14ac:dyDescent="0.3">
      <c r="A27" s="32"/>
      <c r="B27" s="19" t="s">
        <v>173</v>
      </c>
      <c r="C27" s="1"/>
      <c r="D27" s="1"/>
      <c r="E27" s="1"/>
      <c r="F27" s="1"/>
      <c r="G27" s="1"/>
      <c r="H27" s="1"/>
      <c r="I27" s="1"/>
      <c r="J27" s="1"/>
      <c r="K27" s="1"/>
      <c r="L27" s="1"/>
      <c r="BF27" s="13"/>
      <c r="BG27" s="13"/>
      <c r="BH27" s="13"/>
      <c r="BI27" s="13"/>
      <c r="BJ27" s="13"/>
      <c r="BK27" s="6"/>
    </row>
    <row r="28" spans="1:105" ht="15.75" x14ac:dyDescent="0.25">
      <c r="A28" s="32"/>
      <c r="B28" s="2" t="s">
        <v>99</v>
      </c>
      <c r="C28" s="1"/>
      <c r="D28" s="1"/>
      <c r="E28" s="1"/>
      <c r="F28" s="1"/>
      <c r="G28" s="1"/>
      <c r="H28" s="1"/>
      <c r="I28" s="1"/>
      <c r="J28" s="1"/>
      <c r="K28" s="1"/>
      <c r="L28" s="1"/>
    </row>
    <row r="29" spans="1:105" s="1" customFormat="1" x14ac:dyDescent="0.25">
      <c r="B29" s="32"/>
      <c r="D29" s="32"/>
      <c r="E29" s="32"/>
      <c r="F29" s="32"/>
      <c r="G29" s="32"/>
      <c r="H29" s="32"/>
      <c r="I29" s="32"/>
      <c r="J29" s="32"/>
      <c r="K29" s="32"/>
      <c r="L29" s="32"/>
      <c r="M29" s="32"/>
      <c r="N29" s="32"/>
      <c r="O29" s="32"/>
      <c r="P29" s="32"/>
      <c r="Q29" s="32"/>
      <c r="AB29" s="72"/>
      <c r="AE29" s="32"/>
      <c r="AF29" s="32"/>
      <c r="AG29" s="32"/>
      <c r="AH29" s="32"/>
      <c r="BC29" s="72"/>
      <c r="CA29" s="72"/>
      <c r="DA29" s="72"/>
    </row>
    <row r="30" spans="1:105" ht="24" customHeight="1" x14ac:dyDescent="0.25">
      <c r="A30" s="32"/>
      <c r="B30" s="178" t="s">
        <v>2</v>
      </c>
      <c r="C30" s="1"/>
      <c r="D30" s="176" t="s">
        <v>71</v>
      </c>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6"/>
      <c r="CS30" s="176"/>
      <c r="CT30" s="176"/>
      <c r="CU30" s="176"/>
      <c r="CV30" s="176"/>
      <c r="CW30" s="176"/>
      <c r="CX30" s="176"/>
      <c r="CY30" s="176"/>
      <c r="CZ30" s="176"/>
      <c r="DA30" s="76"/>
    </row>
    <row r="31" spans="1:105" ht="19.5" customHeight="1" thickBot="1" x14ac:dyDescent="0.3">
      <c r="A31" s="32"/>
      <c r="B31" s="179"/>
      <c r="C31" s="1"/>
      <c r="D31" s="170" t="s">
        <v>4</v>
      </c>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74"/>
      <c r="AC31" s="27"/>
      <c r="AD31" s="170" t="s">
        <v>5</v>
      </c>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74"/>
      <c r="BD31" s="27"/>
      <c r="BE31" s="170" t="s">
        <v>6</v>
      </c>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74"/>
      <c r="CB31" s="37"/>
      <c r="CC31" s="170" t="s">
        <v>7</v>
      </c>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74"/>
    </row>
    <row r="32" spans="1:105" ht="33" customHeight="1" x14ac:dyDescent="0.25">
      <c r="A32" s="32"/>
      <c r="B32" s="179"/>
      <c r="C32" s="1"/>
      <c r="D32" s="161" t="s">
        <v>8</v>
      </c>
      <c r="E32" s="161"/>
      <c r="F32" s="161"/>
      <c r="G32" s="161"/>
      <c r="H32" s="161"/>
      <c r="I32" s="161"/>
      <c r="J32" s="161"/>
      <c r="K32" s="161"/>
      <c r="L32" s="161"/>
      <c r="M32" s="161"/>
      <c r="N32" s="161"/>
      <c r="O32" s="162"/>
      <c r="P32" s="38" t="s">
        <v>9</v>
      </c>
      <c r="Q32" s="167" t="s">
        <v>10</v>
      </c>
      <c r="R32" s="168"/>
      <c r="S32" s="168"/>
      <c r="T32" s="169"/>
      <c r="U32" s="160" t="s">
        <v>72</v>
      </c>
      <c r="V32" s="161"/>
      <c r="W32" s="161"/>
      <c r="X32" s="161"/>
      <c r="Y32" s="161"/>
      <c r="Z32" s="162"/>
      <c r="AA32" s="171" t="s">
        <v>12</v>
      </c>
      <c r="AB32" s="163" t="s">
        <v>103</v>
      </c>
      <c r="AC32" s="25"/>
      <c r="AD32" s="161" t="s">
        <v>8</v>
      </c>
      <c r="AE32" s="161"/>
      <c r="AF32" s="161"/>
      <c r="AG32" s="161"/>
      <c r="AH32" s="161"/>
      <c r="AI32" s="162"/>
      <c r="AJ32" s="160" t="s">
        <v>9</v>
      </c>
      <c r="AK32" s="161"/>
      <c r="AL32" s="161"/>
      <c r="AM32" s="161"/>
      <c r="AN32" s="161"/>
      <c r="AO32" s="162"/>
      <c r="AP32" s="167" t="s">
        <v>10</v>
      </c>
      <c r="AQ32" s="168"/>
      <c r="AR32" s="168"/>
      <c r="AS32" s="168"/>
      <c r="AT32" s="168"/>
      <c r="AU32" s="169"/>
      <c r="AV32" s="167" t="s">
        <v>72</v>
      </c>
      <c r="AW32" s="168"/>
      <c r="AX32" s="168"/>
      <c r="AY32" s="168"/>
      <c r="AZ32" s="168"/>
      <c r="BA32" s="169"/>
      <c r="BB32" s="171" t="s">
        <v>12</v>
      </c>
      <c r="BC32" s="163" t="s">
        <v>103</v>
      </c>
      <c r="BD32" s="25"/>
      <c r="BE32" s="161" t="s">
        <v>8</v>
      </c>
      <c r="BF32" s="161"/>
      <c r="BG32" s="161"/>
      <c r="BH32" s="161"/>
      <c r="BI32" s="161"/>
      <c r="BJ32" s="162"/>
      <c r="BK32" s="160" t="s">
        <v>9</v>
      </c>
      <c r="BL32" s="161"/>
      <c r="BM32" s="162"/>
      <c r="BN32" s="167" t="s">
        <v>10</v>
      </c>
      <c r="BO32" s="168"/>
      <c r="BP32" s="168"/>
      <c r="BQ32" s="168"/>
      <c r="BR32" s="168"/>
      <c r="BS32" s="169"/>
      <c r="BT32" s="167" t="s">
        <v>72</v>
      </c>
      <c r="BU32" s="168"/>
      <c r="BV32" s="168"/>
      <c r="BW32" s="168"/>
      <c r="BX32" s="168"/>
      <c r="BY32" s="169"/>
      <c r="BZ32" s="171" t="s">
        <v>12</v>
      </c>
      <c r="CA32" s="163" t="s">
        <v>103</v>
      </c>
      <c r="CB32" s="25"/>
      <c r="CC32" s="26" t="s">
        <v>8</v>
      </c>
      <c r="CD32" s="31" t="s">
        <v>9</v>
      </c>
      <c r="CE32" s="167" t="s">
        <v>10</v>
      </c>
      <c r="CF32" s="168"/>
      <c r="CG32" s="169"/>
      <c r="CH32" s="167" t="s">
        <v>72</v>
      </c>
      <c r="CI32" s="168"/>
      <c r="CJ32" s="168"/>
      <c r="CK32" s="168"/>
      <c r="CL32" s="168"/>
      <c r="CM32" s="168"/>
      <c r="CN32" s="168"/>
      <c r="CO32" s="168"/>
      <c r="CP32" s="168"/>
      <c r="CQ32" s="168"/>
      <c r="CR32" s="168"/>
      <c r="CS32" s="168"/>
      <c r="CT32" s="168"/>
      <c r="CU32" s="168"/>
      <c r="CV32" s="168"/>
      <c r="CW32" s="168"/>
      <c r="CX32" s="168"/>
      <c r="CY32" s="169"/>
      <c r="CZ32" s="171" t="s">
        <v>12</v>
      </c>
      <c r="DA32" s="163" t="s">
        <v>103</v>
      </c>
    </row>
    <row r="33" spans="1:105" ht="15" customHeight="1" x14ac:dyDescent="0.25">
      <c r="A33" s="32"/>
      <c r="B33" s="179"/>
      <c r="C33" s="1"/>
      <c r="D33" s="30">
        <v>2000</v>
      </c>
      <c r="E33" s="30">
        <v>2001</v>
      </c>
      <c r="F33" s="30">
        <v>2002</v>
      </c>
      <c r="G33" s="30">
        <v>2003</v>
      </c>
      <c r="H33" s="30">
        <v>2004</v>
      </c>
      <c r="I33" s="30">
        <v>2005</v>
      </c>
      <c r="J33" s="30">
        <v>2006</v>
      </c>
      <c r="K33" s="30">
        <v>2007</v>
      </c>
      <c r="L33" s="30">
        <v>2008</v>
      </c>
      <c r="M33" s="30">
        <v>2009</v>
      </c>
      <c r="N33" s="30">
        <v>2010</v>
      </c>
      <c r="O33" s="117" t="s">
        <v>16</v>
      </c>
      <c r="P33" s="24" t="s">
        <v>16</v>
      </c>
      <c r="Q33" s="23">
        <v>2008</v>
      </c>
      <c r="R33" s="30">
        <v>2009</v>
      </c>
      <c r="S33" s="30">
        <v>2010</v>
      </c>
      <c r="T33" s="117" t="s">
        <v>16</v>
      </c>
      <c r="U33" s="23">
        <v>2006</v>
      </c>
      <c r="V33" s="30">
        <v>2007</v>
      </c>
      <c r="W33" s="30">
        <v>2008</v>
      </c>
      <c r="X33" s="30">
        <v>2009</v>
      </c>
      <c r="Y33" s="30">
        <v>2010</v>
      </c>
      <c r="Z33" s="117" t="s">
        <v>16</v>
      </c>
      <c r="AA33" s="172"/>
      <c r="AB33" s="164"/>
      <c r="AC33" s="22"/>
      <c r="AD33" s="30">
        <v>2011</v>
      </c>
      <c r="AE33" s="30">
        <v>2012</v>
      </c>
      <c r="AF33" s="30">
        <v>2013</v>
      </c>
      <c r="AG33" s="30">
        <v>2014</v>
      </c>
      <c r="AH33" s="30">
        <v>2015</v>
      </c>
      <c r="AI33" s="117" t="s">
        <v>16</v>
      </c>
      <c r="AJ33" s="23">
        <v>2011</v>
      </c>
      <c r="AK33" s="30">
        <v>2012</v>
      </c>
      <c r="AL33" s="30">
        <v>2013</v>
      </c>
      <c r="AM33" s="30">
        <v>2014</v>
      </c>
      <c r="AN33" s="30">
        <v>2015</v>
      </c>
      <c r="AO33" s="117" t="s">
        <v>16</v>
      </c>
      <c r="AP33" s="21">
        <v>2011</v>
      </c>
      <c r="AQ33" s="20">
        <v>2012</v>
      </c>
      <c r="AR33" s="20">
        <v>2013</v>
      </c>
      <c r="AS33" s="20">
        <v>2014</v>
      </c>
      <c r="AT33" s="20">
        <v>2015</v>
      </c>
      <c r="AU33" s="117" t="s">
        <v>16</v>
      </c>
      <c r="AV33" s="21">
        <v>2011</v>
      </c>
      <c r="AW33" s="20">
        <v>2012</v>
      </c>
      <c r="AX33" s="20">
        <v>2013</v>
      </c>
      <c r="AY33" s="20">
        <v>2014</v>
      </c>
      <c r="AZ33" s="20">
        <v>2015</v>
      </c>
      <c r="BA33" s="117" t="s">
        <v>16</v>
      </c>
      <c r="BB33" s="172"/>
      <c r="BC33" s="164"/>
      <c r="BD33" s="22"/>
      <c r="BE33" s="30">
        <v>2016</v>
      </c>
      <c r="BF33" s="30">
        <v>2017</v>
      </c>
      <c r="BG33" s="30">
        <v>2018</v>
      </c>
      <c r="BH33" s="30">
        <v>2019</v>
      </c>
      <c r="BI33" s="30">
        <v>2020</v>
      </c>
      <c r="BJ33" s="117" t="s">
        <v>16</v>
      </c>
      <c r="BK33" s="23">
        <v>2016</v>
      </c>
      <c r="BL33" s="30">
        <v>2017</v>
      </c>
      <c r="BM33" s="117" t="s">
        <v>16</v>
      </c>
      <c r="BN33" s="23">
        <v>2016</v>
      </c>
      <c r="BO33" s="30">
        <v>2017</v>
      </c>
      <c r="BP33" s="30">
        <v>2018</v>
      </c>
      <c r="BQ33" s="30">
        <v>2019</v>
      </c>
      <c r="BR33" s="30">
        <v>2020</v>
      </c>
      <c r="BS33" s="117" t="s">
        <v>16</v>
      </c>
      <c r="BT33" s="23">
        <v>2016</v>
      </c>
      <c r="BU33" s="30">
        <v>2017</v>
      </c>
      <c r="BV33" s="30">
        <v>2018</v>
      </c>
      <c r="BW33" s="30">
        <v>2019</v>
      </c>
      <c r="BX33" s="30">
        <v>2020</v>
      </c>
      <c r="BY33" s="117" t="s">
        <v>16</v>
      </c>
      <c r="BZ33" s="172"/>
      <c r="CA33" s="164"/>
      <c r="CB33" s="22"/>
      <c r="CC33" s="117" t="s">
        <v>16</v>
      </c>
      <c r="CD33" s="24" t="s">
        <v>16</v>
      </c>
      <c r="CE33" s="23">
        <v>2021</v>
      </c>
      <c r="CF33" s="30">
        <v>2022</v>
      </c>
      <c r="CG33" s="117" t="s">
        <v>16</v>
      </c>
      <c r="CH33" s="23">
        <v>2021</v>
      </c>
      <c r="CI33" s="30">
        <v>2022</v>
      </c>
      <c r="CJ33" s="30">
        <v>2023</v>
      </c>
      <c r="CK33" s="30">
        <v>2024</v>
      </c>
      <c r="CL33" s="30">
        <v>2025</v>
      </c>
      <c r="CM33" s="30">
        <v>2026</v>
      </c>
      <c r="CN33" s="30">
        <v>2027</v>
      </c>
      <c r="CO33" s="30">
        <v>2028</v>
      </c>
      <c r="CP33" s="30">
        <v>2029</v>
      </c>
      <c r="CQ33" s="30">
        <v>2030</v>
      </c>
      <c r="CR33" s="30">
        <v>2031</v>
      </c>
      <c r="CS33" s="30">
        <v>2032</v>
      </c>
      <c r="CT33" s="30">
        <v>2033</v>
      </c>
      <c r="CU33" s="30">
        <v>2034</v>
      </c>
      <c r="CV33" s="30">
        <v>2035</v>
      </c>
      <c r="CW33" s="30">
        <v>2036</v>
      </c>
      <c r="CX33" s="30">
        <v>2037</v>
      </c>
      <c r="CY33" s="117" t="s">
        <v>16</v>
      </c>
      <c r="CZ33" s="172"/>
      <c r="DA33" s="164"/>
    </row>
    <row r="34" spans="1:105" ht="30" x14ac:dyDescent="0.25">
      <c r="A34" s="32"/>
      <c r="B34" s="14" t="s">
        <v>18</v>
      </c>
      <c r="C34" s="1"/>
      <c r="D34" s="39"/>
      <c r="E34" s="39"/>
      <c r="F34" s="39"/>
      <c r="G34" s="39"/>
      <c r="H34" s="39"/>
      <c r="I34" s="39"/>
      <c r="J34" s="39"/>
      <c r="K34" s="39"/>
      <c r="L34" s="39"/>
      <c r="M34" s="39"/>
      <c r="N34" s="39"/>
      <c r="O34" s="34"/>
      <c r="P34" s="34"/>
      <c r="Q34" s="39"/>
      <c r="R34" s="39"/>
      <c r="S34" s="39"/>
      <c r="T34" s="34"/>
      <c r="U34" s="39"/>
      <c r="V34" s="39"/>
      <c r="W34" s="39"/>
      <c r="X34" s="39"/>
      <c r="Y34" s="39"/>
      <c r="Z34" s="34" t="str">
        <f>IF(SUM(U34:Y34)=0,"",SUM(U34:Y34))</f>
        <v/>
      </c>
      <c r="AA34" s="34"/>
      <c r="AB34" s="34"/>
      <c r="AC34" s="35"/>
      <c r="AD34" s="39"/>
      <c r="AE34" s="39"/>
      <c r="AF34" s="39"/>
      <c r="AG34" s="39"/>
      <c r="AH34" s="39"/>
      <c r="AI34" s="34"/>
      <c r="AJ34" s="39"/>
      <c r="AK34" s="39"/>
      <c r="AL34" s="39"/>
      <c r="AM34" s="39"/>
      <c r="AN34" s="39"/>
      <c r="AO34" s="34"/>
      <c r="AP34" s="39"/>
      <c r="AQ34" s="39"/>
      <c r="AR34" s="39"/>
      <c r="AS34" s="39"/>
      <c r="AT34" s="39"/>
      <c r="AU34" s="34"/>
      <c r="AV34" s="39"/>
      <c r="AW34" s="39"/>
      <c r="AX34" s="39"/>
      <c r="AY34" s="39"/>
      <c r="AZ34" s="39"/>
      <c r="BA34" s="34"/>
      <c r="BB34" s="34"/>
      <c r="BC34" s="66"/>
      <c r="BD34" s="35"/>
      <c r="BE34" s="39"/>
      <c r="BF34" s="39"/>
      <c r="BG34" s="39"/>
      <c r="BH34" s="39"/>
      <c r="BI34" s="39"/>
      <c r="BJ34" s="34"/>
      <c r="BK34" s="39"/>
      <c r="BL34" s="39"/>
      <c r="BM34" s="34"/>
      <c r="BN34" s="39"/>
      <c r="BO34" s="39"/>
      <c r="BP34" s="39"/>
      <c r="BQ34" s="39"/>
      <c r="BR34" s="39"/>
      <c r="BS34" s="34"/>
      <c r="BT34" s="39"/>
      <c r="BU34" s="39"/>
      <c r="BV34" s="39"/>
      <c r="BW34" s="39"/>
      <c r="BX34" s="39"/>
      <c r="BY34" s="34"/>
      <c r="BZ34" s="34"/>
      <c r="CA34" s="66"/>
      <c r="CB34" s="35"/>
      <c r="CC34" s="34"/>
      <c r="CD34" s="34"/>
      <c r="CE34" s="39"/>
      <c r="CF34" s="39"/>
      <c r="CG34" s="34"/>
      <c r="CH34" s="39"/>
      <c r="CI34" s="39"/>
      <c r="CJ34" s="39"/>
      <c r="CK34" s="39"/>
      <c r="CL34" s="39"/>
      <c r="CM34" s="39"/>
      <c r="CN34" s="39"/>
      <c r="CO34" s="39"/>
      <c r="CP34" s="39"/>
      <c r="CQ34" s="39"/>
      <c r="CR34" s="39"/>
      <c r="CS34" s="39"/>
      <c r="CT34" s="39"/>
      <c r="CU34" s="39"/>
      <c r="CV34" s="39"/>
      <c r="CW34" s="39"/>
      <c r="CX34" s="39"/>
      <c r="CY34" s="34"/>
      <c r="CZ34" s="34"/>
      <c r="DA34" s="66"/>
    </row>
    <row r="35" spans="1:105" ht="15.75" customHeight="1" x14ac:dyDescent="0.25">
      <c r="A35" s="42"/>
      <c r="B35" s="15" t="s">
        <v>35</v>
      </c>
      <c r="C35" s="1"/>
      <c r="D35" s="41"/>
      <c r="E35" s="41"/>
      <c r="F35" s="41"/>
      <c r="G35" s="41"/>
      <c r="H35" s="41"/>
      <c r="I35" s="41"/>
      <c r="J35" s="41"/>
      <c r="K35" s="41"/>
      <c r="L35" s="41"/>
      <c r="M35" s="41"/>
      <c r="N35" s="41"/>
      <c r="O35" s="36">
        <f>SUM(D35:N35)</f>
        <v>0</v>
      </c>
      <c r="P35" s="36"/>
      <c r="Q35" s="41"/>
      <c r="R35" s="41"/>
      <c r="S35" s="41"/>
      <c r="T35" s="36">
        <f>SUM(Q35:S35)</f>
        <v>0</v>
      </c>
      <c r="U35" s="41"/>
      <c r="V35" s="41"/>
      <c r="W35" s="41"/>
      <c r="X35" s="41"/>
      <c r="Y35" s="41"/>
      <c r="Z35" s="36">
        <f>SUM(U35:Y35)</f>
        <v>0</v>
      </c>
      <c r="AA35" s="36">
        <f>SUM(O35,P35,T35,Z35)</f>
        <v>0</v>
      </c>
      <c r="AB35" s="67" t="str">
        <f t="shared" ref="AB35:AB44" si="17">IF(AA35=0,"",AA35/$AA$44)</f>
        <v/>
      </c>
      <c r="AC35" s="33"/>
      <c r="AD35" s="41"/>
      <c r="AE35" s="41"/>
      <c r="AF35" s="41"/>
      <c r="AG35" s="41">
        <v>30.742000000000001</v>
      </c>
      <c r="AH35" s="41">
        <v>24.263000000000002</v>
      </c>
      <c r="AI35" s="36">
        <f>SUM(AD35:AH35)</f>
        <v>55.005000000000003</v>
      </c>
      <c r="AJ35" s="41"/>
      <c r="AK35" s="41"/>
      <c r="AL35" s="41"/>
      <c r="AM35" s="41"/>
      <c r="AN35" s="41"/>
      <c r="AO35" s="36">
        <f>SUM(AJ35:AN35)</f>
        <v>0</v>
      </c>
      <c r="AP35" s="41"/>
      <c r="AQ35" s="41"/>
      <c r="AR35" s="41"/>
      <c r="AS35" s="41"/>
      <c r="AT35" s="41"/>
      <c r="AU35" s="36">
        <f>SUM(AP35:AT35)</f>
        <v>0</v>
      </c>
      <c r="AV35" s="41"/>
      <c r="AW35" s="41"/>
      <c r="AX35" s="41"/>
      <c r="AY35" s="41"/>
      <c r="AZ35" s="41"/>
      <c r="BA35" s="36">
        <f>SUM(AV35:AZ35)</f>
        <v>0</v>
      </c>
      <c r="BB35" s="36">
        <f>SUM(AI35,AO35,AU35,BA35)</f>
        <v>55.005000000000003</v>
      </c>
      <c r="BC35" s="67">
        <f t="shared" ref="BC35:BC44" si="18">IF(BB35=0,"",BB35/$BB$44)</f>
        <v>0.3338954407383396</v>
      </c>
      <c r="BD35" s="33"/>
      <c r="BE35" s="41">
        <v>22.976890000000001</v>
      </c>
      <c r="BF35" s="41">
        <v>22.191076850000002</v>
      </c>
      <c r="BG35" s="41">
        <v>24.479173379999999</v>
      </c>
      <c r="BH35" s="41">
        <v>22.397200000000002</v>
      </c>
      <c r="BI35" s="41"/>
      <c r="BJ35" s="36">
        <f>SUM(BE35:BI35)</f>
        <v>92.044340229999989</v>
      </c>
      <c r="BK35" s="41"/>
      <c r="BL35" s="41"/>
      <c r="BM35" s="36">
        <f>SUM(BK35:BL35)</f>
        <v>0</v>
      </c>
      <c r="BN35" s="41"/>
      <c r="BO35" s="41"/>
      <c r="BP35" s="41"/>
      <c r="BQ35" s="41">
        <v>0</v>
      </c>
      <c r="BR35" s="41">
        <v>0</v>
      </c>
      <c r="BS35" s="36">
        <f>SUM(BN35:BR35)</f>
        <v>0</v>
      </c>
      <c r="BT35" s="41"/>
      <c r="BU35" s="41"/>
      <c r="BV35" s="41"/>
      <c r="BW35" s="41"/>
      <c r="BX35" s="41"/>
      <c r="BY35" s="36">
        <f>SUM(BT35:BX35)</f>
        <v>0</v>
      </c>
      <c r="BZ35" s="36">
        <f>SUM(BJ35,BM35,BS35,BY35)</f>
        <v>92.044340229999989</v>
      </c>
      <c r="CA35" s="67">
        <f t="shared" ref="CA35:CA44" si="19">IF(BZ35=0,"",BZ35/$BZ$44)</f>
        <v>0.34922289674806917</v>
      </c>
      <c r="CB35" s="33"/>
      <c r="CC35" s="36"/>
      <c r="CD35" s="36"/>
      <c r="CE35" s="41"/>
      <c r="CF35" s="41"/>
      <c r="CG35" s="36">
        <f>SUM(CE35:CF35)</f>
        <v>0</v>
      </c>
      <c r="CH35" s="41">
        <v>0</v>
      </c>
      <c r="CI35" s="41">
        <v>0</v>
      </c>
      <c r="CJ35" s="41">
        <v>0</v>
      </c>
      <c r="CK35" s="41">
        <v>0</v>
      </c>
      <c r="CL35" s="41">
        <v>0</v>
      </c>
      <c r="CM35" s="41">
        <v>0</v>
      </c>
      <c r="CN35" s="41">
        <v>0</v>
      </c>
      <c r="CO35" s="41">
        <v>0</v>
      </c>
      <c r="CP35" s="41">
        <v>0</v>
      </c>
      <c r="CQ35" s="41">
        <v>0</v>
      </c>
      <c r="CR35" s="41"/>
      <c r="CS35" s="41"/>
      <c r="CT35" s="41"/>
      <c r="CU35" s="41"/>
      <c r="CV35" s="41"/>
      <c r="CW35" s="41"/>
      <c r="CX35" s="41"/>
      <c r="CY35" s="36">
        <f>SUM(CH35:CX35)</f>
        <v>0</v>
      </c>
      <c r="CZ35" s="36">
        <f>SUM(CC35,CD35,CG35,CY35)</f>
        <v>0</v>
      </c>
      <c r="DA35" s="67" t="str">
        <f t="shared" ref="DA35:DA44" si="20">IF(CZ35=0,"",CZ35/$CZ$44)</f>
        <v/>
      </c>
    </row>
    <row r="36" spans="1:105" ht="15.75" customHeight="1" x14ac:dyDescent="0.25">
      <c r="A36" s="42"/>
      <c r="B36" s="15" t="s">
        <v>44</v>
      </c>
      <c r="C36" s="1"/>
      <c r="D36" s="41"/>
      <c r="E36" s="41"/>
      <c r="F36" s="41"/>
      <c r="G36" s="41"/>
      <c r="H36" s="41"/>
      <c r="I36" s="41"/>
      <c r="J36" s="41"/>
      <c r="K36" s="41"/>
      <c r="L36" s="41"/>
      <c r="M36" s="41"/>
      <c r="N36" s="41"/>
      <c r="O36" s="36">
        <f>SUM(D36:N36)</f>
        <v>0</v>
      </c>
      <c r="P36" s="36"/>
      <c r="Q36" s="41"/>
      <c r="R36" s="41"/>
      <c r="S36" s="41"/>
      <c r="T36" s="36">
        <f>SUM(Q36:S36)</f>
        <v>0</v>
      </c>
      <c r="U36" s="41"/>
      <c r="V36" s="41"/>
      <c r="W36" s="41"/>
      <c r="X36" s="41"/>
      <c r="Y36" s="41"/>
      <c r="Z36" s="36">
        <f>SUM(U36:Y36)</f>
        <v>0</v>
      </c>
      <c r="AA36" s="36">
        <f>SUM(O36,P36,T36,Z36)</f>
        <v>0</v>
      </c>
      <c r="AB36" s="67" t="str">
        <f t="shared" si="17"/>
        <v/>
      </c>
      <c r="AC36" s="33"/>
      <c r="AD36" s="41"/>
      <c r="AE36" s="41"/>
      <c r="AF36" s="41"/>
      <c r="AG36" s="41"/>
      <c r="AH36" s="41">
        <v>4.7321999999999997</v>
      </c>
      <c r="AI36" s="36">
        <f>SUM(AD36:AH36)</f>
        <v>4.7321999999999997</v>
      </c>
      <c r="AJ36" s="41"/>
      <c r="AK36" s="41"/>
      <c r="AL36" s="41"/>
      <c r="AM36" s="41"/>
      <c r="AN36" s="41"/>
      <c r="AO36" s="36">
        <f>SUM(AJ36:AN36)</f>
        <v>0</v>
      </c>
      <c r="AP36" s="41"/>
      <c r="AQ36" s="41"/>
      <c r="AR36" s="41"/>
      <c r="AS36" s="41"/>
      <c r="AT36" s="41"/>
      <c r="AU36" s="36">
        <f>SUM(AP36:AT36)</f>
        <v>0</v>
      </c>
      <c r="AV36" s="41"/>
      <c r="AW36" s="41"/>
      <c r="AX36" s="41"/>
      <c r="AY36" s="41"/>
      <c r="AZ36" s="41"/>
      <c r="BA36" s="36">
        <f>SUM(AV36:AZ36)</f>
        <v>0</v>
      </c>
      <c r="BB36" s="36">
        <f>SUM(AI36,AO36,AU36,BA36)</f>
        <v>4.7321999999999997</v>
      </c>
      <c r="BC36" s="67">
        <f t="shared" si="18"/>
        <v>2.8725752289100456E-2</v>
      </c>
      <c r="BD36" s="33"/>
      <c r="BE36" s="41">
        <v>18.600539999999999</v>
      </c>
      <c r="BF36" s="41">
        <v>11.45331</v>
      </c>
      <c r="BG36" s="41">
        <v>5.2708399999999997</v>
      </c>
      <c r="BH36" s="41"/>
      <c r="BI36" s="41"/>
      <c r="BJ36" s="36">
        <f>SUM(BE36:BI36)</f>
        <v>35.324689999999997</v>
      </c>
      <c r="BK36" s="41"/>
      <c r="BL36" s="41"/>
      <c r="BM36" s="36">
        <f>SUM(BK36:BL36)</f>
        <v>0</v>
      </c>
      <c r="BN36" s="41"/>
      <c r="BO36" s="41"/>
      <c r="BP36" s="41"/>
      <c r="BQ36" s="41">
        <v>0</v>
      </c>
      <c r="BR36" s="41">
        <v>0</v>
      </c>
      <c r="BS36" s="36">
        <f>SUM(BN36:BR36)</f>
        <v>0</v>
      </c>
      <c r="BT36" s="41"/>
      <c r="BU36" s="41"/>
      <c r="BV36" s="41"/>
      <c r="BW36" s="41"/>
      <c r="BX36" s="41"/>
      <c r="BY36" s="36">
        <f>SUM(BT36:BX36)</f>
        <v>0</v>
      </c>
      <c r="BZ36" s="36">
        <f>SUM(BJ36,BM36,BS36,BY36)</f>
        <v>35.324689999999997</v>
      </c>
      <c r="CA36" s="67">
        <f t="shared" si="19"/>
        <v>0.13402443363385441</v>
      </c>
      <c r="CB36" s="33"/>
      <c r="CC36" s="36"/>
      <c r="CD36" s="36"/>
      <c r="CE36" s="41"/>
      <c r="CF36" s="41"/>
      <c r="CG36" s="36">
        <f>SUM(CE36:CF36)</f>
        <v>0</v>
      </c>
      <c r="CH36" s="41"/>
      <c r="CI36" s="41"/>
      <c r="CJ36" s="41"/>
      <c r="CK36" s="41"/>
      <c r="CL36" s="41"/>
      <c r="CM36" s="41"/>
      <c r="CN36" s="41"/>
      <c r="CO36" s="41"/>
      <c r="CP36" s="41"/>
      <c r="CQ36" s="41"/>
      <c r="CR36" s="41"/>
      <c r="CS36" s="41"/>
      <c r="CT36" s="41"/>
      <c r="CU36" s="41"/>
      <c r="CV36" s="41"/>
      <c r="CW36" s="41"/>
      <c r="CX36" s="41"/>
      <c r="CY36" s="36">
        <f>SUM(CH36:CX36)</f>
        <v>0</v>
      </c>
      <c r="CZ36" s="36">
        <f>SUM(CC36,CD36,CG36,CY36)</f>
        <v>0</v>
      </c>
      <c r="DA36" s="67" t="str">
        <f t="shared" si="20"/>
        <v/>
      </c>
    </row>
    <row r="37" spans="1:105" ht="30" x14ac:dyDescent="0.25">
      <c r="A37" s="32"/>
      <c r="B37" s="61" t="s">
        <v>46</v>
      </c>
      <c r="C37" s="1"/>
      <c r="D37" s="53">
        <f t="shared" ref="D37:AA37" si="21">SUM(D35:D36)</f>
        <v>0</v>
      </c>
      <c r="E37" s="53">
        <f t="shared" si="21"/>
        <v>0</v>
      </c>
      <c r="F37" s="53">
        <f t="shared" si="21"/>
        <v>0</v>
      </c>
      <c r="G37" s="53">
        <f t="shared" si="21"/>
        <v>0</v>
      </c>
      <c r="H37" s="53">
        <f t="shared" si="21"/>
        <v>0</v>
      </c>
      <c r="I37" s="53">
        <f t="shared" si="21"/>
        <v>0</v>
      </c>
      <c r="J37" s="53">
        <f t="shared" si="21"/>
        <v>0</v>
      </c>
      <c r="K37" s="53">
        <f t="shared" si="21"/>
        <v>0</v>
      </c>
      <c r="L37" s="53">
        <f t="shared" si="21"/>
        <v>0</v>
      </c>
      <c r="M37" s="53">
        <f t="shared" si="21"/>
        <v>0</v>
      </c>
      <c r="N37" s="53">
        <f t="shared" si="21"/>
        <v>0</v>
      </c>
      <c r="O37" s="54">
        <f t="shared" si="21"/>
        <v>0</v>
      </c>
      <c r="P37" s="54">
        <f t="shared" si="21"/>
        <v>0</v>
      </c>
      <c r="Q37" s="53">
        <f t="shared" si="21"/>
        <v>0</v>
      </c>
      <c r="R37" s="53">
        <f t="shared" si="21"/>
        <v>0</v>
      </c>
      <c r="S37" s="53">
        <f t="shared" si="21"/>
        <v>0</v>
      </c>
      <c r="T37" s="54">
        <f t="shared" si="21"/>
        <v>0</v>
      </c>
      <c r="U37" s="53">
        <f t="shared" si="21"/>
        <v>0</v>
      </c>
      <c r="V37" s="53">
        <f t="shared" si="21"/>
        <v>0</v>
      </c>
      <c r="W37" s="53">
        <f t="shared" si="21"/>
        <v>0</v>
      </c>
      <c r="X37" s="53">
        <f t="shared" si="21"/>
        <v>0</v>
      </c>
      <c r="Y37" s="53">
        <f t="shared" si="21"/>
        <v>0</v>
      </c>
      <c r="Z37" s="54">
        <f t="shared" si="21"/>
        <v>0</v>
      </c>
      <c r="AA37" s="78">
        <f t="shared" si="21"/>
        <v>0</v>
      </c>
      <c r="AB37" s="79" t="str">
        <f t="shared" si="17"/>
        <v/>
      </c>
      <c r="AC37" s="35"/>
      <c r="AD37" s="53">
        <f t="shared" ref="AD37:BB37" si="22">SUM(AD35:AD36)</f>
        <v>0</v>
      </c>
      <c r="AE37" s="53">
        <f t="shared" si="22"/>
        <v>0</v>
      </c>
      <c r="AF37" s="53">
        <f t="shared" si="22"/>
        <v>0</v>
      </c>
      <c r="AG37" s="53">
        <f t="shared" si="22"/>
        <v>30.742000000000001</v>
      </c>
      <c r="AH37" s="53">
        <f t="shared" si="22"/>
        <v>28.995200000000001</v>
      </c>
      <c r="AI37" s="54">
        <f t="shared" si="22"/>
        <v>59.737200000000001</v>
      </c>
      <c r="AJ37" s="53">
        <f t="shared" si="22"/>
        <v>0</v>
      </c>
      <c r="AK37" s="53">
        <f t="shared" si="22"/>
        <v>0</v>
      </c>
      <c r="AL37" s="53">
        <f t="shared" si="22"/>
        <v>0</v>
      </c>
      <c r="AM37" s="53">
        <f t="shared" si="22"/>
        <v>0</v>
      </c>
      <c r="AN37" s="53">
        <f t="shared" si="22"/>
        <v>0</v>
      </c>
      <c r="AO37" s="54">
        <f t="shared" si="22"/>
        <v>0</v>
      </c>
      <c r="AP37" s="53">
        <f t="shared" si="22"/>
        <v>0</v>
      </c>
      <c r="AQ37" s="53">
        <f t="shared" si="22"/>
        <v>0</v>
      </c>
      <c r="AR37" s="53">
        <f t="shared" si="22"/>
        <v>0</v>
      </c>
      <c r="AS37" s="53">
        <f t="shared" si="22"/>
        <v>0</v>
      </c>
      <c r="AT37" s="53">
        <f t="shared" si="22"/>
        <v>0</v>
      </c>
      <c r="AU37" s="54">
        <f t="shared" si="22"/>
        <v>0</v>
      </c>
      <c r="AV37" s="53">
        <f t="shared" si="22"/>
        <v>0</v>
      </c>
      <c r="AW37" s="53">
        <f t="shared" si="22"/>
        <v>0</v>
      </c>
      <c r="AX37" s="53">
        <f t="shared" si="22"/>
        <v>0</v>
      </c>
      <c r="AY37" s="53">
        <f t="shared" si="22"/>
        <v>0</v>
      </c>
      <c r="AZ37" s="53">
        <f t="shared" si="22"/>
        <v>0</v>
      </c>
      <c r="BA37" s="54">
        <f t="shared" si="22"/>
        <v>0</v>
      </c>
      <c r="BB37" s="78">
        <f t="shared" si="22"/>
        <v>59.737200000000001</v>
      </c>
      <c r="BC37" s="79">
        <f t="shared" si="18"/>
        <v>0.36262119302744006</v>
      </c>
      <c r="BD37" s="35"/>
      <c r="BE37" s="53">
        <f t="shared" ref="BE37:BZ37" si="23">SUM(BE35:BE36)</f>
        <v>41.57743</v>
      </c>
      <c r="BF37" s="53">
        <f t="shared" si="23"/>
        <v>33.644386850000004</v>
      </c>
      <c r="BG37" s="53">
        <f t="shared" si="23"/>
        <v>29.750013379999999</v>
      </c>
      <c r="BH37" s="53">
        <f t="shared" si="23"/>
        <v>22.397200000000002</v>
      </c>
      <c r="BI37" s="53">
        <f t="shared" si="23"/>
        <v>0</v>
      </c>
      <c r="BJ37" s="54">
        <f t="shared" si="23"/>
        <v>127.36903022999999</v>
      </c>
      <c r="BK37" s="53">
        <f t="shared" si="23"/>
        <v>0</v>
      </c>
      <c r="BL37" s="53">
        <f t="shared" si="23"/>
        <v>0</v>
      </c>
      <c r="BM37" s="54">
        <f t="shared" si="23"/>
        <v>0</v>
      </c>
      <c r="BN37" s="53">
        <f t="shared" si="23"/>
        <v>0</v>
      </c>
      <c r="BO37" s="53">
        <f t="shared" si="23"/>
        <v>0</v>
      </c>
      <c r="BP37" s="53">
        <f t="shared" si="23"/>
        <v>0</v>
      </c>
      <c r="BQ37" s="53">
        <f t="shared" si="23"/>
        <v>0</v>
      </c>
      <c r="BR37" s="53">
        <f t="shared" si="23"/>
        <v>0</v>
      </c>
      <c r="BS37" s="54">
        <f t="shared" si="23"/>
        <v>0</v>
      </c>
      <c r="BT37" s="53">
        <f t="shared" si="23"/>
        <v>0</v>
      </c>
      <c r="BU37" s="53">
        <f t="shared" si="23"/>
        <v>0</v>
      </c>
      <c r="BV37" s="53">
        <f t="shared" si="23"/>
        <v>0</v>
      </c>
      <c r="BW37" s="53">
        <f t="shared" si="23"/>
        <v>0</v>
      </c>
      <c r="BX37" s="53">
        <f t="shared" si="23"/>
        <v>0</v>
      </c>
      <c r="BY37" s="54">
        <f t="shared" si="23"/>
        <v>0</v>
      </c>
      <c r="BZ37" s="78">
        <f t="shared" si="23"/>
        <v>127.36903022999999</v>
      </c>
      <c r="CA37" s="79">
        <f t="shared" si="19"/>
        <v>0.48324733038192358</v>
      </c>
      <c r="CB37" s="35"/>
      <c r="CC37" s="54">
        <f t="shared" ref="CC37:CZ37" si="24">SUM(CC35:CC36)</f>
        <v>0</v>
      </c>
      <c r="CD37" s="54">
        <f t="shared" si="24"/>
        <v>0</v>
      </c>
      <c r="CE37" s="53">
        <f t="shared" si="24"/>
        <v>0</v>
      </c>
      <c r="CF37" s="53">
        <f t="shared" si="24"/>
        <v>0</v>
      </c>
      <c r="CG37" s="54">
        <f t="shared" si="24"/>
        <v>0</v>
      </c>
      <c r="CH37" s="53">
        <f t="shared" si="24"/>
        <v>0</v>
      </c>
      <c r="CI37" s="53">
        <f t="shared" si="24"/>
        <v>0</v>
      </c>
      <c r="CJ37" s="53">
        <f t="shared" si="24"/>
        <v>0</v>
      </c>
      <c r="CK37" s="53">
        <f t="shared" si="24"/>
        <v>0</v>
      </c>
      <c r="CL37" s="53">
        <f t="shared" si="24"/>
        <v>0</v>
      </c>
      <c r="CM37" s="53">
        <f t="shared" si="24"/>
        <v>0</v>
      </c>
      <c r="CN37" s="53">
        <f t="shared" si="24"/>
        <v>0</v>
      </c>
      <c r="CO37" s="53">
        <f t="shared" si="24"/>
        <v>0</v>
      </c>
      <c r="CP37" s="53">
        <f t="shared" si="24"/>
        <v>0</v>
      </c>
      <c r="CQ37" s="53">
        <f t="shared" si="24"/>
        <v>0</v>
      </c>
      <c r="CR37" s="53">
        <f t="shared" si="24"/>
        <v>0</v>
      </c>
      <c r="CS37" s="53">
        <f t="shared" si="24"/>
        <v>0</v>
      </c>
      <c r="CT37" s="53">
        <f t="shared" si="24"/>
        <v>0</v>
      </c>
      <c r="CU37" s="53">
        <f t="shared" si="24"/>
        <v>0</v>
      </c>
      <c r="CV37" s="53">
        <f t="shared" si="24"/>
        <v>0</v>
      </c>
      <c r="CW37" s="53">
        <f t="shared" si="24"/>
        <v>0</v>
      </c>
      <c r="CX37" s="53">
        <f>SUM(CX35:CX36)</f>
        <v>0</v>
      </c>
      <c r="CY37" s="54">
        <f t="shared" si="24"/>
        <v>0</v>
      </c>
      <c r="CZ37" s="78">
        <f t="shared" si="24"/>
        <v>0</v>
      </c>
      <c r="DA37" s="79" t="str">
        <f t="shared" si="20"/>
        <v/>
      </c>
    </row>
    <row r="38" spans="1:105" ht="8.25" customHeight="1" x14ac:dyDescent="0.25">
      <c r="A38" s="32"/>
      <c r="AB38" s="65" t="str">
        <f t="shared" si="17"/>
        <v/>
      </c>
      <c r="BC38" s="65" t="str">
        <f t="shared" si="18"/>
        <v/>
      </c>
      <c r="CA38" s="65" t="str">
        <f t="shared" si="19"/>
        <v/>
      </c>
      <c r="DA38" s="65" t="str">
        <f t="shared" si="20"/>
        <v/>
      </c>
    </row>
    <row r="39" spans="1:105" ht="31.5" customHeight="1" x14ac:dyDescent="0.25">
      <c r="A39" s="32"/>
      <c r="B39" s="14" t="s">
        <v>47</v>
      </c>
      <c r="C39" s="1"/>
      <c r="D39" s="39"/>
      <c r="E39" s="39"/>
      <c r="F39" s="39"/>
      <c r="G39" s="39"/>
      <c r="H39" s="39"/>
      <c r="I39" s="39"/>
      <c r="J39" s="39"/>
      <c r="K39" s="39"/>
      <c r="L39" s="39"/>
      <c r="M39" s="39"/>
      <c r="N39" s="39"/>
      <c r="O39" s="34"/>
      <c r="P39" s="34"/>
      <c r="Q39" s="39"/>
      <c r="R39" s="39"/>
      <c r="S39" s="39"/>
      <c r="T39" s="34"/>
      <c r="U39" s="39"/>
      <c r="V39" s="39"/>
      <c r="W39" s="39"/>
      <c r="X39" s="39"/>
      <c r="Y39" s="39"/>
      <c r="Z39" s="34"/>
      <c r="AA39" s="34"/>
      <c r="AB39" s="69" t="str">
        <f t="shared" si="17"/>
        <v/>
      </c>
      <c r="AC39" s="35"/>
      <c r="AD39" s="39"/>
      <c r="AE39" s="39"/>
      <c r="AF39" s="39"/>
      <c r="AG39" s="39"/>
      <c r="AH39" s="39"/>
      <c r="AI39" s="34"/>
      <c r="AJ39" s="39"/>
      <c r="AK39" s="39"/>
      <c r="AL39" s="39"/>
      <c r="AM39" s="39"/>
      <c r="AN39" s="39"/>
      <c r="AO39" s="34"/>
      <c r="AP39" s="39"/>
      <c r="AQ39" s="39"/>
      <c r="AR39" s="39"/>
      <c r="AS39" s="39"/>
      <c r="AT39" s="39"/>
      <c r="AU39" s="34"/>
      <c r="AV39" s="39"/>
      <c r="AW39" s="39"/>
      <c r="AX39" s="39"/>
      <c r="AY39" s="39"/>
      <c r="AZ39" s="39"/>
      <c r="BA39" s="34"/>
      <c r="BB39" s="34"/>
      <c r="BC39" s="69" t="str">
        <f t="shared" si="18"/>
        <v/>
      </c>
      <c r="BD39" s="35"/>
      <c r="BE39" s="39"/>
      <c r="BF39" s="39"/>
      <c r="BG39" s="39"/>
      <c r="BH39" s="39"/>
      <c r="BI39" s="39"/>
      <c r="BJ39" s="34"/>
      <c r="BK39" s="39"/>
      <c r="BL39" s="39"/>
      <c r="BM39" s="34"/>
      <c r="BN39" s="39"/>
      <c r="BO39" s="39"/>
      <c r="BP39" s="39"/>
      <c r="BQ39" s="39"/>
      <c r="BR39" s="39"/>
      <c r="BS39" s="34"/>
      <c r="BT39" s="39"/>
      <c r="BU39" s="39"/>
      <c r="BV39" s="39"/>
      <c r="BW39" s="39"/>
      <c r="BX39" s="39"/>
      <c r="BY39" s="34"/>
      <c r="BZ39" s="34"/>
      <c r="CA39" s="69" t="str">
        <f t="shared" si="19"/>
        <v/>
      </c>
      <c r="CB39" s="35"/>
      <c r="CC39" s="34"/>
      <c r="CD39" s="34"/>
      <c r="CE39" s="39"/>
      <c r="CF39" s="39"/>
      <c r="CG39" s="34"/>
      <c r="CH39" s="39"/>
      <c r="CI39" s="39"/>
      <c r="CJ39" s="39"/>
      <c r="CK39" s="39"/>
      <c r="CL39" s="39"/>
      <c r="CM39" s="39"/>
      <c r="CN39" s="39"/>
      <c r="CO39" s="39"/>
      <c r="CP39" s="39"/>
      <c r="CQ39" s="39"/>
      <c r="CR39" s="39"/>
      <c r="CS39" s="39"/>
      <c r="CT39" s="39"/>
      <c r="CU39" s="39"/>
      <c r="CV39" s="39"/>
      <c r="CW39" s="39"/>
      <c r="CX39" s="39"/>
      <c r="CY39" s="34"/>
      <c r="CZ39" s="34"/>
      <c r="DA39" s="69" t="str">
        <f t="shared" si="20"/>
        <v/>
      </c>
    </row>
    <row r="40" spans="1:105" ht="15.75" customHeight="1" x14ac:dyDescent="0.25">
      <c r="A40" s="42">
        <v>3</v>
      </c>
      <c r="B40" s="15" t="s">
        <v>49</v>
      </c>
      <c r="C40" s="1"/>
      <c r="D40" s="41"/>
      <c r="E40" s="41"/>
      <c r="F40" s="41"/>
      <c r="G40" s="41"/>
      <c r="H40" s="41"/>
      <c r="I40" s="41"/>
      <c r="J40" s="41"/>
      <c r="K40" s="41"/>
      <c r="L40" s="41"/>
      <c r="M40" s="41"/>
      <c r="N40" s="41"/>
      <c r="O40" s="36">
        <f>SUM(D40:N40)</f>
        <v>0</v>
      </c>
      <c r="P40" s="36"/>
      <c r="Q40" s="41"/>
      <c r="R40" s="41">
        <v>0</v>
      </c>
      <c r="S40" s="41"/>
      <c r="T40" s="36">
        <f>SUM(Q40:S40)</f>
        <v>0</v>
      </c>
      <c r="U40" s="41"/>
      <c r="V40" s="41"/>
      <c r="W40" s="41"/>
      <c r="X40" s="41"/>
      <c r="Y40" s="41"/>
      <c r="Z40" s="36">
        <f>SUM(U40:Y40)</f>
        <v>0</v>
      </c>
      <c r="AA40" s="36">
        <f>SUM(O40,P40,T40,Z40)</f>
        <v>0</v>
      </c>
      <c r="AB40" s="67" t="str">
        <f t="shared" si="17"/>
        <v/>
      </c>
      <c r="AC40" s="35"/>
      <c r="AD40" s="41"/>
      <c r="AE40" s="41"/>
      <c r="AF40" s="41"/>
      <c r="AG40" s="41"/>
      <c r="AH40" s="41">
        <v>105</v>
      </c>
      <c r="AI40" s="36">
        <f>SUM(AD40:AH40)</f>
        <v>105</v>
      </c>
      <c r="AJ40" s="41"/>
      <c r="AK40" s="41"/>
      <c r="AL40" s="41"/>
      <c r="AM40" s="41"/>
      <c r="AN40" s="41"/>
      <c r="AO40" s="36">
        <f>SUM(AJ40:AN40)</f>
        <v>0</v>
      </c>
      <c r="AP40" s="41"/>
      <c r="AQ40" s="41"/>
      <c r="AR40" s="41"/>
      <c r="AS40" s="41"/>
      <c r="AT40" s="41"/>
      <c r="AU40" s="36">
        <f>SUM(AP40:AT40)</f>
        <v>0</v>
      </c>
      <c r="AV40" s="41"/>
      <c r="AW40" s="41"/>
      <c r="AX40" s="41"/>
      <c r="AY40" s="41"/>
      <c r="AZ40" s="41"/>
      <c r="BA40" s="36">
        <f>SUM(AV40:AZ40)</f>
        <v>0</v>
      </c>
      <c r="BB40" s="36">
        <f>SUM(AI40,AO40,AU40,BA40)</f>
        <v>105</v>
      </c>
      <c r="BC40" s="67">
        <f t="shared" si="18"/>
        <v>0.63737880697255989</v>
      </c>
      <c r="BD40" s="35"/>
      <c r="BE40" s="41">
        <v>51.6</v>
      </c>
      <c r="BF40" s="41">
        <v>40</v>
      </c>
      <c r="BG40" s="41">
        <v>44.6</v>
      </c>
      <c r="BH40" s="41"/>
      <c r="BI40" s="41"/>
      <c r="BJ40" s="36">
        <f>SUM(BE40:BI40)</f>
        <v>136.19999999999999</v>
      </c>
      <c r="BK40" s="41"/>
      <c r="BL40" s="41"/>
      <c r="BM40" s="36">
        <f>SUM(BK40:BL40)</f>
        <v>0</v>
      </c>
      <c r="BN40" s="41">
        <v>0</v>
      </c>
      <c r="BO40" s="41"/>
      <c r="BP40" s="41"/>
      <c r="BQ40" s="41">
        <v>0</v>
      </c>
      <c r="BR40" s="41">
        <v>0</v>
      </c>
      <c r="BS40" s="36">
        <f>SUM(BN40:BR40)</f>
        <v>0</v>
      </c>
      <c r="BT40" s="41"/>
      <c r="BU40" s="41"/>
      <c r="BV40" s="41"/>
      <c r="BW40" s="41"/>
      <c r="BX40" s="41"/>
      <c r="BY40" s="36">
        <f>SUM(BT40:BX40)</f>
        <v>0</v>
      </c>
      <c r="BZ40" s="36">
        <f>SUM(BJ40,BM40,BS40,BY40)</f>
        <v>136.19999999999999</v>
      </c>
      <c r="CA40" s="67">
        <f t="shared" si="19"/>
        <v>0.51675266961807653</v>
      </c>
      <c r="CB40" s="35"/>
      <c r="CC40" s="36"/>
      <c r="CD40" s="36"/>
      <c r="CE40" s="41"/>
      <c r="CF40" s="41"/>
      <c r="CG40" s="36">
        <f>SUM(CE40:CF40)</f>
        <v>0</v>
      </c>
      <c r="CH40" s="41"/>
      <c r="CI40" s="41"/>
      <c r="CJ40" s="41"/>
      <c r="CK40" s="41"/>
      <c r="CL40" s="41"/>
      <c r="CM40" s="41"/>
      <c r="CN40" s="41"/>
      <c r="CO40" s="41"/>
      <c r="CP40" s="41"/>
      <c r="CQ40" s="41"/>
      <c r="CR40" s="41"/>
      <c r="CS40" s="41"/>
      <c r="CT40" s="41"/>
      <c r="CU40" s="41"/>
      <c r="CV40" s="41"/>
      <c r="CW40" s="41"/>
      <c r="CX40" s="41"/>
      <c r="CY40" s="36">
        <f>SUM(CH40:CX40)</f>
        <v>0</v>
      </c>
      <c r="CZ40" s="36">
        <f>SUM(CC40,CD40,CG40,CY40)</f>
        <v>0</v>
      </c>
      <c r="DA40" s="67" t="str">
        <f t="shared" si="20"/>
        <v/>
      </c>
    </row>
    <row r="41" spans="1:105" ht="19.5" customHeight="1" x14ac:dyDescent="0.25">
      <c r="A41" s="32"/>
      <c r="B41" s="62" t="s">
        <v>51</v>
      </c>
      <c r="C41" s="1"/>
      <c r="D41" s="55">
        <f t="shared" ref="D41:AA41" si="25">SUM(D40:D40)</f>
        <v>0</v>
      </c>
      <c r="E41" s="55">
        <f t="shared" si="25"/>
        <v>0</v>
      </c>
      <c r="F41" s="55">
        <f t="shared" si="25"/>
        <v>0</v>
      </c>
      <c r="G41" s="55">
        <f t="shared" si="25"/>
        <v>0</v>
      </c>
      <c r="H41" s="55">
        <f t="shared" si="25"/>
        <v>0</v>
      </c>
      <c r="I41" s="55">
        <f t="shared" si="25"/>
        <v>0</v>
      </c>
      <c r="J41" s="55">
        <f t="shared" si="25"/>
        <v>0</v>
      </c>
      <c r="K41" s="55">
        <f t="shared" si="25"/>
        <v>0</v>
      </c>
      <c r="L41" s="55">
        <f t="shared" si="25"/>
        <v>0</v>
      </c>
      <c r="M41" s="55">
        <f t="shared" si="25"/>
        <v>0</v>
      </c>
      <c r="N41" s="55">
        <f t="shared" si="25"/>
        <v>0</v>
      </c>
      <c r="O41" s="56">
        <f t="shared" si="25"/>
        <v>0</v>
      </c>
      <c r="P41" s="56">
        <f t="shared" si="25"/>
        <v>0</v>
      </c>
      <c r="Q41" s="55">
        <f t="shared" si="25"/>
        <v>0</v>
      </c>
      <c r="R41" s="55">
        <f t="shared" si="25"/>
        <v>0</v>
      </c>
      <c r="S41" s="55">
        <f t="shared" si="25"/>
        <v>0</v>
      </c>
      <c r="T41" s="56">
        <f t="shared" si="25"/>
        <v>0</v>
      </c>
      <c r="U41" s="55">
        <f t="shared" si="25"/>
        <v>0</v>
      </c>
      <c r="V41" s="55">
        <f t="shared" si="25"/>
        <v>0</v>
      </c>
      <c r="W41" s="55">
        <f t="shared" si="25"/>
        <v>0</v>
      </c>
      <c r="X41" s="55">
        <f t="shared" si="25"/>
        <v>0</v>
      </c>
      <c r="Y41" s="55">
        <f t="shared" si="25"/>
        <v>0</v>
      </c>
      <c r="Z41" s="56">
        <f t="shared" si="25"/>
        <v>0</v>
      </c>
      <c r="AA41" s="56">
        <f t="shared" si="25"/>
        <v>0</v>
      </c>
      <c r="AB41" s="70" t="str">
        <f t="shared" si="17"/>
        <v/>
      </c>
      <c r="AC41" s="35"/>
      <c r="AD41" s="55">
        <f t="shared" ref="AD41:BB41" si="26">SUM(AD40:AD40)</f>
        <v>0</v>
      </c>
      <c r="AE41" s="55">
        <f t="shared" si="26"/>
        <v>0</v>
      </c>
      <c r="AF41" s="55">
        <f t="shared" si="26"/>
        <v>0</v>
      </c>
      <c r="AG41" s="55">
        <f t="shared" si="26"/>
        <v>0</v>
      </c>
      <c r="AH41" s="55">
        <f t="shared" si="26"/>
        <v>105</v>
      </c>
      <c r="AI41" s="56">
        <f t="shared" si="26"/>
        <v>105</v>
      </c>
      <c r="AJ41" s="55">
        <f t="shared" si="26"/>
        <v>0</v>
      </c>
      <c r="AK41" s="55">
        <f t="shared" si="26"/>
        <v>0</v>
      </c>
      <c r="AL41" s="55">
        <f t="shared" si="26"/>
        <v>0</v>
      </c>
      <c r="AM41" s="55">
        <f t="shared" si="26"/>
        <v>0</v>
      </c>
      <c r="AN41" s="55">
        <f t="shared" si="26"/>
        <v>0</v>
      </c>
      <c r="AO41" s="56">
        <f t="shared" si="26"/>
        <v>0</v>
      </c>
      <c r="AP41" s="55">
        <f t="shared" si="26"/>
        <v>0</v>
      </c>
      <c r="AQ41" s="55">
        <f t="shared" si="26"/>
        <v>0</v>
      </c>
      <c r="AR41" s="55">
        <f t="shared" si="26"/>
        <v>0</v>
      </c>
      <c r="AS41" s="55">
        <f t="shared" si="26"/>
        <v>0</v>
      </c>
      <c r="AT41" s="55">
        <f t="shared" si="26"/>
        <v>0</v>
      </c>
      <c r="AU41" s="56">
        <f t="shared" si="26"/>
        <v>0</v>
      </c>
      <c r="AV41" s="55">
        <f t="shared" si="26"/>
        <v>0</v>
      </c>
      <c r="AW41" s="55">
        <f t="shared" si="26"/>
        <v>0</v>
      </c>
      <c r="AX41" s="55">
        <f t="shared" si="26"/>
        <v>0</v>
      </c>
      <c r="AY41" s="55">
        <f t="shared" si="26"/>
        <v>0</v>
      </c>
      <c r="AZ41" s="55">
        <f t="shared" si="26"/>
        <v>0</v>
      </c>
      <c r="BA41" s="56">
        <f t="shared" si="26"/>
        <v>0</v>
      </c>
      <c r="BB41" s="56">
        <f t="shared" si="26"/>
        <v>105</v>
      </c>
      <c r="BC41" s="70">
        <f t="shared" si="18"/>
        <v>0.63737880697255989</v>
      </c>
      <c r="BD41" s="35"/>
      <c r="BE41" s="55">
        <f t="shared" ref="BE41:BZ41" si="27">SUM(BE40:BE40)</f>
        <v>51.6</v>
      </c>
      <c r="BF41" s="55">
        <f t="shared" si="27"/>
        <v>40</v>
      </c>
      <c r="BG41" s="55">
        <f t="shared" si="27"/>
        <v>44.6</v>
      </c>
      <c r="BH41" s="55">
        <f t="shared" si="27"/>
        <v>0</v>
      </c>
      <c r="BI41" s="55">
        <f t="shared" si="27"/>
        <v>0</v>
      </c>
      <c r="BJ41" s="56">
        <f t="shared" si="27"/>
        <v>136.19999999999999</v>
      </c>
      <c r="BK41" s="55">
        <f t="shared" si="27"/>
        <v>0</v>
      </c>
      <c r="BL41" s="55">
        <f t="shared" si="27"/>
        <v>0</v>
      </c>
      <c r="BM41" s="56">
        <f t="shared" si="27"/>
        <v>0</v>
      </c>
      <c r="BN41" s="55">
        <f t="shared" si="27"/>
        <v>0</v>
      </c>
      <c r="BO41" s="55">
        <f t="shared" si="27"/>
        <v>0</v>
      </c>
      <c r="BP41" s="55">
        <f t="shared" si="27"/>
        <v>0</v>
      </c>
      <c r="BQ41" s="55">
        <f t="shared" si="27"/>
        <v>0</v>
      </c>
      <c r="BR41" s="55">
        <f t="shared" si="27"/>
        <v>0</v>
      </c>
      <c r="BS41" s="56">
        <f t="shared" si="27"/>
        <v>0</v>
      </c>
      <c r="BT41" s="55">
        <f t="shared" si="27"/>
        <v>0</v>
      </c>
      <c r="BU41" s="55">
        <f t="shared" si="27"/>
        <v>0</v>
      </c>
      <c r="BV41" s="55">
        <f t="shared" si="27"/>
        <v>0</v>
      </c>
      <c r="BW41" s="55">
        <f t="shared" si="27"/>
        <v>0</v>
      </c>
      <c r="BX41" s="55">
        <f t="shared" si="27"/>
        <v>0</v>
      </c>
      <c r="BY41" s="56">
        <f t="shared" si="27"/>
        <v>0</v>
      </c>
      <c r="BZ41" s="56">
        <f t="shared" si="27"/>
        <v>136.19999999999999</v>
      </c>
      <c r="CA41" s="70">
        <f t="shared" si="19"/>
        <v>0.51675266961807653</v>
      </c>
      <c r="CB41" s="35"/>
      <c r="CC41" s="56">
        <f t="shared" ref="CC41:CZ41" si="28">SUM(CC40:CC40)</f>
        <v>0</v>
      </c>
      <c r="CD41" s="56">
        <f t="shared" si="28"/>
        <v>0</v>
      </c>
      <c r="CE41" s="55">
        <f t="shared" si="28"/>
        <v>0</v>
      </c>
      <c r="CF41" s="55">
        <f t="shared" si="28"/>
        <v>0</v>
      </c>
      <c r="CG41" s="56">
        <f t="shared" si="28"/>
        <v>0</v>
      </c>
      <c r="CH41" s="55">
        <f t="shared" si="28"/>
        <v>0</v>
      </c>
      <c r="CI41" s="55">
        <f t="shared" si="28"/>
        <v>0</v>
      </c>
      <c r="CJ41" s="55">
        <f t="shared" si="28"/>
        <v>0</v>
      </c>
      <c r="CK41" s="55">
        <f t="shared" si="28"/>
        <v>0</v>
      </c>
      <c r="CL41" s="55">
        <f t="shared" si="28"/>
        <v>0</v>
      </c>
      <c r="CM41" s="55">
        <f t="shared" si="28"/>
        <v>0</v>
      </c>
      <c r="CN41" s="55">
        <f t="shared" si="28"/>
        <v>0</v>
      </c>
      <c r="CO41" s="55">
        <f t="shared" si="28"/>
        <v>0</v>
      </c>
      <c r="CP41" s="55">
        <f t="shared" si="28"/>
        <v>0</v>
      </c>
      <c r="CQ41" s="55">
        <f t="shared" si="28"/>
        <v>0</v>
      </c>
      <c r="CR41" s="55">
        <f t="shared" si="28"/>
        <v>0</v>
      </c>
      <c r="CS41" s="55">
        <f t="shared" si="28"/>
        <v>0</v>
      </c>
      <c r="CT41" s="55">
        <f t="shared" si="28"/>
        <v>0</v>
      </c>
      <c r="CU41" s="55">
        <f t="shared" si="28"/>
        <v>0</v>
      </c>
      <c r="CV41" s="55">
        <f t="shared" si="28"/>
        <v>0</v>
      </c>
      <c r="CW41" s="55">
        <f t="shared" si="28"/>
        <v>0</v>
      </c>
      <c r="CX41" s="55">
        <f>SUM(CX40:CX40)</f>
        <v>0</v>
      </c>
      <c r="CY41" s="56">
        <f t="shared" si="28"/>
        <v>0</v>
      </c>
      <c r="CZ41" s="56">
        <f t="shared" si="28"/>
        <v>0</v>
      </c>
      <c r="DA41" s="70" t="str">
        <f t="shared" si="20"/>
        <v/>
      </c>
    </row>
    <row r="42" spans="1:105" ht="35.25" customHeight="1" x14ac:dyDescent="0.25">
      <c r="A42" s="42"/>
      <c r="B42" s="61" t="s">
        <v>66</v>
      </c>
      <c r="C42" s="1"/>
      <c r="D42" s="53">
        <f>D41</f>
        <v>0</v>
      </c>
      <c r="E42" s="53">
        <f t="shared" ref="E42:AA42" si="29">E41</f>
        <v>0</v>
      </c>
      <c r="F42" s="53">
        <f t="shared" si="29"/>
        <v>0</v>
      </c>
      <c r="G42" s="53">
        <f t="shared" si="29"/>
        <v>0</v>
      </c>
      <c r="H42" s="53">
        <f t="shared" si="29"/>
        <v>0</v>
      </c>
      <c r="I42" s="53">
        <f t="shared" si="29"/>
        <v>0</v>
      </c>
      <c r="J42" s="53">
        <f t="shared" si="29"/>
        <v>0</v>
      </c>
      <c r="K42" s="53">
        <f t="shared" si="29"/>
        <v>0</v>
      </c>
      <c r="L42" s="53">
        <f t="shared" si="29"/>
        <v>0</v>
      </c>
      <c r="M42" s="53">
        <f t="shared" si="29"/>
        <v>0</v>
      </c>
      <c r="N42" s="53">
        <f t="shared" si="29"/>
        <v>0</v>
      </c>
      <c r="O42" s="54">
        <f t="shared" si="29"/>
        <v>0</v>
      </c>
      <c r="P42" s="54">
        <f t="shared" si="29"/>
        <v>0</v>
      </c>
      <c r="Q42" s="53">
        <f t="shared" si="29"/>
        <v>0</v>
      </c>
      <c r="R42" s="53">
        <f t="shared" si="29"/>
        <v>0</v>
      </c>
      <c r="S42" s="53">
        <f t="shared" si="29"/>
        <v>0</v>
      </c>
      <c r="T42" s="54">
        <f t="shared" si="29"/>
        <v>0</v>
      </c>
      <c r="U42" s="53">
        <f t="shared" si="29"/>
        <v>0</v>
      </c>
      <c r="V42" s="53">
        <f t="shared" si="29"/>
        <v>0</v>
      </c>
      <c r="W42" s="53">
        <f t="shared" si="29"/>
        <v>0</v>
      </c>
      <c r="X42" s="53">
        <f t="shared" si="29"/>
        <v>0</v>
      </c>
      <c r="Y42" s="53">
        <f t="shared" si="29"/>
        <v>0</v>
      </c>
      <c r="Z42" s="54">
        <f t="shared" si="29"/>
        <v>0</v>
      </c>
      <c r="AA42" s="80">
        <f t="shared" si="29"/>
        <v>0</v>
      </c>
      <c r="AB42" s="81" t="str">
        <f t="shared" si="17"/>
        <v/>
      </c>
      <c r="AC42" s="35"/>
      <c r="AD42" s="53">
        <f t="shared" ref="AD42:BB42" si="30">AD41</f>
        <v>0</v>
      </c>
      <c r="AE42" s="53">
        <f t="shared" si="30"/>
        <v>0</v>
      </c>
      <c r="AF42" s="53">
        <f t="shared" si="30"/>
        <v>0</v>
      </c>
      <c r="AG42" s="53">
        <f t="shared" si="30"/>
        <v>0</v>
      </c>
      <c r="AH42" s="53">
        <f t="shared" si="30"/>
        <v>105</v>
      </c>
      <c r="AI42" s="54">
        <f t="shared" si="30"/>
        <v>105</v>
      </c>
      <c r="AJ42" s="53">
        <f t="shared" si="30"/>
        <v>0</v>
      </c>
      <c r="AK42" s="53">
        <f t="shared" si="30"/>
        <v>0</v>
      </c>
      <c r="AL42" s="53">
        <f t="shared" si="30"/>
        <v>0</v>
      </c>
      <c r="AM42" s="53">
        <f t="shared" si="30"/>
        <v>0</v>
      </c>
      <c r="AN42" s="53">
        <f t="shared" si="30"/>
        <v>0</v>
      </c>
      <c r="AO42" s="54">
        <f t="shared" si="30"/>
        <v>0</v>
      </c>
      <c r="AP42" s="53">
        <f t="shared" si="30"/>
        <v>0</v>
      </c>
      <c r="AQ42" s="53">
        <f t="shared" si="30"/>
        <v>0</v>
      </c>
      <c r="AR42" s="53">
        <f t="shared" si="30"/>
        <v>0</v>
      </c>
      <c r="AS42" s="53">
        <f t="shared" si="30"/>
        <v>0</v>
      </c>
      <c r="AT42" s="53">
        <f t="shared" si="30"/>
        <v>0</v>
      </c>
      <c r="AU42" s="54">
        <f t="shared" si="30"/>
        <v>0</v>
      </c>
      <c r="AV42" s="53">
        <f t="shared" si="30"/>
        <v>0</v>
      </c>
      <c r="AW42" s="53">
        <f t="shared" si="30"/>
        <v>0</v>
      </c>
      <c r="AX42" s="53">
        <f t="shared" si="30"/>
        <v>0</v>
      </c>
      <c r="AY42" s="53">
        <f t="shared" si="30"/>
        <v>0</v>
      </c>
      <c r="AZ42" s="53">
        <f t="shared" si="30"/>
        <v>0</v>
      </c>
      <c r="BA42" s="54">
        <f t="shared" si="30"/>
        <v>0</v>
      </c>
      <c r="BB42" s="80">
        <f t="shared" si="30"/>
        <v>105</v>
      </c>
      <c r="BC42" s="81">
        <f t="shared" si="18"/>
        <v>0.63737880697255989</v>
      </c>
      <c r="BD42" s="35"/>
      <c r="BE42" s="53">
        <f t="shared" ref="BE42:BZ42" si="31">BE41</f>
        <v>51.6</v>
      </c>
      <c r="BF42" s="53">
        <f t="shared" si="31"/>
        <v>40</v>
      </c>
      <c r="BG42" s="53">
        <f t="shared" si="31"/>
        <v>44.6</v>
      </c>
      <c r="BH42" s="53">
        <f t="shared" si="31"/>
        <v>0</v>
      </c>
      <c r="BI42" s="53">
        <f t="shared" si="31"/>
        <v>0</v>
      </c>
      <c r="BJ42" s="54">
        <f t="shared" si="31"/>
        <v>136.19999999999999</v>
      </c>
      <c r="BK42" s="53">
        <f t="shared" si="31"/>
        <v>0</v>
      </c>
      <c r="BL42" s="53">
        <f t="shared" si="31"/>
        <v>0</v>
      </c>
      <c r="BM42" s="54">
        <f t="shared" si="31"/>
        <v>0</v>
      </c>
      <c r="BN42" s="53">
        <f t="shared" si="31"/>
        <v>0</v>
      </c>
      <c r="BO42" s="53">
        <f t="shared" si="31"/>
        <v>0</v>
      </c>
      <c r="BP42" s="53">
        <f t="shared" si="31"/>
        <v>0</v>
      </c>
      <c r="BQ42" s="53">
        <f t="shared" si="31"/>
        <v>0</v>
      </c>
      <c r="BR42" s="53">
        <f t="shared" si="31"/>
        <v>0</v>
      </c>
      <c r="BS42" s="54">
        <f t="shared" si="31"/>
        <v>0</v>
      </c>
      <c r="BT42" s="53">
        <f t="shared" si="31"/>
        <v>0</v>
      </c>
      <c r="BU42" s="53">
        <f t="shared" si="31"/>
        <v>0</v>
      </c>
      <c r="BV42" s="53">
        <f t="shared" si="31"/>
        <v>0</v>
      </c>
      <c r="BW42" s="53">
        <f t="shared" si="31"/>
        <v>0</v>
      </c>
      <c r="BX42" s="53">
        <f t="shared" si="31"/>
        <v>0</v>
      </c>
      <c r="BY42" s="54">
        <f t="shared" si="31"/>
        <v>0</v>
      </c>
      <c r="BZ42" s="80">
        <f t="shared" si="31"/>
        <v>136.19999999999999</v>
      </c>
      <c r="CA42" s="81">
        <f t="shared" si="19"/>
        <v>0.51675266961807653</v>
      </c>
      <c r="CB42" s="35"/>
      <c r="CC42" s="54">
        <f t="shared" ref="CC42:CZ42" si="32">CC41</f>
        <v>0</v>
      </c>
      <c r="CD42" s="54">
        <f t="shared" si="32"/>
        <v>0</v>
      </c>
      <c r="CE42" s="53">
        <f t="shared" si="32"/>
        <v>0</v>
      </c>
      <c r="CF42" s="53">
        <f t="shared" si="32"/>
        <v>0</v>
      </c>
      <c r="CG42" s="54">
        <f t="shared" si="32"/>
        <v>0</v>
      </c>
      <c r="CH42" s="53">
        <f t="shared" si="32"/>
        <v>0</v>
      </c>
      <c r="CI42" s="53">
        <f t="shared" si="32"/>
        <v>0</v>
      </c>
      <c r="CJ42" s="53">
        <f t="shared" si="32"/>
        <v>0</v>
      </c>
      <c r="CK42" s="53">
        <f t="shared" si="32"/>
        <v>0</v>
      </c>
      <c r="CL42" s="53">
        <f t="shared" si="32"/>
        <v>0</v>
      </c>
      <c r="CM42" s="53">
        <f t="shared" si="32"/>
        <v>0</v>
      </c>
      <c r="CN42" s="53">
        <f t="shared" si="32"/>
        <v>0</v>
      </c>
      <c r="CO42" s="53">
        <f t="shared" si="32"/>
        <v>0</v>
      </c>
      <c r="CP42" s="53">
        <f t="shared" si="32"/>
        <v>0</v>
      </c>
      <c r="CQ42" s="53">
        <f t="shared" si="32"/>
        <v>0</v>
      </c>
      <c r="CR42" s="53">
        <f t="shared" si="32"/>
        <v>0</v>
      </c>
      <c r="CS42" s="53">
        <f t="shared" si="32"/>
        <v>0</v>
      </c>
      <c r="CT42" s="53">
        <f t="shared" si="32"/>
        <v>0</v>
      </c>
      <c r="CU42" s="53">
        <f t="shared" si="32"/>
        <v>0</v>
      </c>
      <c r="CV42" s="53">
        <f t="shared" si="32"/>
        <v>0</v>
      </c>
      <c r="CW42" s="53">
        <f t="shared" si="32"/>
        <v>0</v>
      </c>
      <c r="CX42" s="53">
        <f>CX41</f>
        <v>0</v>
      </c>
      <c r="CY42" s="54">
        <f t="shared" si="32"/>
        <v>0</v>
      </c>
      <c r="CZ42" s="80">
        <f t="shared" si="32"/>
        <v>0</v>
      </c>
      <c r="DA42" s="81" t="str">
        <f t="shared" si="20"/>
        <v/>
      </c>
    </row>
    <row r="43" spans="1:105" ht="8.25" customHeight="1" x14ac:dyDescent="0.25">
      <c r="A43" s="32"/>
      <c r="AB43" s="71" t="str">
        <f t="shared" si="17"/>
        <v/>
      </c>
      <c r="BC43" s="71" t="str">
        <f t="shared" si="18"/>
        <v/>
      </c>
      <c r="CA43" s="71" t="str">
        <f t="shared" si="19"/>
        <v/>
      </c>
      <c r="DA43" s="71" t="str">
        <f t="shared" si="20"/>
        <v/>
      </c>
    </row>
    <row r="44" spans="1:105" s="46" customFormat="1" ht="18" customHeight="1" thickBot="1" x14ac:dyDescent="0.3">
      <c r="B44" s="60" t="s">
        <v>74</v>
      </c>
      <c r="C44" s="47"/>
      <c r="D44" s="57">
        <f t="shared" ref="D44:AA44" si="33">SUM(D37,D42)</f>
        <v>0</v>
      </c>
      <c r="E44" s="57">
        <f t="shared" si="33"/>
        <v>0</v>
      </c>
      <c r="F44" s="57">
        <f t="shared" si="33"/>
        <v>0</v>
      </c>
      <c r="G44" s="57">
        <f t="shared" si="33"/>
        <v>0</v>
      </c>
      <c r="H44" s="57">
        <f t="shared" si="33"/>
        <v>0</v>
      </c>
      <c r="I44" s="57">
        <f t="shared" si="33"/>
        <v>0</v>
      </c>
      <c r="J44" s="57">
        <f t="shared" si="33"/>
        <v>0</v>
      </c>
      <c r="K44" s="57">
        <f t="shared" si="33"/>
        <v>0</v>
      </c>
      <c r="L44" s="57">
        <f t="shared" si="33"/>
        <v>0</v>
      </c>
      <c r="M44" s="57">
        <f t="shared" si="33"/>
        <v>0</v>
      </c>
      <c r="N44" s="57">
        <f t="shared" si="33"/>
        <v>0</v>
      </c>
      <c r="O44" s="58">
        <f t="shared" si="33"/>
        <v>0</v>
      </c>
      <c r="P44" s="58">
        <f t="shared" si="33"/>
        <v>0</v>
      </c>
      <c r="Q44" s="57">
        <f t="shared" si="33"/>
        <v>0</v>
      </c>
      <c r="R44" s="57">
        <f t="shared" si="33"/>
        <v>0</v>
      </c>
      <c r="S44" s="57">
        <f t="shared" si="33"/>
        <v>0</v>
      </c>
      <c r="T44" s="58">
        <f t="shared" si="33"/>
        <v>0</v>
      </c>
      <c r="U44" s="57">
        <f t="shared" si="33"/>
        <v>0</v>
      </c>
      <c r="V44" s="57">
        <f t="shared" si="33"/>
        <v>0</v>
      </c>
      <c r="W44" s="57">
        <f t="shared" si="33"/>
        <v>0</v>
      </c>
      <c r="X44" s="57">
        <f t="shared" si="33"/>
        <v>0</v>
      </c>
      <c r="Y44" s="57">
        <f t="shared" si="33"/>
        <v>0</v>
      </c>
      <c r="Z44" s="58">
        <f t="shared" si="33"/>
        <v>0</v>
      </c>
      <c r="AA44" s="82">
        <f t="shared" si="33"/>
        <v>0</v>
      </c>
      <c r="AB44" s="83" t="str">
        <f t="shared" si="17"/>
        <v/>
      </c>
      <c r="AC44" s="64"/>
      <c r="AD44" s="57">
        <f t="shared" ref="AD44:BB44" si="34">SUM(AD37,AD42)</f>
        <v>0</v>
      </c>
      <c r="AE44" s="57">
        <f t="shared" si="34"/>
        <v>0</v>
      </c>
      <c r="AF44" s="57">
        <f t="shared" si="34"/>
        <v>0</v>
      </c>
      <c r="AG44" s="57">
        <f t="shared" si="34"/>
        <v>30.742000000000001</v>
      </c>
      <c r="AH44" s="57">
        <f t="shared" si="34"/>
        <v>133.99520000000001</v>
      </c>
      <c r="AI44" s="58">
        <f t="shared" si="34"/>
        <v>164.7372</v>
      </c>
      <c r="AJ44" s="57">
        <f t="shared" si="34"/>
        <v>0</v>
      </c>
      <c r="AK44" s="57">
        <f t="shared" si="34"/>
        <v>0</v>
      </c>
      <c r="AL44" s="57">
        <f t="shared" si="34"/>
        <v>0</v>
      </c>
      <c r="AM44" s="57">
        <f t="shared" si="34"/>
        <v>0</v>
      </c>
      <c r="AN44" s="57">
        <f t="shared" si="34"/>
        <v>0</v>
      </c>
      <c r="AO44" s="58">
        <f t="shared" si="34"/>
        <v>0</v>
      </c>
      <c r="AP44" s="57">
        <f t="shared" si="34"/>
        <v>0</v>
      </c>
      <c r="AQ44" s="57">
        <f t="shared" si="34"/>
        <v>0</v>
      </c>
      <c r="AR44" s="57">
        <f t="shared" si="34"/>
        <v>0</v>
      </c>
      <c r="AS44" s="57">
        <f t="shared" si="34"/>
        <v>0</v>
      </c>
      <c r="AT44" s="57">
        <f t="shared" si="34"/>
        <v>0</v>
      </c>
      <c r="AU44" s="58">
        <f t="shared" si="34"/>
        <v>0</v>
      </c>
      <c r="AV44" s="57">
        <f t="shared" si="34"/>
        <v>0</v>
      </c>
      <c r="AW44" s="57">
        <f t="shared" si="34"/>
        <v>0</v>
      </c>
      <c r="AX44" s="57">
        <f t="shared" si="34"/>
        <v>0</v>
      </c>
      <c r="AY44" s="57">
        <f t="shared" si="34"/>
        <v>0</v>
      </c>
      <c r="AZ44" s="57">
        <f t="shared" si="34"/>
        <v>0</v>
      </c>
      <c r="BA44" s="58">
        <f t="shared" si="34"/>
        <v>0</v>
      </c>
      <c r="BB44" s="82">
        <f t="shared" si="34"/>
        <v>164.7372</v>
      </c>
      <c r="BC44" s="83">
        <f t="shared" si="18"/>
        <v>1</v>
      </c>
      <c r="BD44" s="64"/>
      <c r="BE44" s="57">
        <f t="shared" ref="BE44:BZ44" si="35">SUM(BE37,BE42)</f>
        <v>93.177430000000001</v>
      </c>
      <c r="BF44" s="57">
        <f t="shared" si="35"/>
        <v>73.644386850000004</v>
      </c>
      <c r="BG44" s="57">
        <f t="shared" si="35"/>
        <v>74.350013380000007</v>
      </c>
      <c r="BH44" s="57">
        <f t="shared" si="35"/>
        <v>22.397200000000002</v>
      </c>
      <c r="BI44" s="57">
        <f t="shared" si="35"/>
        <v>0</v>
      </c>
      <c r="BJ44" s="58">
        <f t="shared" si="35"/>
        <v>263.56903022999995</v>
      </c>
      <c r="BK44" s="57">
        <f t="shared" si="35"/>
        <v>0</v>
      </c>
      <c r="BL44" s="57">
        <f t="shared" si="35"/>
        <v>0</v>
      </c>
      <c r="BM44" s="58">
        <f t="shared" si="35"/>
        <v>0</v>
      </c>
      <c r="BN44" s="57">
        <f t="shared" si="35"/>
        <v>0</v>
      </c>
      <c r="BO44" s="57">
        <f t="shared" si="35"/>
        <v>0</v>
      </c>
      <c r="BP44" s="57">
        <f t="shared" si="35"/>
        <v>0</v>
      </c>
      <c r="BQ44" s="57">
        <f t="shared" si="35"/>
        <v>0</v>
      </c>
      <c r="BR44" s="57">
        <f t="shared" si="35"/>
        <v>0</v>
      </c>
      <c r="BS44" s="58">
        <f t="shared" si="35"/>
        <v>0</v>
      </c>
      <c r="BT44" s="57">
        <f t="shared" si="35"/>
        <v>0</v>
      </c>
      <c r="BU44" s="57">
        <f t="shared" si="35"/>
        <v>0</v>
      </c>
      <c r="BV44" s="57">
        <f t="shared" si="35"/>
        <v>0</v>
      </c>
      <c r="BW44" s="57">
        <f t="shared" si="35"/>
        <v>0</v>
      </c>
      <c r="BX44" s="57">
        <f t="shared" si="35"/>
        <v>0</v>
      </c>
      <c r="BY44" s="58">
        <f t="shared" si="35"/>
        <v>0</v>
      </c>
      <c r="BZ44" s="82">
        <f t="shared" si="35"/>
        <v>263.56903022999995</v>
      </c>
      <c r="CA44" s="83">
        <f t="shared" si="19"/>
        <v>1</v>
      </c>
      <c r="CB44" s="64"/>
      <c r="CC44" s="58">
        <f t="shared" ref="CC44:CZ44" si="36">SUM(CC37,CC42)</f>
        <v>0</v>
      </c>
      <c r="CD44" s="58">
        <f t="shared" si="36"/>
        <v>0</v>
      </c>
      <c r="CE44" s="57">
        <f t="shared" si="36"/>
        <v>0</v>
      </c>
      <c r="CF44" s="57">
        <f t="shared" si="36"/>
        <v>0</v>
      </c>
      <c r="CG44" s="58">
        <f t="shared" si="36"/>
        <v>0</v>
      </c>
      <c r="CH44" s="57">
        <f t="shared" si="36"/>
        <v>0</v>
      </c>
      <c r="CI44" s="57">
        <f t="shared" si="36"/>
        <v>0</v>
      </c>
      <c r="CJ44" s="57">
        <f t="shared" si="36"/>
        <v>0</v>
      </c>
      <c r="CK44" s="57">
        <f t="shared" si="36"/>
        <v>0</v>
      </c>
      <c r="CL44" s="57">
        <f t="shared" si="36"/>
        <v>0</v>
      </c>
      <c r="CM44" s="57">
        <f t="shared" si="36"/>
        <v>0</v>
      </c>
      <c r="CN44" s="57">
        <f t="shared" si="36"/>
        <v>0</v>
      </c>
      <c r="CO44" s="57">
        <f t="shared" si="36"/>
        <v>0</v>
      </c>
      <c r="CP44" s="57">
        <f t="shared" si="36"/>
        <v>0</v>
      </c>
      <c r="CQ44" s="57">
        <f t="shared" si="36"/>
        <v>0</v>
      </c>
      <c r="CR44" s="57">
        <f t="shared" si="36"/>
        <v>0</v>
      </c>
      <c r="CS44" s="57">
        <f t="shared" si="36"/>
        <v>0</v>
      </c>
      <c r="CT44" s="57">
        <f t="shared" si="36"/>
        <v>0</v>
      </c>
      <c r="CU44" s="57">
        <f t="shared" si="36"/>
        <v>0</v>
      </c>
      <c r="CV44" s="57">
        <f t="shared" si="36"/>
        <v>0</v>
      </c>
      <c r="CW44" s="57">
        <f t="shared" si="36"/>
        <v>0</v>
      </c>
      <c r="CX44" s="57">
        <f>SUM(CX37,CX42)</f>
        <v>0</v>
      </c>
      <c r="CY44" s="58">
        <f t="shared" si="36"/>
        <v>0</v>
      </c>
      <c r="CZ44" s="82">
        <f t="shared" si="36"/>
        <v>0</v>
      </c>
      <c r="DA44" s="83" t="str">
        <f t="shared" si="20"/>
        <v/>
      </c>
    </row>
    <row r="45" spans="1:105" x14ac:dyDescent="0.25">
      <c r="A45" s="32"/>
    </row>
    <row r="46" spans="1:105" x14ac:dyDescent="0.25">
      <c r="B46" s="84" t="s">
        <v>75</v>
      </c>
      <c r="C46" s="1"/>
      <c r="D46" s="1"/>
      <c r="E46" s="1"/>
      <c r="F46" s="1"/>
      <c r="BZ46" s="88"/>
    </row>
    <row r="47" spans="1:105" ht="15" customHeight="1" x14ac:dyDescent="0.25">
      <c r="B47" s="8" t="s">
        <v>104</v>
      </c>
      <c r="C47" s="1"/>
      <c r="D47" s="1"/>
      <c r="E47" s="1"/>
      <c r="F47" s="1"/>
    </row>
    <row r="48" spans="1:105" ht="15" customHeight="1" x14ac:dyDescent="0.25">
      <c r="B48" s="8" t="s">
        <v>105</v>
      </c>
      <c r="C48" s="1"/>
      <c r="D48" s="1"/>
      <c r="E48" s="1"/>
      <c r="F48" s="1"/>
    </row>
    <row r="49" spans="1:109" ht="15" customHeight="1" x14ac:dyDescent="0.25">
      <c r="B49" s="8" t="s">
        <v>156</v>
      </c>
      <c r="C49" s="1"/>
      <c r="D49" s="1"/>
      <c r="E49" s="1"/>
      <c r="F49" s="1"/>
    </row>
    <row r="50" spans="1:109" ht="21" customHeight="1" x14ac:dyDescent="0.25">
      <c r="A50" s="32"/>
      <c r="B50" s="95" t="s">
        <v>79</v>
      </c>
      <c r="CA50" s="32"/>
      <c r="CF50" s="65"/>
      <c r="DA50" s="32"/>
      <c r="DE50" s="65"/>
    </row>
    <row r="51" spans="1:109" ht="19.5" customHeight="1" x14ac:dyDescent="0.25">
      <c r="A51" s="32"/>
      <c r="B51" s="93" t="s">
        <v>106</v>
      </c>
      <c r="CA51" s="32"/>
      <c r="CF51" s="65"/>
      <c r="DA51" s="32"/>
      <c r="DE51" s="65"/>
    </row>
    <row r="52" spans="1:109" ht="14.25" customHeight="1" x14ac:dyDescent="0.25">
      <c r="A52" s="32"/>
      <c r="B52" s="126" t="s">
        <v>155</v>
      </c>
      <c r="CA52" s="32"/>
      <c r="CF52" s="65"/>
      <c r="DA52" s="32"/>
      <c r="DE52" s="65"/>
    </row>
    <row r="53" spans="1:109" ht="14.25" customHeight="1" x14ac:dyDescent="0.25">
      <c r="A53" s="32"/>
      <c r="B53" s="126" t="s">
        <v>157</v>
      </c>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DA53" s="32"/>
      <c r="DE53" s="65"/>
    </row>
    <row r="54" spans="1:109" ht="19.5" customHeight="1" x14ac:dyDescent="0.25"/>
    <row r="70" spans="2:105" x14ac:dyDescent="0.25">
      <c r="C70" s="11"/>
    </row>
    <row r="75" spans="2:105" s="1" customFormat="1" ht="20.25" customHeight="1" x14ac:dyDescent="0.25">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65"/>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65"/>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65"/>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65"/>
    </row>
  </sheetData>
  <mergeCells count="55">
    <mergeCell ref="B30:B33"/>
    <mergeCell ref="D30:CZ30"/>
    <mergeCell ref="D31:AA31"/>
    <mergeCell ref="AD31:BB31"/>
    <mergeCell ref="BE31:BZ31"/>
    <mergeCell ref="CC31:CZ31"/>
    <mergeCell ref="D32:O32"/>
    <mergeCell ref="Q32:T32"/>
    <mergeCell ref="U32:Z32"/>
    <mergeCell ref="AA32:AA33"/>
    <mergeCell ref="AB32:AB33"/>
    <mergeCell ref="AD32:AI32"/>
    <mergeCell ref="AJ32:AO32"/>
    <mergeCell ref="AP32:AU32"/>
    <mergeCell ref="AV32:BA32"/>
    <mergeCell ref="BB32:BB33"/>
    <mergeCell ref="DA32:DA33"/>
    <mergeCell ref="BC32:BC33"/>
    <mergeCell ref="BE32:BJ32"/>
    <mergeCell ref="BK32:BM32"/>
    <mergeCell ref="BN32:BS32"/>
    <mergeCell ref="BT32:BY32"/>
    <mergeCell ref="BZ32:BZ33"/>
    <mergeCell ref="CZ32:CZ33"/>
    <mergeCell ref="CH32:CY32"/>
    <mergeCell ref="CA32:CA33"/>
    <mergeCell ref="CE32:CG32"/>
    <mergeCell ref="B23:CZ23"/>
    <mergeCell ref="BC8:BC9"/>
    <mergeCell ref="BE8:BJ8"/>
    <mergeCell ref="BK8:BM8"/>
    <mergeCell ref="BN8:BS8"/>
    <mergeCell ref="BT8:BY8"/>
    <mergeCell ref="BZ8:BZ9"/>
    <mergeCell ref="AB8:AB9"/>
    <mergeCell ref="AD8:AI8"/>
    <mergeCell ref="B6:B9"/>
    <mergeCell ref="D6:CZ6"/>
    <mergeCell ref="D7:AB7"/>
    <mergeCell ref="AD7:BC7"/>
    <mergeCell ref="BE7:CA7"/>
    <mergeCell ref="CC7:DA7"/>
    <mergeCell ref="CH8:CY8"/>
    <mergeCell ref="CZ8:CZ9"/>
    <mergeCell ref="DA8:DA9"/>
    <mergeCell ref="D8:O8"/>
    <mergeCell ref="Q8:T8"/>
    <mergeCell ref="U8:Z8"/>
    <mergeCell ref="AA8:AA9"/>
    <mergeCell ref="CA8:CA9"/>
    <mergeCell ref="CE8:CG8"/>
    <mergeCell ref="AJ8:AO8"/>
    <mergeCell ref="AP8:AU8"/>
    <mergeCell ref="AV8:BA8"/>
    <mergeCell ref="BB8:BB9"/>
  </mergeCells>
  <pageMargins left="0.51181102362204722" right="0.51181102362204722" top="0.43307086614173229" bottom="0.35433070866141736" header="0.31496062992125984" footer="0.31496062992125984"/>
  <pageSetup paperSize="9" scale="45" orientation="landscape" r:id="rId1"/>
  <headerFooter>
    <oddHeader>&amp;L&amp;"Calibri"&amp;10&amp;K000000Classified as Internal&amp;1#</oddHeader>
  </headerFooter>
  <ignoredErrors>
    <ignoredError sqref="CY17:DA17 CY41:DA41 O41:CT41 O17:CT17"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CD6342080A01E84CA9870E8F3E644D78" ma:contentTypeVersion="234" ma:contentTypeDescription="" ma:contentTypeScope="" ma:versionID="88d8a96c6cc1472efad75b41e1bd40fb">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a098a0d2b40ecf2885968a29269e3785"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haredContentType xmlns="Microsoft.SharePoint.Taxonomy.ContentTypeSync" SourceId="93cb0222-e980-4273-ad97-85dba3159c09" ContentTypeId="0x01010091DD660C2743444EACB0CAF777412263"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TaxCatchAll xmlns="d0706217-df7c-4bf4-936d-b09aa3b837af"/>
    <_dlc_DocId xmlns="57a992bc-bd44-4bca-8c15-5d6bcceffd31">GAVI-1705067222-924481</_dlc_DocId>
    <_dlc_DocIdUrl xmlns="57a992bc-bd44-4bca-8c15-5d6bcceffd31">
      <Url>https://gavinet.sharepoint.com/teams/fop/fin/_layouts/15/DocIdRedir.aspx?ID=GAVI-1705067222-924481</Url>
      <Description>GAVI-1705067222-924481</Description>
    </_dlc_DocIdUrl>
  </documentManagement>
</p:properties>
</file>

<file path=customXml/itemProps1.xml><?xml version="1.0" encoding="utf-8"?>
<ds:datastoreItem xmlns:ds="http://schemas.openxmlformats.org/officeDocument/2006/customXml" ds:itemID="{76BAF90F-7675-4B20-9CE6-CABF4C47C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7a992bc-bd44-4bca-8c15-5d6bcceff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3.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4.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5.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6.xml><?xml version="1.0" encoding="utf-8"?>
<ds:datastoreItem xmlns:ds="http://schemas.openxmlformats.org/officeDocument/2006/customXml" ds:itemID="{06BD8C9F-EBB2-4FE3-92BB-DA9030AC6C7A}">
  <ds:schemaRefs>
    <ds:schemaRef ds:uri="http://purl.org/dc/elements/1.1/"/>
    <ds:schemaRef ds:uri="http://schemas.microsoft.com/office/2006/metadata/properties"/>
    <ds:schemaRef ds:uri="http://purl.org/dc/terms/"/>
    <ds:schemaRef ds:uri="d0706217-df7c-4bf4-936d-b09aa3b837af"/>
    <ds:schemaRef ds:uri="http://schemas.microsoft.com/office/infopath/2007/PartnerControls"/>
    <ds:schemaRef ds:uri="http://schemas.microsoft.com/office/2006/documentManagement/types"/>
    <ds:schemaRef ds:uri="57a992bc-bd44-4bca-8c15-5d6bcceffd3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Contributions &amp; Proceeds - USD</vt:lpstr>
      <vt:lpstr>Contributions - LC</vt:lpstr>
      <vt:lpstr>Contributions &amp; Proceeds - IPV</vt:lpstr>
      <vt:lpstr>'Contributions - LC'!Print_Area</vt:lpstr>
      <vt:lpstr>'Contributions &amp; Proceeds - IPV'!Print_Area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2021-03-03T18:59:51Z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0x01010091DD660C2743444EACB0CAF77741226300CD6342080A01E84CA9870E8F3E644D78</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ee48806f-4e14-4ca7-8c61-fd1b58bfd9e5</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ies>
</file>