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gavinet.sharepoint.com/teams/COP/hsi/Documents/Internal Collaboration (Engagement with Secretariat teams)/By Thematic Area/CCEOP-Supply Chain/CCEOP_New_2020/CCEOP Folder/3. CCE in 5.0/CCEOP 2/CHAI/Technical areas/CCE sub-WG A/Application package_Final/"/>
    </mc:Choice>
  </mc:AlternateContent>
  <xr:revisionPtr revIDLastSave="14" documentId="8_{1024A0B8-5D1E-43DE-923E-7EC3E7FFDCC6}" xr6:coauthVersionLast="47" xr6:coauthVersionMax="47" xr10:uidLastSave="{F3CF8DB5-D356-45A4-A9F1-66FA70D9FE28}"/>
  <bookViews>
    <workbookView xWindow="28680" yWindow="-120" windowWidth="29040" windowHeight="15720" tabRatio="894" xr2:uid="{1B0B1514-F361-4480-A5D2-D1655A411073}"/>
  </bookViews>
  <sheets>
    <sheet name="0. Introduction" sheetId="1" r:id="rId1"/>
    <sheet name="1. Roles &amp; Responsibilities" sheetId="12" r:id="rId2"/>
    <sheet name="2. Risk-Matrix" sheetId="2" r:id="rId3"/>
    <sheet name="3. Deployment Gantt Chart" sheetId="4" r:id="rId4"/>
    <sheet name="4. Deployment Calculator (EN)" sheetId="15" r:id="rId5"/>
    <sheet name="5. Monitoring Implementation" sheetId="9" r:id="rId6"/>
    <sheet name="6.Monitoring FinanceUtilization" sheetId="13" r:id="rId7"/>
    <sheet name="7. Installation checklist ILR" sheetId="7" r:id="rId8"/>
    <sheet name="8. Check-list SDD instllation"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TOC_250001" localSheetId="7">'7. Installation checklist ILR'!$B$2</definedName>
    <definedName name="administration">[1]Translation!$C$74:$C$78</definedName>
    <definedName name="aq">#REF!</definedName>
    <definedName name="Average_per_diem_for_assistant">'[2]General assumptions'!$D$29</definedName>
    <definedName name="Average_per_diem_for_technician_or_logistics_manager">'[2]General assumptions'!$D$28</definedName>
    <definedName name="Bade">[3]Sheet2!$A$1:'[3]Sheet2'!$A$12</definedName>
    <definedName name="bn">#REF!</definedName>
    <definedName name="Break_fix_maintenance_visits_per_year__years_1_2">'[2]Ongoing mtx costs'!$E$29</definedName>
    <definedName name="Break_fix_maintenance_visits_per_year__years_3_onwards">'[2]Ongoing mtx costs'!$E$40</definedName>
    <definedName name="bvn">#REF!</definedName>
    <definedName name="clas_A">[1]Prog!$R$29</definedName>
    <definedName name="clas_B">[1]Prog!$R$30</definedName>
    <definedName name="clas_C">[1]Prog!$S$29</definedName>
    <definedName name="clas_D">[1]Prog!$S$30</definedName>
    <definedName name="copy">#REF!</definedName>
    <definedName name="Cost_of_petrol">'[2]General assumptions'!$D$22</definedName>
    <definedName name="Cost_per_day_for_technician_vehicle">'[2]General assumptions'!$D$20</definedName>
    <definedName name="Country">[1]Country_data!$B$2:$B$195</definedName>
    <definedName name="Current_Year">[1]Cover!$F$9</definedName>
    <definedName name="cv">#REF!</definedName>
    <definedName name="d">#REF!</definedName>
    <definedName name="df">#REF!</definedName>
    <definedName name="dilution">[1]Translation!$C$106:$C$107</definedName>
    <definedName name="Discount_rate">'[2]General assumptions'!$D$32</definedName>
    <definedName name="dose">[1]vaccines!$F$6:$F$105</definedName>
    <definedName name="doses">[1]Indicators!$B$24:$B$45</definedName>
    <definedName name="Exchangerate">[4]Inputs!$H$10</definedName>
    <definedName name="Facilities">[4]Inputs!$K$6</definedName>
    <definedName name="Fridges_per_container">'[2]General assumptions'!$D$19</definedName>
    <definedName name="FSanitaires">[5]Prog_data!$D$8:$D$207</definedName>
    <definedName name="Fully_loaded_pay_rate">'[2]General assumptions'!$D$27</definedName>
    <definedName name="gf">#REF!</definedName>
    <definedName name="hh">#REF!</definedName>
    <definedName name="hierarchie">[5]Prog_data!$B$7:$C$7</definedName>
    <definedName name="Hours_per_working_year">'[2]General assumptions'!$D$24</definedName>
    <definedName name="hv">#REF!</definedName>
    <definedName name="I">#REF!</definedName>
    <definedName name="inflation">[4]Inputs!$K$8</definedName>
    <definedName name="KL">#REF!</definedName>
    <definedName name="kq">#REF!</definedName>
    <definedName name="Langues">[1]Translation!$D$9:$I$9</definedName>
    <definedName name="late">[1]Translation!$C$155</definedName>
    <definedName name="ldl">[1]Translation!$C$18</definedName>
    <definedName name="level">[1]Cover!$D$5</definedName>
    <definedName name="level_2">[5]Translation!$C$17:$C$19</definedName>
    <definedName name="levels">[1]Translation!$C$15:$C$19</definedName>
    <definedName name="lgas">[4]Inputs!$K$4</definedName>
    <definedName name="lk">#REF!</definedName>
    <definedName name="lldl">[1]Translation!$C$18:$C$19</definedName>
    <definedName name="lower_facility">[1]Translation!$C$40:$C$41</definedName>
    <definedName name="LR">#REF!</definedName>
    <definedName name="lsn_1">[1]Translation!$C$16:$C$19</definedName>
    <definedName name="lsn_2">[1]Translation!$C$17:$C$19</definedName>
    <definedName name="Mois">[1]Indicators!$C$10:$N$10</definedName>
    <definedName name="MONTHS">[3]Sheet2!$A$1:$A$12</definedName>
    <definedName name="Monthyear">[4]Inputs!$H$6</definedName>
    <definedName name="n_1">[1]Translation!$C$38</definedName>
    <definedName name="n_2">[1]Translation!$C$39</definedName>
    <definedName name="n_3">[1]Translation!$C$40</definedName>
    <definedName name="n_4">[1]Translation!$C$41</definedName>
    <definedName name="Naira_per_USD">'[2]General assumptions'!$D$15</definedName>
    <definedName name="NEww">'[6]Refrerencing numbers'!$C$43:$C$48</definedName>
    <definedName name="niv_1">[1]Prog!$C$7</definedName>
    <definedName name="niv_2">[1]Prog!$B$7</definedName>
    <definedName name="niv_21">OFFSET([1]Prog!$K$35,0,0,COUNTA([1]Prog!$K:$K)-1,1)</definedName>
    <definedName name="Niveau">[7]Prog_data!$B$7</definedName>
    <definedName name="nivo1">[1]Prog!$C$8:$C$781</definedName>
    <definedName name="nivo2">[1]Prog!$B$8:$B$781</definedName>
    <definedName name="No.daysandweeks">'[8]List of Inputs'!$H$5</definedName>
    <definedName name="No.facility">'[8]Refrerencing numbers'!$I$27:$I$29</definedName>
    <definedName name="No.monthlyfacilityoutreach">'[8]Refrerencing numbers'!$I$3:$I$18</definedName>
    <definedName name="No.monthlyfacioutreach">'[8]Refrerencing numbers'!$I$3:$I$18</definedName>
    <definedName name="No.monthsyear">'[8]List of Inputs'!$H$6</definedName>
    <definedName name="No.ofparticipants">'[8]Refrerencing numbers'!$E$13:$E$15</definedName>
    <definedName name="No.oftrips">'[8]Refrerencing numbers'!$C$3:$C$8</definedName>
    <definedName name="No.partic">'[8]Refrerencing numbers'!$C$13:$C$15</definedName>
    <definedName name="No.particilga">'[8]Refrerencing numbers'!$D$13:$D$15</definedName>
    <definedName name="No.participants">'[8]Refrerencing numbers'!$C$13:$C$15</definedName>
    <definedName name="No.participantslga">'[8]Refrerencing numbers'!$D$13:$D$15</definedName>
    <definedName name="No.supervisorstate">'[8]Refrerencing numbers'!$C$32:$C$42</definedName>
    <definedName name="No.supervistaffstate">'[8]Refrerencing numbers'!$C$32:$C$42</definedName>
    <definedName name="No.trainigdaysstate">'[8]Refrerencing numbers'!$C$16:$C$21</definedName>
    <definedName name="No.trainigsessionstate">'[8]Refrerencing numbers'!$C$22:$C$30</definedName>
    <definedName name="No.trainingdaysstate">'[8]Refrerencing numbers'!$C$16:$C$21</definedName>
    <definedName name="No.trainingsessionstate">'[8]Refrerencing numbers'!$C$22:$C$30</definedName>
    <definedName name="No.tripsfacility">'[8]Refrerencing numbers'!$E$3:$E$8</definedName>
    <definedName name="No.tripslga">'[8]Refrerencing numbers'!$D$3:$D$8</definedName>
    <definedName name="No.weeklysupervisorytrip">'[8]Refrerencing numbers'!$C$43:$C$48</definedName>
    <definedName name="No.weeklysupvtrip">'[8]Refrerencing numbers'!$C$43:$C$48</definedName>
    <definedName name="No.weeklysurvetrip">'[8]Refrerencing numbers'!$C$49:$C$54</definedName>
    <definedName name="No.weeklysurvtrip">'[8]Refrerencing numbers'!$C$49:$C$54</definedName>
    <definedName name="No.weeksrmonth">'[8]List of Inputs'!$H$4</definedName>
    <definedName name="Nomberdaysweek">'[8]List of Inputs'!$H$5</definedName>
    <definedName name="Nomberparticipantsphc">'[8]Refrerencing numbers'!$E$13:$E$15</definedName>
    <definedName name="Nombertripslga">'[8]Refrerencing numbers'!$D$3:$D$8</definedName>
    <definedName name="Number_of_years_to_run_TCO_model">'[2]General assumptions'!#REF!</definedName>
    <definedName name="NumberDaysWeek">'[8]List of Inputs'!$H$5</definedName>
    <definedName name="NumberMonthsYear">'[8]List of Inputs'!$H$6</definedName>
    <definedName name="NumberofTrips">'[8]Refrerencing numbers'!$C$3:$C$8</definedName>
    <definedName name="NumberParticipantPHC">'[8]Refrerencing numbers'!$E$13:$E$15</definedName>
    <definedName name="NumberTripsFacility">'[8]Refrerencing numbers'!$E$3:$E$8</definedName>
    <definedName name="NumberTripsLGA">'[8]Refrerencing numbers'!$D$3:$D$8</definedName>
    <definedName name="NumberWeeksMonth">'[8]List of Inputs'!$H$4</definedName>
    <definedName name="NumFacilitie">'[8]Refrerencing numbers'!$I$27:$I$29</definedName>
    <definedName name="NumMonthlyFacilityOutreach">'[8]Refrerencing numbers'!$I$3:$I$18</definedName>
    <definedName name="NumParticipants">'[8]Refrerencing numbers'!$C$13:$C$15</definedName>
    <definedName name="NumparticipantsLGA">'[8]Refrerencing numbers'!$D$13:$D$15</definedName>
    <definedName name="NumSuperviStaffState">'[8]Refrerencing numbers'!$C$32:$C$42</definedName>
    <definedName name="NumTrainingDaysState">'[8]Refrerencing numbers'!$C$16:$C$21</definedName>
    <definedName name="NumTrainingSessionState">'[8]Refrerencing numbers'!$C$22:$C$30</definedName>
    <definedName name="NumWeeklySuperviTrip">'[8]Refrerencing numbers'!$C$43:$C$48</definedName>
    <definedName name="NumWeeklySurveillTrip">'[8]Refrerencing numbers'!$C$49:$C$54</definedName>
    <definedName name="Ocean_freight_cost_per_container">#REF!</definedName>
    <definedName name="pk">#REF!</definedName>
    <definedName name="ppt">[1]vaccines!$G$6:$G$105</definedName>
    <definedName name="Preventative_maintenance_parts_cost">'[2]Ongoing mtx costs'!$E$17</definedName>
    <definedName name="Preventative_maintenance_visits_per_year">'[2]Ongoing mtx costs'!$E$18</definedName>
    <definedName name="_xlnm.Print_Area" localSheetId="1">'1. Roles &amp; Responsibilities'!$A$1:$K$9</definedName>
    <definedName name="_xlnm.Print_Titles" localSheetId="1">'1. Roles &amp; Responsibilities'!$A:$A</definedName>
    <definedName name="prldl">[1]Translation!$C$15:$C$18</definedName>
    <definedName name="prompt">[1]Translation!$C$154:$C$155</definedName>
    <definedName name="pvolumes">[1]vaccines!$H$6:$H$105</definedName>
    <definedName name="qa">#REF!</definedName>
    <definedName name="qe">#REF!</definedName>
    <definedName name="re">#REF!</definedName>
    <definedName name="satellitestores">[4]Inputs!$K$7</definedName>
    <definedName name="schedule">[1]Prog!$K$8:$K$17</definedName>
    <definedName name="sn_1">[1]Translation!$C$16</definedName>
    <definedName name="sn_2">[1]Translation!$C$17</definedName>
    <definedName name="sn1ldl">[1]Translation!$C$16:$C$18</definedName>
    <definedName name="sn2ldl">[1]Translation!$C$17:$C$18</definedName>
    <definedName name="sq">#REF!</definedName>
    <definedName name="state">[4]Inputs!$K$3</definedName>
    <definedName name="subn1">[5]Prog_data!$B$8:$B$207</definedName>
    <definedName name="subn2">[5]Prog_data!$C$8:$C$207</definedName>
    <definedName name="Supplier_mark_up_for_ocean_freight">#REF!</definedName>
    <definedName name="Supplier_mark_up_on_clearance_charges">#REF!</definedName>
    <definedName name="Supplier_markup_for_goods">'[2]General assumptions'!$D$16</definedName>
    <definedName name="Supplier_markup_for_labor">'[2]General assumptions'!$D$18</definedName>
    <definedName name="Supplier_markup_for_preventative_maintenance">'[2]Ongoing mtx costs'!#REF!</definedName>
    <definedName name="Supplier_markup_for_transport">'[2]General assumptions'!$D$17</definedName>
    <definedName name="target_group">[1]Translation!$C$43:$C$45</definedName>
    <definedName name="time">[1]Translation!$C$154</definedName>
    <definedName name="Time_for_preventative_maintenance_visit_per_facility">'[2]Ongoing mtx costs'!#REF!</definedName>
    <definedName name="Total_number_of_fridges">'[2]General assumptions'!$D$13</definedName>
    <definedName name="USD_per_Euro">'[2]General assumptions'!$D$14</definedName>
    <definedName name="uy">#REF!</definedName>
    <definedName name="va">#REF!</definedName>
    <definedName name="Vaccines">OFFSET([1]vaccines!$C$110,0,0,COUNTA([1]vaccines!$C:$C)-1,1)</definedName>
    <definedName name="Vaccines_list">[1]vaccines!$C$6:$C$105</definedName>
    <definedName name="vb">#REF!</definedName>
    <definedName name="vbm">#REF!</definedName>
    <definedName name="Vehicle_cost">'[2]Ongoing mtx costs'!#REF!</definedName>
    <definedName name="wards">[4]Inputs!$K$5</definedName>
    <definedName name="wastage_uv">[5]Translation!$C$135:$C$138</definedName>
    <definedName name="wb">#REF!</definedName>
    <definedName name="wz">#REF!</definedName>
    <definedName name="xq">#REF!</definedName>
    <definedName name="xxx">#REF!</definedName>
    <definedName name="xyxyy">#REF!</definedName>
    <definedName name="xz">#REF!</definedName>
    <definedName name="YearX">[9]xPopByLGAs!$C$2</definedName>
    <definedName name="yt">#REF!</definedName>
    <definedName name="z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5" l="1"/>
  <c r="J3" i="15" s="1"/>
  <c r="J4" i="15" s="1"/>
  <c r="F10" i="15"/>
  <c r="F22" i="15"/>
  <c r="J12" i="15"/>
  <c r="J5" i="15" l="1"/>
  <c r="J6" i="15" s="1"/>
  <c r="J11" i="15" s="1"/>
  <c r="J13" i="15"/>
  <c r="J14" i="15" l="1"/>
  <c r="J15" i="15" s="1"/>
  <c r="J16" i="15" s="1"/>
</calcChain>
</file>

<file path=xl/sharedStrings.xml><?xml version="1.0" encoding="utf-8"?>
<sst xmlns="http://schemas.openxmlformats.org/spreadsheetml/2006/main" count="395" uniqueCount="278">
  <si>
    <r>
      <rPr>
        <b/>
        <u/>
        <sz val="14"/>
        <color rgb="FFFF0000"/>
        <rFont val="Calibri"/>
        <family val="2"/>
        <scheme val="minor"/>
      </rPr>
      <t>NOTE</t>
    </r>
    <r>
      <rPr>
        <b/>
        <sz val="14"/>
        <color rgb="FFFF0000"/>
        <rFont val="Calibri"/>
        <family val="2"/>
        <scheme val="minor"/>
      </rPr>
      <t>: The matrix has prepopulated activities, which are based on the standard country-led deployment activities and apply accross all countries. Please complete all cells highlighted in yellow for your country as per the project activities. Further, for any comments, please include these in row 9 "Additional Comments" under the respective activities.</t>
    </r>
  </si>
  <si>
    <t>Step/Responsible party</t>
  </si>
  <si>
    <t>Project Management</t>
  </si>
  <si>
    <t>Procurement &amp; Shipment</t>
  </si>
  <si>
    <t>Customs cleareance</t>
  </si>
  <si>
    <t>Transport In-Country</t>
  </si>
  <si>
    <t>WH/Storage</t>
  </si>
  <si>
    <t>ToT Technicians</t>
  </si>
  <si>
    <t>Installation &amp; Training</t>
  </si>
  <si>
    <t>Post Installation Inspection</t>
  </si>
  <si>
    <t>Monitoring &amp; Reporting</t>
  </si>
  <si>
    <t>Insurance</t>
  </si>
  <si>
    <r>
      <t>Role &amp; responsibility:</t>
    </r>
    <r>
      <rPr>
        <sz val="11"/>
        <rFont val="Calibri"/>
        <family val="2"/>
        <scheme val="minor"/>
      </rPr>
      <t xml:space="preserve"> Coordination with UNICEF CO (and SD) on any issues arising resulting in delay in project implementation, quality issues of installation and issues related to HACT and financial management. Further, supporting and strengthening the capacity across the different project activities with in-country key stakeholders.</t>
    </r>
  </si>
  <si>
    <t>NA</t>
  </si>
  <si>
    <r>
      <rPr>
        <b/>
        <sz val="11"/>
        <rFont val="Calibri"/>
        <family val="2"/>
        <scheme val="minor"/>
      </rPr>
      <t xml:space="preserve">Role &amp; responsibility: </t>
    </r>
    <r>
      <rPr>
        <sz val="11"/>
        <rFont val="Calibri"/>
        <family val="2"/>
        <scheme val="minor"/>
      </rPr>
      <t>Provide required support and guidance for the ToT for technician together with SD.</t>
    </r>
  </si>
  <si>
    <r>
      <rPr>
        <b/>
        <sz val="11"/>
        <rFont val="Calibri"/>
        <family val="2"/>
        <scheme val="minor"/>
      </rPr>
      <t>Role &amp; responsibility:</t>
    </r>
    <r>
      <rPr>
        <sz val="11"/>
        <rFont val="Calibri"/>
        <family val="2"/>
        <scheme val="minor"/>
      </rPr>
      <t xml:space="preserve"> Provide guidance and support to country together with SD for the Post Installation inspection in a country-led deployment context. </t>
    </r>
  </si>
  <si>
    <t>Unicef SD</t>
  </si>
  <si>
    <r>
      <rPr>
        <b/>
        <sz val="11"/>
        <rFont val="Calibri"/>
        <family val="2"/>
        <scheme val="minor"/>
      </rPr>
      <t>Role &amp; responsibility:</t>
    </r>
    <r>
      <rPr>
        <sz val="11"/>
        <rFont val="Calibri"/>
        <family val="2"/>
        <scheme val="minor"/>
      </rPr>
      <t xml:space="preserve"> Coordination with UNICEF CO and PD on any significant observations from the PII report requiring adjustments in the project implementation. Further, supporting and strengthening the capacity across the different project activities with in-country key stakeholders.</t>
    </r>
  </si>
  <si>
    <r>
      <rPr>
        <b/>
        <sz val="11"/>
        <rFont val="Calibri"/>
        <family val="2"/>
        <scheme val="minor"/>
      </rPr>
      <t>Role &amp; responsibility:</t>
    </r>
    <r>
      <rPr>
        <sz val="11"/>
        <rFont val="Calibri"/>
        <family val="2"/>
        <scheme val="minor"/>
      </rPr>
      <t xml:space="preserve"> As per MOU, this includes Procurement of WHO Pre-qualified equipment and timely deliveries, including standard shipping documents.
1) Manage the procurement and shipment of the CCE supplies in consultation with the supplier and Gavi. 2) Provide required updates to country on the procurement and shipment of CCE supplies.</t>
    </r>
  </si>
  <si>
    <r>
      <rPr>
        <b/>
        <sz val="11"/>
        <rFont val="Calibri"/>
        <family val="2"/>
        <scheme val="minor"/>
      </rPr>
      <t>Role:</t>
    </r>
    <r>
      <rPr>
        <sz val="11"/>
        <rFont val="Calibri"/>
        <family val="2"/>
        <scheme val="minor"/>
      </rPr>
      <t xml:space="preserve"> Overseeing the PII process and coordinating with CO for a country-led PII. 
</t>
    </r>
    <r>
      <rPr>
        <b/>
        <sz val="11"/>
        <rFont val="Calibri"/>
        <family val="2"/>
        <scheme val="minor"/>
      </rPr>
      <t>Responsibility:</t>
    </r>
    <r>
      <rPr>
        <sz val="11"/>
        <rFont val="Calibri"/>
        <family val="2"/>
        <scheme val="minor"/>
      </rPr>
      <t xml:space="preserve">
Selection of sample size accommodating for local conditions. Working with CO to identify suitable solution for an objective assessment (e.g. external to UNICEF/Govn. Health). Data analysis and ensuring PII report is issued. Highlight any significant findings to be addressed.</t>
    </r>
  </si>
  <si>
    <r>
      <rPr>
        <b/>
        <sz val="11"/>
        <rFont val="Calibri"/>
        <family val="2"/>
        <scheme val="minor"/>
      </rPr>
      <t xml:space="preserve">Role &amp; Responsibility: </t>
    </r>
    <r>
      <rPr>
        <sz val="11"/>
        <rFont val="Calibri"/>
        <family val="2"/>
        <scheme val="minor"/>
      </rPr>
      <t xml:space="preserve">
Ensures appropriate insurance of the CCE supplies during off shore shipment into the country
</t>
    </r>
  </si>
  <si>
    <t>Unicef CO</t>
  </si>
  <si>
    <t>Supplier</t>
  </si>
  <si>
    <r>
      <rPr>
        <b/>
        <sz val="11"/>
        <rFont val="Calibri"/>
        <family val="2"/>
        <scheme val="minor"/>
      </rPr>
      <t>Role:</t>
    </r>
    <r>
      <rPr>
        <sz val="11"/>
        <rFont val="Calibri"/>
        <family val="2"/>
        <scheme val="minor"/>
      </rPr>
      <t xml:space="preserve"> Provide training to  the MOH technicians as per agreed training curriculum and ensure adequate training outcome.
</t>
    </r>
    <r>
      <rPr>
        <b/>
        <sz val="11"/>
        <rFont val="Calibri"/>
        <family val="2"/>
        <scheme val="minor"/>
      </rPr>
      <t xml:space="preserve">Responsibility: </t>
    </r>
    <r>
      <rPr>
        <sz val="11"/>
        <rFont val="Calibri"/>
        <family val="2"/>
        <scheme val="minor"/>
      </rPr>
      <t>Ensure that training is sufficient for MOH technicians to install and manage preventive maintenance and repair of the equipment.</t>
    </r>
  </si>
  <si>
    <t>Government</t>
  </si>
  <si>
    <r>
      <rPr>
        <b/>
        <sz val="11"/>
        <rFont val="Calibri"/>
        <family val="2"/>
        <scheme val="minor"/>
      </rPr>
      <t>Role</t>
    </r>
    <r>
      <rPr>
        <sz val="11"/>
        <rFont val="Calibri"/>
        <family val="2"/>
        <scheme val="minor"/>
      </rPr>
      <t xml:space="preserve">: Nominate Government technicians
</t>
    </r>
    <r>
      <rPr>
        <b/>
        <sz val="11"/>
        <rFont val="Calibri"/>
        <family val="2"/>
        <scheme val="minor"/>
      </rPr>
      <t>Responsibility</t>
    </r>
    <r>
      <rPr>
        <sz val="11"/>
        <rFont val="Calibri"/>
        <family val="2"/>
        <scheme val="minor"/>
      </rPr>
      <t>: Ensure CV'S of the nominated technicans are submitted to UNICEF prior to training and that the technicians  are available to undergo the training.</t>
    </r>
  </si>
  <si>
    <t>ADDITIONAL COMMENTS</t>
  </si>
  <si>
    <t>RISK ASSESSMENT &amp; MITIGATION PLAN MATRIX</t>
  </si>
  <si>
    <t xml:space="preserve">Risk areas </t>
  </si>
  <si>
    <t xml:space="preserve">                                     RISK
</t>
  </si>
  <si>
    <t>Risk likely-hood</t>
  </si>
  <si>
    <t xml:space="preserve">Risk impact </t>
  </si>
  <si>
    <t>Risk level</t>
  </si>
  <si>
    <t xml:space="preserve">Result of 
Risk Occurrence </t>
  </si>
  <si>
    <t>Mitigation measures to control risk</t>
  </si>
  <si>
    <t>Timeline</t>
  </si>
  <si>
    <t>Action Points</t>
  </si>
  <si>
    <t>Responsible
FP</t>
  </si>
  <si>
    <t>Process Related</t>
  </si>
  <si>
    <t xml:space="preserve">	Customs Clearance </t>
  </si>
  <si>
    <t>Medium</t>
  </si>
  <si>
    <t>High</t>
  </si>
  <si>
    <t>Warehousing/
Storage</t>
  </si>
  <si>
    <t>Low</t>
  </si>
  <si>
    <t>Distribution to Sub-National or Service Point levels</t>
  </si>
  <si>
    <t xml:space="preserve">	Fund Management </t>
  </si>
  <si>
    <t>Installation and end-user training</t>
  </si>
  <si>
    <t>Emergency situation</t>
  </si>
  <si>
    <t>Access issues due to: Flooding, Landslide, Security etc.</t>
  </si>
  <si>
    <t>DEPLOYMENT PLAN - GANTT CHART</t>
  </si>
  <si>
    <t>Country:</t>
  </si>
  <si>
    <t>#</t>
  </si>
  <si>
    <t>Key Activities</t>
  </si>
  <si>
    <t>Responsible FP</t>
  </si>
  <si>
    <t>Status/Comments</t>
  </si>
  <si>
    <t>Weeks</t>
  </si>
  <si>
    <t>Months</t>
  </si>
  <si>
    <t>Bi-weekly meeting with PMT/NLWG</t>
  </si>
  <si>
    <t>Training</t>
  </si>
  <si>
    <t>Training of cold chain technicians in installation of CCE</t>
  </si>
  <si>
    <t>2a</t>
  </si>
  <si>
    <t>* Webinar/Zoom/On-line training</t>
  </si>
  <si>
    <t>2b</t>
  </si>
  <si>
    <t>* Hands-on training</t>
  </si>
  <si>
    <r>
      <t>Shipping &amp; Clearance</t>
    </r>
    <r>
      <rPr>
        <b/>
        <sz val="10.5"/>
        <color rgb="FFFF0000"/>
        <rFont val="Calibri"/>
        <family val="2"/>
        <scheme val="minor"/>
      </rPr>
      <t xml:space="preserve"> (Lot 1)</t>
    </r>
  </si>
  <si>
    <t>Goods readiness and shipping from suppliers to port of entry</t>
  </si>
  <si>
    <t>Receipt of complete set of shipping documents</t>
  </si>
  <si>
    <t>Equipment pre-arrival clearance process</t>
  </si>
  <si>
    <r>
      <t>Arrival of lot 1</t>
    </r>
    <r>
      <rPr>
        <sz val="10"/>
        <color rgb="FFFF0000"/>
        <rFont val="Calibri"/>
        <family val="2"/>
        <scheme val="minor"/>
      </rPr>
      <t xml:space="preserve"> </t>
    </r>
    <r>
      <rPr>
        <sz val="10"/>
        <color theme="1"/>
        <rFont val="Calibri"/>
        <family val="2"/>
        <scheme val="minor"/>
      </rPr>
      <t xml:space="preserve">of CCE at port of entry </t>
    </r>
    <r>
      <rPr>
        <sz val="10"/>
        <color rgb="FFFF0000"/>
        <rFont val="Calibri"/>
        <family val="2"/>
        <scheme val="minor"/>
      </rPr>
      <t>XX</t>
    </r>
  </si>
  <si>
    <t>Customs clearance</t>
  </si>
  <si>
    <r>
      <t xml:space="preserve">Distribution &amp; Installation </t>
    </r>
    <r>
      <rPr>
        <b/>
        <sz val="10.5"/>
        <color rgb="FFFF0000"/>
        <rFont val="Calibri"/>
        <family val="2"/>
        <scheme val="minor"/>
      </rPr>
      <t>(Lot 1)</t>
    </r>
  </si>
  <si>
    <t>WH storage</t>
  </si>
  <si>
    <r>
      <t>In-country distribution lot 1 subject to Interim-PII (</t>
    </r>
    <r>
      <rPr>
        <sz val="10"/>
        <color rgb="FFFF0000"/>
        <rFont val="Calibri"/>
        <family val="2"/>
        <scheme val="minor"/>
      </rPr>
      <t>CCE type</t>
    </r>
    <r>
      <rPr>
        <sz val="10"/>
        <color theme="1"/>
        <rFont val="Calibri"/>
        <family val="2"/>
        <scheme val="minor"/>
      </rPr>
      <t xml:space="preserve"> &amp; Q = </t>
    </r>
    <r>
      <rPr>
        <sz val="10"/>
        <color rgb="FFFF0000"/>
        <rFont val="Calibri"/>
        <family val="2"/>
        <scheme val="minor"/>
      </rPr>
      <t>xxx</t>
    </r>
    <r>
      <rPr>
        <sz val="10"/>
        <color theme="1"/>
        <rFont val="Calibri"/>
        <family val="2"/>
        <scheme val="minor"/>
      </rPr>
      <t>)</t>
    </r>
  </si>
  <si>
    <r>
      <t xml:space="preserve">Installation &amp; End-user training  I (Q = </t>
    </r>
    <r>
      <rPr>
        <sz val="10"/>
        <color rgb="FFFF0000"/>
        <rFont val="Calibri"/>
        <family val="2"/>
        <scheme val="minor"/>
      </rPr>
      <t>xxx</t>
    </r>
    <r>
      <rPr>
        <sz val="10"/>
        <color theme="1"/>
        <rFont val="Calibri"/>
        <family val="2"/>
        <scheme val="minor"/>
      </rPr>
      <t>)</t>
    </r>
  </si>
  <si>
    <t>Interim-PII</t>
  </si>
  <si>
    <r>
      <t>Shipping &amp; Clearance</t>
    </r>
    <r>
      <rPr>
        <b/>
        <sz val="10.5"/>
        <color rgb="FFFF0000"/>
        <rFont val="Calibri"/>
        <family val="2"/>
        <scheme val="minor"/>
      </rPr>
      <t xml:space="preserve"> (Lot 2)</t>
    </r>
  </si>
  <si>
    <r>
      <t xml:space="preserve">Arrival of lot </t>
    </r>
    <r>
      <rPr>
        <sz val="10"/>
        <color rgb="FFFF0000"/>
        <rFont val="Calibri"/>
        <family val="2"/>
        <scheme val="minor"/>
      </rPr>
      <t xml:space="preserve">X </t>
    </r>
    <r>
      <rPr>
        <sz val="10"/>
        <color theme="1"/>
        <rFont val="Calibri"/>
        <family val="2"/>
        <scheme val="minor"/>
      </rPr>
      <t xml:space="preserve">of CCE at port of entry </t>
    </r>
    <r>
      <rPr>
        <sz val="10"/>
        <color rgb="FFFF0000"/>
        <rFont val="Calibri"/>
        <family val="2"/>
        <scheme val="minor"/>
      </rPr>
      <t>XX</t>
    </r>
  </si>
  <si>
    <r>
      <t xml:space="preserve">Distribution &amp; Installation </t>
    </r>
    <r>
      <rPr>
        <b/>
        <sz val="10.5"/>
        <color rgb="FFFF0000"/>
        <rFont val="Calibri"/>
        <family val="2"/>
        <scheme val="minor"/>
      </rPr>
      <t>(Lot 2)</t>
    </r>
  </si>
  <si>
    <r>
      <t>In-country distribution lot 2 (</t>
    </r>
    <r>
      <rPr>
        <sz val="10"/>
        <color rgb="FFFF0000"/>
        <rFont val="Calibri"/>
        <family val="2"/>
        <scheme val="minor"/>
      </rPr>
      <t>CCE type</t>
    </r>
    <r>
      <rPr>
        <sz val="10"/>
        <color theme="1"/>
        <rFont val="Calibri"/>
        <family val="2"/>
        <scheme val="minor"/>
      </rPr>
      <t xml:space="preserve"> &amp; Q = </t>
    </r>
    <r>
      <rPr>
        <sz val="10"/>
        <color rgb="FFFF0000"/>
        <rFont val="Calibri"/>
        <family val="2"/>
        <scheme val="minor"/>
      </rPr>
      <t>xxx</t>
    </r>
    <r>
      <rPr>
        <sz val="10"/>
        <color theme="1"/>
        <rFont val="Calibri"/>
        <family val="2"/>
        <scheme val="minor"/>
      </rPr>
      <t>)</t>
    </r>
  </si>
  <si>
    <r>
      <t xml:space="preserve">Installation &amp; End-user training  (Q = </t>
    </r>
    <r>
      <rPr>
        <sz val="10"/>
        <color rgb="FFFF0000"/>
        <rFont val="Calibri"/>
        <family val="2"/>
        <scheme val="minor"/>
      </rPr>
      <t>xxx</t>
    </r>
    <r>
      <rPr>
        <sz val="10"/>
        <color theme="1"/>
        <rFont val="Calibri"/>
        <family val="2"/>
        <scheme val="minor"/>
      </rPr>
      <t>)</t>
    </r>
  </si>
  <si>
    <r>
      <t>Shipping &amp; Clearance</t>
    </r>
    <r>
      <rPr>
        <b/>
        <sz val="10.5"/>
        <color rgb="FFFF0000"/>
        <rFont val="Calibri"/>
        <family val="2"/>
        <scheme val="minor"/>
      </rPr>
      <t xml:space="preserve"> (Lot 3)</t>
    </r>
  </si>
  <si>
    <r>
      <t xml:space="preserve">Distribution &amp; Installation </t>
    </r>
    <r>
      <rPr>
        <b/>
        <sz val="10.5"/>
        <color rgb="FFFF0000"/>
        <rFont val="Calibri"/>
        <family val="2"/>
        <scheme val="minor"/>
      </rPr>
      <t>(Lot 3)</t>
    </r>
  </si>
  <si>
    <r>
      <t>In-country distribution lot 3 (</t>
    </r>
    <r>
      <rPr>
        <sz val="10"/>
        <color rgb="FFFF0000"/>
        <rFont val="Calibri"/>
        <family val="2"/>
        <scheme val="minor"/>
      </rPr>
      <t>CCE type</t>
    </r>
    <r>
      <rPr>
        <sz val="10"/>
        <color theme="1"/>
        <rFont val="Calibri"/>
        <family val="2"/>
        <scheme val="minor"/>
      </rPr>
      <t xml:space="preserve"> &amp; Q = </t>
    </r>
    <r>
      <rPr>
        <sz val="10"/>
        <color rgb="FFFF0000"/>
        <rFont val="Calibri"/>
        <family val="2"/>
        <scheme val="minor"/>
      </rPr>
      <t>xxx</t>
    </r>
    <r>
      <rPr>
        <sz val="10"/>
        <color theme="1"/>
        <rFont val="Calibri"/>
        <family val="2"/>
        <scheme val="minor"/>
      </rPr>
      <t>)</t>
    </r>
  </si>
  <si>
    <r>
      <t xml:space="preserve">Installation &amp; End-user training (Q = </t>
    </r>
    <r>
      <rPr>
        <sz val="10"/>
        <color rgb="FFFF0000"/>
        <rFont val="Calibri"/>
        <family val="2"/>
        <scheme val="minor"/>
      </rPr>
      <t>xxx</t>
    </r>
    <r>
      <rPr>
        <sz val="10"/>
        <color theme="1"/>
        <rFont val="Calibri"/>
        <family val="2"/>
        <scheme val="minor"/>
      </rPr>
      <t>)</t>
    </r>
  </si>
  <si>
    <t xml:space="preserve">Monitoring &amp; Progress Reporting </t>
  </si>
  <si>
    <t>Submission of final ODP after implementation to UNICEF</t>
  </si>
  <si>
    <t>LIST - Dropdown</t>
  </si>
  <si>
    <t>Core scale inputs</t>
  </si>
  <si>
    <t>List</t>
  </si>
  <si>
    <t>Input Cells</t>
  </si>
  <si>
    <t>1)</t>
  </si>
  <si>
    <t>Core Capacity (HR)</t>
  </si>
  <si>
    <t>text</t>
  </si>
  <si>
    <t>Total units (N)</t>
  </si>
  <si>
    <t>2)</t>
  </si>
  <si>
    <t>Complexity Adjustment</t>
  </si>
  <si>
    <t>Number of facilities (F)</t>
  </si>
  <si>
    <t>3)</t>
  </si>
  <si>
    <t>Geography Adjustment</t>
  </si>
  <si>
    <t>Installation capacity inputs</t>
  </si>
  <si>
    <t>Final adjusted installation capacity (units/day):</t>
  </si>
  <si>
    <t>Installation teams (T)</t>
  </si>
  <si>
    <t>5)</t>
  </si>
  <si>
    <t>Installation time</t>
  </si>
  <si>
    <t>ILR</t>
  </si>
  <si>
    <t>SDD</t>
  </si>
  <si>
    <t>6)</t>
  </si>
  <si>
    <t>Base Distribution Rate</t>
  </si>
  <si>
    <t>Geography inputs</t>
  </si>
  <si>
    <t>7)</t>
  </si>
  <si>
    <t>Geography + Season Adjustment</t>
  </si>
  <si>
    <r>
      <t xml:space="preserve">Geography type </t>
    </r>
    <r>
      <rPr>
        <i/>
        <sz val="9.5"/>
        <color rgb="FFFF0000"/>
        <rFont val="Calibri"/>
        <family val="2"/>
        <scheme val="minor"/>
      </rPr>
      <t>[use drop-down list]</t>
    </r>
  </si>
  <si>
    <t>Rural</t>
  </si>
  <si>
    <t>8)</t>
  </si>
  <si>
    <t>Installation time logic</t>
  </si>
  <si>
    <t>Logistics system</t>
  </si>
  <si>
    <t>9)</t>
  </si>
  <si>
    <t>Buffer/Country Typology</t>
  </si>
  <si>
    <t>Hubs</t>
  </si>
  <si>
    <t>Total estimated months*</t>
  </si>
  <si>
    <t>Truck cycle rate (trips/month per hub)</t>
  </si>
  <si>
    <t>Urban</t>
  </si>
  <si>
    <t>Seasonal disruption (0–0.5)</t>
  </si>
  <si>
    <t>* this includes adjustments on geographical type, seasons, logistics capacities.</t>
  </si>
  <si>
    <t>Mixed</t>
  </si>
  <si>
    <t>Working days</t>
  </si>
  <si>
    <t>Buffer/Country typology</t>
  </si>
  <si>
    <t>Fragile</t>
  </si>
  <si>
    <r>
      <t xml:space="preserve">Country Typology </t>
    </r>
    <r>
      <rPr>
        <i/>
        <sz val="9.5"/>
        <color rgb="FFFF0000"/>
        <rFont val="Calibri"/>
        <family val="2"/>
        <scheme val="minor"/>
      </rPr>
      <t xml:space="preserve"> [use drop-down list]</t>
    </r>
  </si>
  <si>
    <t>F&amp;C</t>
  </si>
  <si>
    <t>AT</t>
  </si>
  <si>
    <t>REPORTING ON IMPLEMENTATION SCHEDULE</t>
  </si>
  <si>
    <t>DATE: ______________________</t>
  </si>
  <si>
    <t>COUNTRY: ______________________________</t>
  </si>
  <si>
    <t>Sub-National</t>
  </si>
  <si>
    <t>District</t>
  </si>
  <si>
    <t>Health Facility</t>
  </si>
  <si>
    <t>Product Model</t>
  </si>
  <si>
    <t>Total Quantity Delivered 
to 
District or Health Facilities</t>
  </si>
  <si>
    <t>Total Quantity Installed 
at 
District or Health Facilities</t>
  </si>
  <si>
    <r>
      <rPr>
        <b/>
        <u/>
        <sz val="9"/>
        <color theme="1"/>
        <rFont val="Calibri"/>
        <family val="2"/>
        <scheme val="minor"/>
      </rPr>
      <t>Planned</t>
    </r>
    <r>
      <rPr>
        <b/>
        <sz val="9"/>
        <color theme="1"/>
        <rFont val="Calibri"/>
        <family val="2"/>
        <scheme val="minor"/>
      </rPr>
      <t xml:space="preserve"> Installation
End Date</t>
    </r>
  </si>
  <si>
    <r>
      <rPr>
        <b/>
        <u/>
        <sz val="9"/>
        <color theme="1"/>
        <rFont val="Calibri"/>
        <family val="2"/>
        <scheme val="minor"/>
      </rPr>
      <t>Actual</t>
    </r>
    <r>
      <rPr>
        <b/>
        <sz val="9"/>
        <color theme="1"/>
        <rFont val="Calibri"/>
        <family val="2"/>
        <scheme val="minor"/>
      </rPr>
      <t xml:space="preserve"> Installation
End Date</t>
    </r>
  </si>
  <si>
    <t>Number of Deviations</t>
  </si>
  <si>
    <t>Comments</t>
  </si>
  <si>
    <t>MONITORING REPORT ON FINANCIAL UTILIZATION*</t>
  </si>
  <si>
    <t>REPORTING PERIOD: ______________________</t>
  </si>
  <si>
    <t>Cost Categories</t>
  </si>
  <si>
    <t>Quantities</t>
  </si>
  <si>
    <t>Approved Unit Costs
(USD)</t>
  </si>
  <si>
    <t>Approved Amount 
(USD)</t>
  </si>
  <si>
    <t>Committed Amount
(USD)</t>
  </si>
  <si>
    <t>Expended Amount
(USD)</t>
  </si>
  <si>
    <t>Total Utilized Amount
(USD)</t>
  </si>
  <si>
    <t>Total Balance Amount 
(USD)</t>
  </si>
  <si>
    <t>Annex E – Installation checklist On-grid refrigerator / freezer (Mains)</t>
  </si>
  <si>
    <r>
      <t>Note</t>
    </r>
    <r>
      <rPr>
        <b/>
        <i/>
        <sz val="10"/>
        <color rgb="FFFF0000"/>
        <rFont val="Calibri"/>
        <family val="2"/>
      </rPr>
      <t xml:space="preserve">: </t>
    </r>
    <r>
      <rPr>
        <b/>
        <sz val="10"/>
        <color rgb="FFFF0000"/>
        <rFont val="Calibri"/>
        <family val="2"/>
      </rPr>
      <t>The installation technician must fill in this checklist for each completed installation.</t>
    </r>
  </si>
  <si>
    <r>
      <t>Mains powered</t>
    </r>
    <r>
      <rPr>
        <b/>
        <sz val="10"/>
        <color rgb="FF000000"/>
        <rFont val="Calibri"/>
        <family val="2"/>
        <scheme val="minor"/>
      </rPr>
      <t xml:space="preserve"> refrigerator installation checklist</t>
    </r>
  </si>
  <si>
    <t>Date:</t>
  </si>
  <si>
    <t xml:space="preserve">Country: </t>
  </si>
  <si>
    <t>Region:</t>
  </si>
  <si>
    <t>District:</t>
  </si>
  <si>
    <t>Facility name:</t>
  </si>
  <si>
    <t>Installation technician:</t>
  </si>
  <si>
    <t>Installation company:</t>
  </si>
  <si>
    <t>Address:</t>
  </si>
  <si>
    <t>Tel:</t>
  </si>
  <si>
    <t>Email:</t>
  </si>
  <si>
    <t>Note: All checks must be satisfactory before Annex E can be signed / the installation is deemed completed.</t>
  </si>
  <si>
    <t>CHECK 1 – System description</t>
  </si>
  <si>
    <t xml:space="preserve">Qualified supplier:  </t>
  </si>
  <si>
    <t>Refrigerator/freezer Model:</t>
  </si>
  <si>
    <t>Serial number: _____________________________</t>
  </si>
  <si>
    <t>Model reference: _____________________________</t>
  </si>
  <si>
    <t>Product number: _____________________________</t>
  </si>
  <si>
    <t>CHECK 2 – Shipment details</t>
  </si>
  <si>
    <t>Was the shipment damaged?</t>
  </si>
  <si>
    <r>
      <t>☐</t>
    </r>
    <r>
      <rPr>
        <sz val="10"/>
        <color theme="1"/>
        <rFont val="Calibri"/>
        <family val="2"/>
        <scheme val="minor"/>
      </rPr>
      <t xml:space="preserve"> Yes </t>
    </r>
    <r>
      <rPr>
        <sz val="10"/>
        <color theme="1"/>
        <rFont val="MS Gothic"/>
        <family val="3"/>
      </rPr>
      <t>☐</t>
    </r>
    <r>
      <rPr>
        <sz val="10"/>
        <color theme="1"/>
        <rFont val="Calibri"/>
        <family val="2"/>
        <scheme val="minor"/>
      </rPr>
      <t xml:space="preserve"> No</t>
    </r>
  </si>
  <si>
    <t>Were any components missing or under-supplied?</t>
  </si>
  <si>
    <t>Have damaged/missing/under-supplied parts been replaced?</t>
  </si>
  <si>
    <r>
      <t>☐</t>
    </r>
    <r>
      <rPr>
        <sz val="10"/>
        <color theme="1"/>
        <rFont val="Calibri"/>
        <family val="2"/>
        <scheme val="minor"/>
      </rPr>
      <t xml:space="preserve"> Yes </t>
    </r>
    <r>
      <rPr>
        <sz val="10"/>
        <color theme="1"/>
        <rFont val="MS Gothic"/>
        <family val="3"/>
      </rPr>
      <t>☐</t>
    </r>
    <r>
      <rPr>
        <sz val="10"/>
        <color theme="1"/>
        <rFont val="Calibri"/>
        <family val="2"/>
        <scheme val="minor"/>
      </rPr>
      <t xml:space="preserve"> No </t>
    </r>
    <r>
      <rPr>
        <sz val="10"/>
        <color theme="1"/>
        <rFont val="MS Gothic"/>
        <family val="3"/>
      </rPr>
      <t>☐</t>
    </r>
    <r>
      <rPr>
        <sz val="10"/>
        <color theme="1"/>
        <rFont val="Calibri"/>
        <family val="2"/>
        <scheme val="minor"/>
      </rPr>
      <t xml:space="preserve"> Not applicable</t>
    </r>
  </si>
  <si>
    <t>Comments:</t>
  </si>
  <si>
    <t>CHECK 3 – Functionality test</t>
  </si>
  <si>
    <t>Functionality test has been carried out in accordance with the qualified supplier’s instructions.</t>
  </si>
  <si>
    <t>A detailed functionality test report been completed and signed by the technician; a copy of the report is attached.</t>
  </si>
  <si>
    <t>30-day temperature logger has been installed and is functional.</t>
  </si>
  <si>
    <r>
      <t>☐</t>
    </r>
    <r>
      <rPr>
        <sz val="10"/>
        <color theme="1"/>
        <rFont val="Calibri"/>
        <family val="2"/>
        <scheme val="minor"/>
      </rPr>
      <t xml:space="preserve"> Yes </t>
    </r>
    <r>
      <rPr>
        <sz val="10"/>
        <color theme="1"/>
        <rFont val="MS Gothic"/>
        <family val="3"/>
      </rPr>
      <t>☐</t>
    </r>
    <r>
      <rPr>
        <sz val="10"/>
        <color theme="1"/>
        <rFont val="Calibri"/>
        <family val="2"/>
        <scheme val="minor"/>
      </rPr>
      <t xml:space="preserve"> No </t>
    </r>
    <r>
      <rPr>
        <sz val="10"/>
        <color theme="1"/>
        <rFont val="MS Gothic"/>
        <family val="3"/>
      </rPr>
      <t>☐</t>
    </r>
    <r>
      <rPr>
        <sz val="10"/>
        <color theme="1"/>
        <rFont val="Calibri"/>
        <family val="2"/>
        <scheme val="minor"/>
      </rPr>
      <t xml:space="preserve"> RMTD</t>
    </r>
  </si>
  <si>
    <t>There is sufficient GSM coverage at the health facility.</t>
  </si>
  <si>
    <r>
      <t>☐</t>
    </r>
    <r>
      <rPr>
        <sz val="10"/>
        <color theme="1"/>
        <rFont val="Calibri"/>
        <family val="2"/>
        <scheme val="minor"/>
      </rPr>
      <t xml:space="preserve"> Yes </t>
    </r>
    <r>
      <rPr>
        <sz val="10"/>
        <color theme="1"/>
        <rFont val="MS Gothic"/>
        <family val="3"/>
      </rPr>
      <t>☐</t>
    </r>
    <r>
      <rPr>
        <sz val="10"/>
        <color theme="1"/>
        <rFont val="Calibri"/>
        <family val="2"/>
        <scheme val="minor"/>
      </rPr>
      <t xml:space="preserve"> No </t>
    </r>
    <r>
      <rPr>
        <sz val="10"/>
        <color theme="1"/>
        <rFont val="MS Gothic"/>
        <family val="3"/>
      </rPr>
      <t>☐</t>
    </r>
    <r>
      <rPr>
        <sz val="10"/>
        <color theme="1"/>
        <rFont val="Calibri"/>
        <family val="2"/>
        <scheme val="minor"/>
      </rPr>
      <t xml:space="preserve"> Not relevant</t>
    </r>
  </si>
  <si>
    <t xml:space="preserve"> Installation Technician confirmation on functionality</t>
  </si>
  <si>
    <t>Installation Technician Signature: _____________________________________</t>
  </si>
  <si>
    <t>CHECK 4 – Cabling and installation</t>
  </si>
  <si>
    <t>The voltage regulator has been installed and cabled correctly.</t>
  </si>
  <si>
    <r>
      <t>☐</t>
    </r>
    <r>
      <rPr>
        <sz val="10"/>
        <color theme="1"/>
        <rFont val="Calibri"/>
        <family val="2"/>
        <scheme val="minor"/>
      </rPr>
      <t xml:space="preserve"> Yes </t>
    </r>
    <r>
      <rPr>
        <sz val="10"/>
        <color theme="1"/>
        <rFont val="Segoe UI Symbol"/>
        <family val="2"/>
      </rPr>
      <t>☐</t>
    </r>
    <r>
      <rPr>
        <sz val="10"/>
        <color theme="1"/>
        <rFont val="Calibri"/>
        <family val="2"/>
        <scheme val="minor"/>
      </rPr>
      <t xml:space="preserve"> No</t>
    </r>
  </si>
  <si>
    <t>All electrical connections and cables are concealed and properly protected.</t>
  </si>
  <si>
    <t xml:space="preserve">CHECK 5 – Training </t>
  </si>
  <si>
    <t>Number of health facility staff trained in usage of refrigerator</t>
  </si>
  <si>
    <t>Number of staff trained in preventive maintenance of refrigerator</t>
  </si>
  <si>
    <t>Number of staff trained in usage of 30 DTR / recording of temperature</t>
  </si>
  <si>
    <t>Warranty / claims procedure has been explained, including whom to contact in</t>
  </si>
  <si>
    <t>case of under-performance or downtime of equipment.</t>
  </si>
  <si>
    <t>Warranty / claims procedure and relevant contacts are attached to the fridge.</t>
  </si>
  <si>
    <t>CHECK 6 – Documentation</t>
  </si>
  <si>
    <t xml:space="preserve">Check if the following documentation has been supplied </t>
  </si>
  <si>
    <t xml:space="preserve">  Language: </t>
  </si>
  <si>
    <r>
      <t>-</t>
    </r>
    <r>
      <rPr>
        <sz val="7"/>
        <color theme="1"/>
        <rFont val="Times New Roman"/>
        <family val="1"/>
      </rPr>
      <t xml:space="preserve">          </t>
    </r>
    <r>
      <rPr>
        <sz val="10"/>
        <color theme="1"/>
        <rFont val="Calibri"/>
        <family val="2"/>
        <scheme val="minor"/>
      </rPr>
      <t>User manual for all system components</t>
    </r>
  </si>
  <si>
    <r>
      <t>-</t>
    </r>
    <r>
      <rPr>
        <sz val="7"/>
        <color theme="1"/>
        <rFont val="Times New Roman"/>
        <family val="1"/>
      </rPr>
      <t xml:space="preserve">          </t>
    </r>
    <r>
      <rPr>
        <sz val="10"/>
        <color theme="1"/>
        <rFont val="Calibri"/>
        <family val="2"/>
        <scheme val="minor"/>
      </rPr>
      <t>Technician’s manual</t>
    </r>
  </si>
  <si>
    <r>
      <t>-</t>
    </r>
    <r>
      <rPr>
        <sz val="7"/>
        <color theme="1"/>
        <rFont val="Times New Roman"/>
        <family val="1"/>
      </rPr>
      <t xml:space="preserve">          </t>
    </r>
    <r>
      <rPr>
        <sz val="10"/>
        <color theme="1"/>
        <rFont val="Calibri"/>
        <family val="2"/>
        <scheme val="minor"/>
      </rPr>
      <t>Installation manual</t>
    </r>
  </si>
  <si>
    <t>CHECK 7 – Overall conclusions and recommendations</t>
  </si>
  <si>
    <t>Recommendation:</t>
  </si>
  <si>
    <r>
      <t>☐</t>
    </r>
    <r>
      <rPr>
        <b/>
        <sz val="10"/>
        <color theme="1"/>
        <rFont val="Calibri"/>
        <family val="2"/>
        <scheme val="minor"/>
      </rPr>
      <t xml:space="preserve"> Pass      </t>
    </r>
    <r>
      <rPr>
        <sz val="10"/>
        <color theme="1"/>
        <rFont val="MS Gothic"/>
        <family val="3"/>
      </rPr>
      <t>☐</t>
    </r>
    <r>
      <rPr>
        <b/>
        <sz val="10"/>
        <color theme="1"/>
        <rFont val="Calibri"/>
        <family val="2"/>
        <scheme val="minor"/>
      </rPr>
      <t xml:space="preserve"> Fail</t>
    </r>
  </si>
  <si>
    <t>If FAIL, list outstanding work still required:</t>
  </si>
  <si>
    <t>If PASS, the installation can be handed over to the user.</t>
  </si>
  <si>
    <t>Installation technician signature: _____________________________________</t>
  </si>
  <si>
    <t>Health center responsible signature: ___________________________________</t>
  </si>
  <si>
    <t>Name and designation: ______________________________________________</t>
  </si>
  <si>
    <t>Rubber Seal</t>
  </si>
  <si>
    <t>Of the Health facility/</t>
  </si>
  <si>
    <t>District Health officer</t>
  </si>
  <si>
    <t>Date: ______________________</t>
  </si>
  <si>
    <t>Warranty/claims procedure</t>
  </si>
  <si>
    <t>Annex E – Installation checklist Solar Direct Drive refrigerator (SDD)</t>
  </si>
  <si>
    <r>
      <t>Solar</t>
    </r>
    <r>
      <rPr>
        <b/>
        <sz val="10"/>
        <color rgb="FF000000"/>
        <rFont val="Calibri"/>
        <family val="2"/>
        <scheme val="minor"/>
      </rPr>
      <t xml:space="preserve"> refrigerator installation checklist</t>
    </r>
  </si>
  <si>
    <t>Refrigerator /freezer Model:</t>
  </si>
  <si>
    <t>Solar panels:</t>
  </si>
  <si>
    <t>Model Ref: __________________ Quantity of panels:  ___________</t>
  </si>
  <si>
    <t>Serial numbers ____________________________ ____________________________</t>
  </si>
  <si>
    <t>CHECK 3 – Solar panel installation</t>
  </si>
  <si>
    <t>Panel Orientation</t>
  </si>
  <si>
    <t>Has the panel been installed at the correct angle towards the equator?</t>
  </si>
  <si>
    <t>Do shadows fall on the panel between 9:00am and 3:00pm?</t>
  </si>
  <si>
    <t>If YES, the system FAILS - if possible remove the shade or the panel must be moved.</t>
  </si>
  <si>
    <t>Panel support structure</t>
  </si>
  <si>
    <t>Are roof fixings in place and are they adequate?</t>
  </si>
  <si>
    <t>Have theft-deterrent fasteners been used?</t>
  </si>
  <si>
    <t>Lightning protection:</t>
  </si>
  <si>
    <t>Has the lightning protection circuit been correctly fitted?</t>
  </si>
  <si>
    <t>Has the earth electrode been correctly fitted?</t>
  </si>
  <si>
    <t>Has lightning protection system been tested for electrical continuity?</t>
  </si>
  <si>
    <t>CHECK 4 – Array cabling and installation</t>
  </si>
  <si>
    <t>Only the solar array cable provided by supplier was used for installation?</t>
  </si>
  <si>
    <t>Are all electrical connections and array cables concealed and properly protected?</t>
  </si>
  <si>
    <t>CHECK 5 – Functionality test</t>
  </si>
  <si>
    <t xml:space="preserve"> Installation Technician Signature: _____________________________________</t>
  </si>
  <si>
    <t xml:space="preserve">CHECK 6 – Training </t>
  </si>
  <si>
    <t>Warranty / claims procedure has been explained, including whom to contact in case of under-performance or downtime of equipment.</t>
  </si>
  <si>
    <t>CHECK 7 – Documentation</t>
  </si>
  <si>
    <t xml:space="preserve">Check if the following documentations are supplied </t>
  </si>
  <si>
    <t xml:space="preserve"> Language: </t>
  </si>
  <si>
    <t>CHECK 8 – Overall conclusions and recommendations</t>
  </si>
  <si>
    <r>
      <t>☐</t>
    </r>
    <r>
      <rPr>
        <b/>
        <sz val="10"/>
        <color theme="1"/>
        <rFont val="Calibri"/>
        <family val="2"/>
        <scheme val="minor"/>
      </rPr>
      <t xml:space="preserve"> Pass </t>
    </r>
    <r>
      <rPr>
        <sz val="10"/>
        <color theme="1"/>
        <rFont val="MS Gothic"/>
        <family val="3"/>
      </rPr>
      <t>☐</t>
    </r>
    <r>
      <rPr>
        <b/>
        <sz val="10"/>
        <color theme="1"/>
        <rFont val="Calibri"/>
        <family val="2"/>
        <scheme val="minor"/>
      </rPr>
      <t xml:space="preserve"> Fail</t>
    </r>
  </si>
  <si>
    <r>
      <rPr>
        <b/>
        <sz val="11"/>
        <rFont val="Calibri"/>
        <family val="2"/>
        <scheme val="minor"/>
      </rPr>
      <t xml:space="preserve">Role &amp; responsibility: </t>
    </r>
    <r>
      <rPr>
        <sz val="11"/>
        <rFont val="Calibri"/>
        <family val="2"/>
        <scheme val="minor"/>
      </rPr>
      <t xml:space="preserve">
(1) Coordinate with UNICEF SD in procurement of CCE.
(2) Coordinate shipment planning 
(3) Coordinate with MoH on the goods receipt.  
</t>
    </r>
    <r>
      <rPr>
        <b/>
        <sz val="11"/>
        <color rgb="FFFF0000"/>
        <rFont val="Calibri"/>
        <family val="2"/>
        <scheme val="minor"/>
      </rPr>
      <t>****
NB! THE ABOVE TEXT IS MANDATORY - THE COUNTRY CAN ADD ADDITIONAL COUNTRY SPECIFIC ACTIVITIES, IF REQUIRED.</t>
    </r>
  </si>
  <si>
    <r>
      <rPr>
        <b/>
        <sz val="11"/>
        <rFont val="Calibri"/>
        <family val="2"/>
        <scheme val="minor"/>
      </rPr>
      <t>Role:</t>
    </r>
    <r>
      <rPr>
        <sz val="11"/>
        <rFont val="Calibri"/>
        <family val="2"/>
        <scheme val="minor"/>
      </rPr>
      <t xml:space="preserve">
</t>
    </r>
    <r>
      <rPr>
        <b/>
        <sz val="11"/>
        <color rgb="FFFF0000"/>
        <rFont val="Calibri"/>
        <family val="2"/>
        <scheme val="minor"/>
      </rPr>
      <t>INSERT HERE, WHETHER UNICEF UNDERTAKES THE CUSTOMS CLEARANCE OR SUPPORTS ON BEHALF OF THE GOVERNMENT OR OTHER</t>
    </r>
    <r>
      <rPr>
        <sz val="11"/>
        <rFont val="Calibri"/>
        <family val="2"/>
        <scheme val="minor"/>
      </rPr>
      <t xml:space="preserve">
</t>
    </r>
    <r>
      <rPr>
        <b/>
        <sz val="11"/>
        <rFont val="Calibri"/>
        <family val="2"/>
        <scheme val="minor"/>
      </rPr>
      <t xml:space="preserve">Responsibility: </t>
    </r>
    <r>
      <rPr>
        <sz val="11"/>
        <rFont val="Calibri"/>
        <family val="2"/>
        <scheme val="minor"/>
      </rPr>
      <t xml:space="preserve">
</t>
    </r>
    <r>
      <rPr>
        <b/>
        <sz val="11"/>
        <color rgb="FFFF0000"/>
        <rFont val="Calibri"/>
        <family val="2"/>
        <scheme val="minor"/>
      </rPr>
      <t>(1) COORDINATION ROLE, IF APPLICABLE 
(2) SUPPORTING CUSTOMS PROCESSES / TIMELY RELEASE, IF APPLICABLE</t>
    </r>
    <r>
      <rPr>
        <sz val="11"/>
        <rFont val="Calibri"/>
        <family val="2"/>
        <scheme val="minor"/>
      </rPr>
      <t xml:space="preserve"> 
(3) All costs for customs clearance of equipment will be charged to the approved country-led deployment budget</t>
    </r>
    <r>
      <rPr>
        <i/>
        <sz val="11"/>
        <rFont val="Calibri"/>
        <family val="2"/>
        <scheme val="minor"/>
      </rPr>
      <t xml:space="preserve"> (excluding demurrage charges)</t>
    </r>
    <r>
      <rPr>
        <sz val="11"/>
        <rFont val="Calibri"/>
        <family val="2"/>
        <scheme val="minor"/>
      </rPr>
      <t xml:space="preserve">. </t>
    </r>
  </si>
  <si>
    <r>
      <rPr>
        <b/>
        <sz val="11"/>
        <rFont val="Calibri"/>
        <family val="2"/>
        <scheme val="minor"/>
      </rPr>
      <t>Role:</t>
    </r>
    <r>
      <rPr>
        <sz val="11"/>
        <rFont val="Calibri"/>
        <family val="2"/>
        <scheme val="minor"/>
      </rPr>
      <t xml:space="preserve">
</t>
    </r>
    <r>
      <rPr>
        <b/>
        <sz val="11"/>
        <color rgb="FFFF0000"/>
        <rFont val="Calibri"/>
        <family val="2"/>
        <scheme val="minor"/>
      </rPr>
      <t>INSERT HERE, WHETHER UNICEF SUPPORTS THE DISTRIBUTION VIA CO LTA's OR GOVERNMENT MANAGES THE DISTRIBUTION, OR OTHER.</t>
    </r>
    <r>
      <rPr>
        <sz val="11"/>
        <rFont val="Calibri"/>
        <family val="2"/>
        <scheme val="minor"/>
      </rPr>
      <t xml:space="preserve">
</t>
    </r>
    <r>
      <rPr>
        <b/>
        <sz val="11"/>
        <rFont val="Calibri"/>
        <family val="2"/>
        <scheme val="minor"/>
      </rPr>
      <t xml:space="preserve">Responsibility:  </t>
    </r>
    <r>
      <rPr>
        <sz val="11"/>
        <rFont val="Calibri"/>
        <family val="2"/>
        <scheme val="minor"/>
      </rPr>
      <t xml:space="preserve">                    
(1)                                               
(2) 
(3)
....
</t>
    </r>
    <r>
      <rPr>
        <b/>
        <sz val="11"/>
        <color rgb="FFFF0000"/>
        <rFont val="Calibri"/>
        <family val="2"/>
        <scheme val="minor"/>
      </rPr>
      <t>INSERT HERE THE SPECIFIC ACTIVITES, DEPENDING ON THE STORAGE MODALITY AGREED WITH GOVERNMENT.</t>
    </r>
  </si>
  <si>
    <r>
      <rPr>
        <b/>
        <sz val="11"/>
        <rFont val="Calibri"/>
        <family val="2"/>
        <scheme val="minor"/>
      </rPr>
      <t>Roles &amp; Responsibility:</t>
    </r>
    <r>
      <rPr>
        <sz val="11"/>
        <rFont val="Calibri"/>
        <family val="2"/>
        <scheme val="minor"/>
      </rPr>
      <t xml:space="preserve">
(1) </t>
    </r>
    <r>
      <rPr>
        <b/>
        <sz val="11"/>
        <color rgb="FFFF0000"/>
        <rFont val="Calibri"/>
        <family val="2"/>
        <scheme val="minor"/>
      </rPr>
      <t xml:space="preserve">INSERT HERE CONFIRMATION ON INSURANCE FOR AREAS WHERE UNICEF WOULD BE RESPONSIBILE (E.G. TRANSPORTATION, WH ETC.) 
</t>
    </r>
    <r>
      <rPr>
        <sz val="11"/>
        <rFont val="Calibri"/>
        <family val="2"/>
        <scheme val="minor"/>
      </rPr>
      <t xml:space="preserve">(2) Provide technical support to the Government/PMT in case of any insurance claims to be submitted to UNICEF related to the off-shore delivery of the equipment.
</t>
    </r>
  </si>
  <si>
    <r>
      <rPr>
        <b/>
        <sz val="11"/>
        <rFont val="Calibri"/>
        <family val="2"/>
        <scheme val="minor"/>
      </rPr>
      <t>Responsibility:</t>
    </r>
    <r>
      <rPr>
        <sz val="11"/>
        <rFont val="Calibri"/>
        <family val="2"/>
        <scheme val="minor"/>
      </rPr>
      <t xml:space="preserve"> 
</t>
    </r>
    <r>
      <rPr>
        <b/>
        <sz val="11"/>
        <color rgb="FFFF0000"/>
        <rFont val="Calibri"/>
        <family val="2"/>
        <scheme val="minor"/>
      </rPr>
      <t xml:space="preserve">INSERT HERE CONFIRMATION ON GOVERNMENT PROVIDED INSURANCE FOR ALL AREAS WHERE GOVERNMENT IS RESPONSIBLE RELATED TO CCE (E.G. TRANSPORTATION, WH ETC.) </t>
    </r>
  </si>
  <si>
    <r>
      <rPr>
        <b/>
        <sz val="11"/>
        <rFont val="Calibri"/>
        <family val="2"/>
        <scheme val="minor"/>
      </rPr>
      <t>Role:</t>
    </r>
    <r>
      <rPr>
        <sz val="11"/>
        <rFont val="Calibri"/>
        <family val="2"/>
        <scheme val="minor"/>
      </rPr>
      <t xml:space="preserve">
The Government retains the overall responsibility for the CCE country-led deployment project implementation.
</t>
    </r>
    <r>
      <rPr>
        <b/>
        <sz val="11"/>
        <color rgb="FFFF0000"/>
        <rFont val="Calibri"/>
        <family val="2"/>
        <scheme val="minor"/>
      </rPr>
      <t>INSERT HERE, WHETHER GOVERNMENT HAS OUTSOURCED SOME OF THE PROJECT COMPONENTS TO UNICEF.</t>
    </r>
    <r>
      <rPr>
        <sz val="11"/>
        <rFont val="Calibri"/>
        <family val="2"/>
        <scheme val="minor"/>
      </rPr>
      <t xml:space="preserve">
</t>
    </r>
    <r>
      <rPr>
        <b/>
        <sz val="11"/>
        <rFont val="Calibri"/>
        <family val="2"/>
        <scheme val="minor"/>
      </rPr>
      <t>Responsibility:</t>
    </r>
    <r>
      <rPr>
        <sz val="11"/>
        <rFont val="Calibri"/>
        <family val="2"/>
        <scheme val="minor"/>
      </rPr>
      <t xml:space="preserve">
Overall coordination of the work of the national and sub-national LWG/ PMT committees. 
(1) Develop and review the logistics plans 
(2) Ensure regular meeting of PMT/NLWG at all levels
(3) Manage the technicians’ teams at different states 
(4) Facilitate the payment for the technicians who will undertake the CCE installation.
(5) Ensuring final ODP reflecting any deviations, is submitted to GPD.
</t>
    </r>
    <r>
      <rPr>
        <b/>
        <sz val="11"/>
        <color rgb="FFFF0000"/>
        <rFont val="Calibri"/>
        <family val="2"/>
        <scheme val="minor"/>
      </rPr>
      <t>NB! THE ABOVE TEXT IS MANDATORY - THE COUNTRY CAN ADD ADDITIONAL COUNTRY SPECIFIC ACTIVITIES, IF REQUIRED.</t>
    </r>
  </si>
  <si>
    <r>
      <rPr>
        <b/>
        <sz val="11"/>
        <rFont val="Calibri"/>
        <family val="2"/>
        <scheme val="minor"/>
      </rPr>
      <t xml:space="preserve">Role &amp; responsibility: </t>
    </r>
    <r>
      <rPr>
        <sz val="11"/>
        <rFont val="Calibri"/>
        <family val="2"/>
        <scheme val="minor"/>
      </rPr>
      <t xml:space="preserve">
Coordinate shipment planning with NLWG/PMT committees and UNICEF CO.</t>
    </r>
  </si>
  <si>
    <r>
      <rPr>
        <b/>
        <sz val="11"/>
        <rFont val="Calibri"/>
        <family val="2"/>
        <scheme val="minor"/>
      </rPr>
      <t xml:space="preserve">Role:
</t>
    </r>
    <r>
      <rPr>
        <b/>
        <sz val="11"/>
        <color rgb="FFFF0000"/>
        <rFont val="Calibri"/>
        <family val="2"/>
        <scheme val="minor"/>
      </rPr>
      <t>INSERT HERE, WHETHER UNICEF SUPPORTS THE DISTRIBUTION VIA CO LTA's OR GOVERNMENT MANAGES THE DISTRIBUTION, OR OTHER.</t>
    </r>
    <r>
      <rPr>
        <b/>
        <sz val="11"/>
        <rFont val="Calibri"/>
        <family val="2"/>
        <scheme val="minor"/>
      </rPr>
      <t xml:space="preserve">
Responsibility:                      
</t>
    </r>
    <r>
      <rPr>
        <sz val="11"/>
        <rFont val="Calibri"/>
        <family val="2"/>
        <scheme val="minor"/>
      </rPr>
      <t xml:space="preserve">(1) Register all the received equipment (Govn. WH &amp; UNICEF WH) in National property database before further distribution.
(2) ....
(3) ....
(4) ....
</t>
    </r>
    <r>
      <rPr>
        <b/>
        <sz val="11"/>
        <color rgb="FFFF0000"/>
        <rFont val="Calibri"/>
        <family val="2"/>
        <scheme val="minor"/>
      </rPr>
      <t>INSERT HERE THE SPECIFIC ACTIVITES, DEPENDING ON THE AGREED STORAGE MODALITY.</t>
    </r>
    <r>
      <rPr>
        <sz val="11"/>
        <rFont val="Calibri"/>
        <family val="2"/>
        <scheme val="minor"/>
      </rPr>
      <t xml:space="preserve">
</t>
    </r>
  </si>
  <si>
    <t>UNICEF GPD</t>
  </si>
  <si>
    <t>Timeline for CCE implementation</t>
  </si>
  <si>
    <r>
      <rPr>
        <b/>
        <sz val="11"/>
        <rFont val="Calibri"/>
        <family val="2"/>
        <scheme val="minor"/>
      </rPr>
      <t xml:space="preserve">Role:
</t>
    </r>
    <r>
      <rPr>
        <b/>
        <sz val="11"/>
        <color rgb="FFFF0000"/>
        <rFont val="Calibri"/>
        <family val="2"/>
        <scheme val="minor"/>
      </rPr>
      <t xml:space="preserve">INSERT HERE, WHETHER UNICEF SUPPORTS THE DISTRIBUTION VIA CO LTA's OR GOVERNMENT MANAGES THE DISTRIBUTION, OR IT IS A MIX. </t>
    </r>
    <r>
      <rPr>
        <sz val="11"/>
        <rFont val="Calibri"/>
        <family val="2"/>
        <scheme val="minor"/>
      </rPr>
      <t xml:space="preserve">
</t>
    </r>
    <r>
      <rPr>
        <b/>
        <sz val="11"/>
        <rFont val="Calibri"/>
        <family val="2"/>
        <scheme val="minor"/>
      </rPr>
      <t xml:space="preserve">Responsibility: </t>
    </r>
    <r>
      <rPr>
        <sz val="11"/>
        <rFont val="Calibri"/>
        <family val="2"/>
        <scheme val="minor"/>
      </rPr>
      <t xml:space="preserve">
(1) 
(2) 
(3) 
....
</t>
    </r>
    <r>
      <rPr>
        <b/>
        <sz val="11"/>
        <color rgb="FFFF0000"/>
        <rFont val="Calibri"/>
        <family val="2"/>
        <scheme val="minor"/>
      </rPr>
      <t>INSERT HERE THE SPECIFIC ACTIVITIES, DEPENDING ON THE DISTRIBUTION MODALITY AGREED WITH GOVERNMENT.</t>
    </r>
  </si>
  <si>
    <r>
      <rPr>
        <sz val="11"/>
        <rFont val="Calibri"/>
        <family val="2"/>
        <scheme val="minor"/>
      </rPr>
      <t xml:space="preserve">As the project lead agency, cooperate with the Government for the project management of CCE country-led deployment.
</t>
    </r>
    <r>
      <rPr>
        <b/>
        <sz val="11"/>
        <rFont val="Calibri"/>
        <family val="2"/>
        <scheme val="minor"/>
      </rPr>
      <t>Role &amp; responsibility:</t>
    </r>
    <r>
      <rPr>
        <sz val="11"/>
        <rFont val="Calibri"/>
        <family val="2"/>
        <scheme val="minor"/>
      </rPr>
      <t xml:space="preserve">
(1) Provide overall technical and management assistance to the Government/MoH
(2) Coordinate with UNICEF GPD &amp; SD, Gavi, MoH, suppliers on preparation, procurement, shipments, clearance, in-country installation and post installation monitoring, including addressing any delays and/or quality issues related to project implementation together with the Govn/PMT/NLWG.
(3) Manage the funds for the activities outlined in this matrix to facilitate the in-country deployment and installation of country-led service bundled equipment, following the HACT modality and in line with UNICEFs Financial Rules &amp; Regulations. 
(4) Submit project progress report and completion report.</t>
    </r>
    <r>
      <rPr>
        <sz val="11"/>
        <color rgb="FFFF0000"/>
        <rFont val="Calibri"/>
        <family val="2"/>
        <scheme val="minor"/>
      </rPr>
      <t xml:space="preserve">
</t>
    </r>
    <r>
      <rPr>
        <b/>
        <sz val="11"/>
        <color rgb="FFFF0000"/>
        <rFont val="Calibri"/>
        <family val="2"/>
        <scheme val="minor"/>
      </rPr>
      <t>****
NB! THE ABOVE TEXT IS MANDATORY - THE COUNTRY CAN ADD ADDITIONAL COUNTRY SPECIFIC ACTIVITIES, IF REQUIRED.</t>
    </r>
  </si>
  <si>
    <r>
      <rPr>
        <b/>
        <sz val="11"/>
        <rFont val="Calibri"/>
        <family val="2"/>
        <scheme val="minor"/>
      </rPr>
      <t xml:space="preserve">Role: </t>
    </r>
    <r>
      <rPr>
        <sz val="11"/>
        <rFont val="Calibri"/>
        <family val="2"/>
        <scheme val="minor"/>
      </rPr>
      <t xml:space="preserve">
Provide technical support and coordination for installation and end-user training 
</t>
    </r>
    <r>
      <rPr>
        <b/>
        <sz val="11"/>
        <rFont val="Calibri"/>
        <family val="2"/>
        <scheme val="minor"/>
      </rPr>
      <t>Responsibility:</t>
    </r>
    <r>
      <rPr>
        <sz val="11"/>
        <rFont val="Calibri"/>
        <family val="2"/>
        <scheme val="minor"/>
      </rPr>
      <t xml:space="preserve">
(1) UNICEF CO will be undertaking monthly monitoring in collaboration with the PMTs  on the progress of the deployment (including installation/end-user training).
Any quality issue in installation and/or end-user training should be reported to the PMT/NLWG for resolution.
(2) UNICEF CO will be submitting quarterly monitoring progress report to UNICEF GPD on the progress of the deployment (including installation/and end user traning) and clarifying any challenges/delays faced. 
</t>
    </r>
    <r>
      <rPr>
        <b/>
        <sz val="11"/>
        <color rgb="FFFF0000"/>
        <rFont val="Calibri"/>
        <family val="2"/>
        <scheme val="minor"/>
      </rPr>
      <t>****
NB! THE ABOVE TEXT IS MANDATORY - THE COUNTRY CAN ADD ADDITIONAL COUNTRY SPECIFIC ACTIVITIES, IF REQUIRED.</t>
    </r>
  </si>
  <si>
    <r>
      <rPr>
        <b/>
        <sz val="11"/>
        <rFont val="Calibri"/>
        <family val="2"/>
        <scheme val="minor"/>
      </rPr>
      <t>Role</t>
    </r>
    <r>
      <rPr>
        <sz val="11"/>
        <rFont val="Calibri"/>
        <family val="2"/>
        <scheme val="minor"/>
      </rPr>
      <t xml:space="preserve">: Coordinate with UNICEF GPD &amp; SD for implementation of country-led PII.
</t>
    </r>
    <r>
      <rPr>
        <b/>
        <sz val="11"/>
        <rFont val="Calibri"/>
        <family val="2"/>
        <scheme val="minor"/>
      </rPr>
      <t>Responsibility</t>
    </r>
    <r>
      <rPr>
        <sz val="11"/>
        <rFont val="Calibri"/>
        <family val="2"/>
        <scheme val="minor"/>
      </rPr>
      <t xml:space="preserve">: In coordination with the Government identifying suitable independent third party monitoring (TPM) company as feasible, or alternative solution.
(1) Submit clearance of identified TPM to UNICEF GPD &amp; SD. 
(2) Engage the TPM for the PII.
(3) Provide required resources for the PII.
(4) Support development of country-specific tools for PII based on global checklist and provide same to the TPM for the PII. 
(5) Coordinate with TPM and UNICEF GPD &amp; SD on training for PII. 
(6) Address findings of PII report.
</t>
    </r>
  </si>
  <si>
    <r>
      <rPr>
        <b/>
        <sz val="11"/>
        <rFont val="Calibri"/>
        <family val="2"/>
        <scheme val="minor"/>
      </rPr>
      <t xml:space="preserve">Role: </t>
    </r>
    <r>
      <rPr>
        <sz val="11"/>
        <rFont val="Calibri"/>
        <family val="2"/>
        <scheme val="minor"/>
      </rPr>
      <t xml:space="preserve">
UNICEF CO will as the lead agency support the country with monitoring, data collection, and reporting activities on the project implementation. 
</t>
    </r>
    <r>
      <rPr>
        <b/>
        <sz val="11"/>
        <rFont val="Calibri"/>
        <family val="2"/>
        <scheme val="minor"/>
      </rPr>
      <t xml:space="preserve">Responsibility: </t>
    </r>
    <r>
      <rPr>
        <sz val="11"/>
        <rFont val="Calibri"/>
        <family val="2"/>
        <scheme val="minor"/>
      </rPr>
      <t xml:space="preserve">
Support monitoring (including supportive supervision) of each stage of the project including procurement and shipment, customs clearance, in-country distribution, installation and end-user training.
a)</t>
    </r>
    <r>
      <rPr>
        <u/>
        <sz val="11"/>
        <rFont val="Calibri"/>
        <family val="2"/>
        <scheme val="minor"/>
      </rPr>
      <t xml:space="preserve"> In-country Distribution
</t>
    </r>
    <r>
      <rPr>
        <sz val="11"/>
        <rFont val="Calibri"/>
        <family val="2"/>
        <scheme val="minor"/>
      </rPr>
      <t xml:space="preserve">UNICEF will engage with PMT for regular monitoring and updates on distribution status and any challenges/changes. Further, ensure regular monitoring reports are issued.
b) </t>
    </r>
    <r>
      <rPr>
        <u/>
        <sz val="11"/>
        <rFont val="Calibri"/>
        <family val="2"/>
        <scheme val="minor"/>
      </rPr>
      <t>Installation &amp; Training</t>
    </r>
    <r>
      <rPr>
        <sz val="11"/>
        <rFont val="Calibri"/>
        <family val="2"/>
        <scheme val="minor"/>
      </rPr>
      <t xml:space="preserve">
UNICEF consultants and, the cold chain team will regularly  perform quality checks on installation &amp; end-user training.
Any quality issue in the installation should be reported to the PMT/NLWG for resolution.
c) </t>
    </r>
    <r>
      <rPr>
        <u/>
        <sz val="11"/>
        <rFont val="Calibri"/>
        <family val="2"/>
        <scheme val="minor"/>
      </rPr>
      <t>Progress Reporting</t>
    </r>
    <r>
      <rPr>
        <sz val="11"/>
        <rFont val="Calibri"/>
        <family val="2"/>
        <scheme val="minor"/>
      </rPr>
      <t xml:space="preserve">
UNICEF CO will ensure that reports related to the progress of project implementation are prepared through the PMTs/NLWGs and  are submitted on time as per the agreed-upon reporting format and frequency with UNICEF GPD. Further, for the PMT/NLWG to ensure there is no deviation from the final deployment plan for the cold chain equipment or these are mitigated.
This includes timely submission of PMT/NLWG-endorsed progress report each quarter and financial utilization report every six months.
d) </t>
    </r>
    <r>
      <rPr>
        <u/>
        <sz val="11"/>
        <rFont val="Calibri"/>
        <family val="2"/>
        <scheme val="minor"/>
      </rPr>
      <t>General Project Implementation</t>
    </r>
    <r>
      <rPr>
        <sz val="11"/>
        <rFont val="Calibri"/>
        <family val="2"/>
        <scheme val="minor"/>
      </rPr>
      <t xml:space="preserve">
(1) Plan and conduct field monitoring visits before, during, and after installation.                  
2) Conduct regular PMT/NLWG and high-level meetings to monitor the implementation process and endorse different plans and deviation plans 
(3) Involve UNICEF field offices with the local PMTs/NLWGs and SLWG/State EPI team  to ensure adequate monitoring and documentation
(4) Regularly review planned activities against implementation and take corrective measures, when needed.
(5) Monitor fund flow to ensure timely release and appropriate utilization as per UNICEF regulations and rules / grant agreement provisions
(6) Keep regular update and engagement with GPD to monitor the progress with specific focus on security compromised areas and financial fiduciary oversight for F&amp;C states.
</t>
    </r>
    <r>
      <rPr>
        <b/>
        <sz val="11"/>
        <color rgb="FFFF0000"/>
        <rFont val="Calibri"/>
        <family val="2"/>
        <scheme val="minor"/>
      </rPr>
      <t>****
NB! THE ABOVE TEXT IS MANDATORY - THE COUNTRY CAN ADD ADDITIONAL COUNTRY SPECIFIC ACTIVITIES, IF REQUIRED.</t>
    </r>
  </si>
  <si>
    <r>
      <rPr>
        <b/>
        <sz val="11"/>
        <rFont val="Calibri"/>
        <family val="2"/>
        <scheme val="minor"/>
      </rPr>
      <t>Role:</t>
    </r>
    <r>
      <rPr>
        <sz val="11"/>
        <rFont val="Calibri"/>
        <family val="2"/>
        <scheme val="minor"/>
      </rPr>
      <t xml:space="preserve">
PMT/NLWG supervises the overall distribution and installation to ensure timely and quality delivery to the health facilities. It addresses any issues arising during the deployment to risk mitigate delays in project implementation.
</t>
    </r>
    <r>
      <rPr>
        <b/>
        <sz val="11"/>
        <rFont val="Calibri"/>
        <family val="2"/>
        <scheme val="minor"/>
      </rPr>
      <t xml:space="preserve">Responsibility: </t>
    </r>
    <r>
      <rPr>
        <sz val="11"/>
        <rFont val="Calibri"/>
        <family val="2"/>
        <scheme val="minor"/>
      </rPr>
      <t xml:space="preserve">
(1) PMT/NLWG identifies any issues/bottlenecks and takes corrective measures accordingly to avoid delay in the distribution.
(2) PMT/NLWG and cold chain team will do regular supervision of installations, end-user training and perform quality checks, including reporting back on CCE product failures.
(3) PMT/NLWG ensures that all project sites have been inspected and post inspection report is shared with UNICEF CO.
(4) PMT/NLWG prepares quarterly implementation report cleared by PMT/NLWG for submission to UNICEF GPD.
</t>
    </r>
    <r>
      <rPr>
        <b/>
        <sz val="11"/>
        <color rgb="FFFF0000"/>
        <rFont val="Calibri"/>
        <family val="2"/>
        <scheme val="minor"/>
      </rPr>
      <t>****
NB! THE ABOVE TEXT IS MANDATORY - THE COUNTRY CAN ADD ADDITIONAL COUNTRY SPECIFIC ACTIVITIES, AS REQUIRED.</t>
    </r>
  </si>
  <si>
    <r>
      <rPr>
        <b/>
        <sz val="11"/>
        <rFont val="Calibri"/>
        <family val="2"/>
        <scheme val="minor"/>
      </rPr>
      <t>Role &amp; Responsibility:</t>
    </r>
    <r>
      <rPr>
        <sz val="11"/>
        <rFont val="Calibri"/>
        <family val="2"/>
        <scheme val="minor"/>
      </rPr>
      <t xml:space="preserve"> 
(1) Support the use of a locally sourced TPM company for an independent PII. 
(2) Provide required support to facilitate the access of the TPM team to the field 
(3) Provide enabling environment for the conduct of PII across the country.</t>
    </r>
  </si>
  <si>
    <r>
      <rPr>
        <b/>
        <sz val="11"/>
        <rFont val="Calibri"/>
        <family val="2"/>
        <scheme val="minor"/>
      </rPr>
      <t>Role:</t>
    </r>
    <r>
      <rPr>
        <sz val="11"/>
        <rFont val="Calibri"/>
        <family val="2"/>
        <scheme val="minor"/>
      </rPr>
      <t xml:space="preserve">
Coordinating/monitoring installation plan with certified MoH technicians and ensure  timely and quality installation of CCE including end-user training.
</t>
    </r>
    <r>
      <rPr>
        <b/>
        <sz val="11"/>
        <rFont val="Calibri"/>
        <family val="2"/>
        <scheme val="minor"/>
      </rPr>
      <t xml:space="preserve">Responsibility: </t>
    </r>
    <r>
      <rPr>
        <sz val="11"/>
        <rFont val="Calibri"/>
        <family val="2"/>
        <scheme val="minor"/>
      </rPr>
      <t xml:space="preserve">
Certified MOH technicians, that have completed the CCE technician training, to install equipment and conduct end-user training. Return to UNICEF the Installation Check-List form certifying that the installation &amp; end-user training took place and report any issues to PMT/NLWG. This includes.                    
(1) Nominate and construct installation teams from the trained MoH CCE technicians 
(2) Prepare list of end-users that should be trained                                             
(3) Ensure revalidation of site readiness completed and timely site readiness of HFs for CCE installation.
(4) Ensure installation is according to the recommended technical requirement and performed by certified technicians.
(5) Any quality issue on installation and/or end-user training should be reported to the PMT/NLWG and addressed accordingly.
</t>
    </r>
    <r>
      <rPr>
        <b/>
        <sz val="11"/>
        <color rgb="FFFF0000"/>
        <rFont val="Calibri"/>
        <family val="2"/>
        <scheme val="minor"/>
      </rPr>
      <t>****
NB! THE ABOVE TEXT IS MANDATORY - THE COUNTRY CAN ADD ADDITIONAL COUNTRY SPECIFIC ACTIVITIES, AS REQUIRED.</t>
    </r>
  </si>
  <si>
    <r>
      <rPr>
        <b/>
        <sz val="11"/>
        <rFont val="Calibri"/>
        <family val="2"/>
        <scheme val="minor"/>
      </rPr>
      <t>Role &amp; responsibility:</t>
    </r>
    <r>
      <rPr>
        <sz val="11"/>
        <rFont val="Calibri"/>
        <family val="2"/>
        <scheme val="minor"/>
      </rPr>
      <t xml:space="preserve"> Provide required support and guidance for the ToT for technician together with GPD.</t>
    </r>
  </si>
  <si>
    <r>
      <rPr>
        <b/>
        <sz val="11"/>
        <rFont val="Calibri"/>
        <family val="2"/>
        <scheme val="minor"/>
      </rPr>
      <t xml:space="preserve">Role: </t>
    </r>
    <r>
      <rPr>
        <sz val="11"/>
        <rFont val="Calibri"/>
        <family val="2"/>
        <scheme val="minor"/>
      </rPr>
      <t xml:space="preserve">
Support with coordination between MOH, supplier and UNICEF GPD &amp; SD. Support review of training curriculum.
</t>
    </r>
    <r>
      <rPr>
        <b/>
        <sz val="11"/>
        <rFont val="Calibri"/>
        <family val="2"/>
        <scheme val="minor"/>
      </rPr>
      <t>Responsibity</t>
    </r>
    <r>
      <rPr>
        <sz val="11"/>
        <rFont val="Calibri"/>
        <family val="2"/>
        <scheme val="minor"/>
      </rPr>
      <t xml:space="preserve">: Plan for the training and facilitate administrative arrangements for training. Responsible for the  financial management under HACT to facilitate the training arrangement.
Provide support for review of training curriculum and input of country specific to UNICEF GPD/SD. Further, procure SDDs units and techniciaan tools for practical demonstration. Facilitate the participation of the technicians at the training </t>
    </r>
  </si>
  <si>
    <r>
      <rPr>
        <b/>
        <u/>
        <sz val="11"/>
        <color theme="1"/>
        <rFont val="Calibri"/>
        <family val="2"/>
        <scheme val="minor"/>
      </rPr>
      <t xml:space="preserve">Note: </t>
    </r>
    <r>
      <rPr>
        <i/>
        <sz val="11"/>
        <color rgb="FFFF0000"/>
        <rFont val="Calibri"/>
        <family val="2"/>
        <scheme val="minor"/>
      </rPr>
      <t xml:space="preserve">* The financial utilization report is linked to the implementation progress as an operational tool and does </t>
    </r>
    <r>
      <rPr>
        <i/>
        <u/>
        <sz val="11"/>
        <color rgb="FFFF0000"/>
        <rFont val="Calibri"/>
        <family val="2"/>
        <scheme val="minor"/>
      </rPr>
      <t>not</t>
    </r>
    <r>
      <rPr>
        <i/>
        <sz val="11"/>
        <color rgb="FFFF0000"/>
        <rFont val="Calibri"/>
        <family val="2"/>
        <scheme val="minor"/>
      </rPr>
      <t xml:space="preserve"> constitute a financially certified utilization report.</t>
    </r>
  </si>
  <si>
    <r>
      <t xml:space="preserve">Calculator for deployment timelines  </t>
    </r>
    <r>
      <rPr>
        <b/>
        <i/>
        <u/>
        <sz val="12"/>
        <color rgb="FFFF0000"/>
        <rFont val="Calibri"/>
        <family val="2"/>
        <scheme val="minor"/>
      </rPr>
      <t>(Distribution &amp; Installation)</t>
    </r>
  </si>
  <si>
    <r>
      <rPr>
        <sz val="11"/>
        <color rgb="FF000000"/>
        <rFont val="Calibri"/>
        <family val="2"/>
        <scheme val="minor"/>
      </rPr>
      <t xml:space="preserve">Installations per team per day </t>
    </r>
    <r>
      <rPr>
        <i/>
        <sz val="9.5"/>
        <color rgb="FFFF0000"/>
        <rFont val="Calibri"/>
        <family val="2"/>
        <scheme val="minor"/>
      </rPr>
      <t>[use drop-down list]</t>
    </r>
  </si>
  <si>
    <t>Coordinate timely in-country distribution as per the operational deployment plan and manage (including) any deviations) through the PMT.</t>
  </si>
  <si>
    <t>Coordinate warehouse arrangement for CCEOP equipments on behalf of the Government.</t>
  </si>
  <si>
    <r>
      <rPr>
        <b/>
        <sz val="11"/>
        <rFont val="Calibri"/>
        <family val="2"/>
        <scheme val="minor"/>
      </rPr>
      <t>Role &amp; responsibility:</t>
    </r>
    <r>
      <rPr>
        <sz val="11"/>
        <rFont val="Calibri"/>
        <family val="2"/>
        <scheme val="minor"/>
      </rPr>
      <t xml:space="preserve"> Ensure timely availability of the goods as per issued and confirmed PO. Provision of all standard shipping document. 
A two year replacement warranty applies in the event of any component failure arising from defective design, materials or workmanship. The warranty period comes into effect upon dispatch of goods from supplier.</t>
    </r>
  </si>
  <si>
    <r>
      <rPr>
        <b/>
        <sz val="11"/>
        <rFont val="Calibri"/>
        <family val="2"/>
        <scheme val="minor"/>
      </rPr>
      <t xml:space="preserve">Role: </t>
    </r>
    <r>
      <rPr>
        <sz val="11"/>
        <rFont val="Calibri"/>
        <family val="2"/>
        <scheme val="minor"/>
      </rPr>
      <t xml:space="preserve">
</t>
    </r>
    <r>
      <rPr>
        <b/>
        <sz val="11"/>
        <color rgb="FFFF0000"/>
        <rFont val="Calibri"/>
        <family val="2"/>
        <scheme val="minor"/>
      </rPr>
      <t xml:space="preserve">INSERT HERE, WHETHER GOVERNMENT UNDERTAKES THE CUSTOMS CLEARANCE OR UNICEF SUPPORTS ON BEHALF OF THE GOVERNMENT OR OTHER
</t>
    </r>
    <r>
      <rPr>
        <b/>
        <sz val="11"/>
        <rFont val="Calibri"/>
        <family val="2"/>
        <scheme val="minor"/>
      </rPr>
      <t xml:space="preserve">Responsibility: </t>
    </r>
    <r>
      <rPr>
        <sz val="11"/>
        <rFont val="Calibri"/>
        <family val="2"/>
        <scheme val="minor"/>
      </rPr>
      <t xml:space="preserve">
(1) Government to ensure in a timely manner availability of all necessary documentation needed for customs clearance process (including pre-clearance process)
(2) Any demurrage charges resulting from a delayed customs clearance process, are the sole responsibility for the Government to settle and cannot be charged against this project.
(3) ....
(4) ....
</t>
    </r>
    <r>
      <rPr>
        <b/>
        <sz val="11"/>
        <color rgb="FFFF0000"/>
        <rFont val="Calibri"/>
        <family val="2"/>
        <scheme val="minor"/>
      </rPr>
      <t>****
NB! THE ABOVE TEXT IS MANDATORY - THE COUNTRY CAN ADD ADDITIONAL COUNTRY SPECIFIC ACTIVITIES, IF REQUIRED.</t>
    </r>
  </si>
  <si>
    <r>
      <rPr>
        <b/>
        <sz val="11"/>
        <rFont val="Calibri"/>
        <family val="2"/>
        <scheme val="minor"/>
      </rPr>
      <t xml:space="preserve">Role: </t>
    </r>
    <r>
      <rPr>
        <sz val="11"/>
        <rFont val="Calibri"/>
        <family val="2"/>
        <scheme val="minor"/>
      </rPr>
      <t xml:space="preserve">
Responsible for developing logistics plan and coordinate with different states/districts to facilitate the equipment arrival to the final destinations.
</t>
    </r>
    <r>
      <rPr>
        <b/>
        <sz val="11"/>
        <color rgb="FFFF0000"/>
        <rFont val="Calibri"/>
        <family val="2"/>
        <scheme val="minor"/>
      </rPr>
      <t xml:space="preserve">THE ABOVE TEXT IS MANDATORY - INSERT HERE, WHETHER GOVERNMENT MANAGES DISTRIBUTION FULLY OR PARTIALLY AND WHETHER UNICEF SUPPORTS VIA CO LTA's OR GOVERNMENT </t>
    </r>
    <r>
      <rPr>
        <sz val="11"/>
        <rFont val="Calibri"/>
        <family val="2"/>
        <scheme val="minor"/>
      </rPr>
      <t xml:space="preserve">
</t>
    </r>
    <r>
      <rPr>
        <b/>
        <sz val="11"/>
        <rFont val="Calibri"/>
        <family val="2"/>
        <scheme val="minor"/>
      </rPr>
      <t>Responsibility:</t>
    </r>
    <r>
      <rPr>
        <sz val="11"/>
        <rFont val="Calibri"/>
        <family val="2"/>
        <scheme val="minor"/>
      </rPr>
      <t xml:space="preserve"> 
(1) ....
(2) .... 
(3)....
</t>
    </r>
    <r>
      <rPr>
        <b/>
        <sz val="11"/>
        <color rgb="FFFF0000"/>
        <rFont val="Calibri"/>
        <family val="2"/>
        <scheme val="minor"/>
      </rPr>
      <t>INSERT HERE THE SPECIFIC ACTIVITES, DEPENDING ON THE AGREED DISTRIBUTION MODALITY.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</si>
</sst>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6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rgb="FF0070C0"/>
      <name val="Calibri"/>
      <family val="2"/>
      <scheme val="minor"/>
    </font>
    <font>
      <b/>
      <sz val="12"/>
      <name val="Calibri"/>
      <family val="2"/>
      <scheme val="minor"/>
    </font>
    <font>
      <sz val="12"/>
      <name val="Calibri"/>
      <family val="2"/>
      <scheme val="minor"/>
    </font>
    <font>
      <sz val="12"/>
      <color rgb="FFFF0000"/>
      <name val="Calibri"/>
      <family val="2"/>
      <scheme val="minor"/>
    </font>
    <font>
      <b/>
      <sz val="12"/>
      <color theme="1"/>
      <name val="Calibri"/>
      <family val="2"/>
      <scheme val="minor"/>
    </font>
    <font>
      <i/>
      <sz val="12"/>
      <name val="Calibri"/>
      <family val="2"/>
      <scheme val="minor"/>
    </font>
    <font>
      <i/>
      <sz val="10"/>
      <color rgb="FFFF000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sz val="10"/>
      <color rgb="FFFF0000"/>
      <name val="Calibri"/>
      <family val="2"/>
      <scheme val="minor"/>
    </font>
    <font>
      <b/>
      <sz val="14"/>
      <color theme="1"/>
      <name val="Calibri"/>
      <family val="2"/>
    </font>
    <font>
      <b/>
      <sz val="10"/>
      <color theme="1"/>
      <name val="Calibri"/>
      <family val="2"/>
    </font>
    <font>
      <b/>
      <i/>
      <u/>
      <sz val="10"/>
      <color rgb="FFFF0000"/>
      <name val="Calibri"/>
      <family val="2"/>
    </font>
    <font>
      <b/>
      <i/>
      <sz val="10"/>
      <color rgb="FFFF0000"/>
      <name val="Calibri"/>
      <family val="2"/>
    </font>
    <font>
      <b/>
      <sz val="10"/>
      <color rgb="FFFF0000"/>
      <name val="Calibri"/>
      <family val="2"/>
    </font>
    <font>
      <sz val="10"/>
      <color theme="1"/>
      <name val="Calibri"/>
      <family val="2"/>
    </font>
    <font>
      <b/>
      <sz val="10"/>
      <color theme="1"/>
      <name val="Calibri"/>
      <family val="2"/>
      <scheme val="minor"/>
    </font>
    <font>
      <b/>
      <sz val="10"/>
      <color rgb="FF000000"/>
      <name val="Calibri"/>
      <family val="2"/>
      <scheme val="minor"/>
    </font>
    <font>
      <sz val="10"/>
      <color theme="1"/>
      <name val="MS Gothic"/>
      <family val="3"/>
    </font>
    <font>
      <i/>
      <sz val="10"/>
      <color theme="1"/>
      <name val="Calibri"/>
      <family val="2"/>
      <scheme val="minor"/>
    </font>
    <font>
      <sz val="10"/>
      <color theme="1"/>
      <name val="Segoe UI Symbol"/>
      <family val="2"/>
    </font>
    <font>
      <sz val="7"/>
      <color theme="1"/>
      <name val="Times New Roman"/>
      <family val="1"/>
    </font>
    <font>
      <b/>
      <sz val="14"/>
      <color theme="1"/>
      <name val="Calibri"/>
      <family val="2"/>
      <scheme val="minor"/>
    </font>
    <font>
      <b/>
      <i/>
      <u/>
      <sz val="10"/>
      <color rgb="FFFF0000"/>
      <name val="Calibri"/>
      <family val="2"/>
      <scheme val="minor"/>
    </font>
    <font>
      <b/>
      <sz val="16"/>
      <name val="Calibri"/>
      <family val="2"/>
      <scheme val="minor"/>
    </font>
    <font>
      <sz val="16"/>
      <name val="Calibri"/>
      <family val="2"/>
      <scheme val="minor"/>
    </font>
    <font>
      <b/>
      <sz val="11"/>
      <name val="Calibri"/>
      <family val="2"/>
      <scheme val="minor"/>
    </font>
    <font>
      <sz val="11"/>
      <name val="Calibri"/>
      <family val="2"/>
      <scheme val="minor"/>
    </font>
    <font>
      <b/>
      <sz val="8"/>
      <color rgb="FFFF0000"/>
      <name val="Calibri"/>
      <family val="2"/>
      <scheme val="minor"/>
    </font>
    <font>
      <b/>
      <sz val="14"/>
      <color rgb="FFFF0000"/>
      <name val="Calibri"/>
      <family val="2"/>
      <scheme val="minor"/>
    </font>
    <font>
      <b/>
      <u/>
      <sz val="14"/>
      <color rgb="FFFF0000"/>
      <name val="Calibri"/>
      <family val="2"/>
      <scheme val="minor"/>
    </font>
    <font>
      <i/>
      <sz val="11"/>
      <name val="Calibri"/>
      <family val="2"/>
      <scheme val="minor"/>
    </font>
    <font>
      <i/>
      <sz val="11"/>
      <color rgb="FFFF0000"/>
      <name val="Calibri"/>
      <family val="2"/>
      <scheme val="minor"/>
    </font>
    <font>
      <sz val="10"/>
      <name val="Calibri"/>
      <family val="2"/>
      <scheme val="minor"/>
    </font>
    <font>
      <b/>
      <u/>
      <sz val="9"/>
      <color theme="1"/>
      <name val="Calibri"/>
      <family val="2"/>
      <scheme val="minor"/>
    </font>
    <font>
      <b/>
      <i/>
      <sz val="8"/>
      <color theme="1"/>
      <name val="Calibri"/>
      <family val="2"/>
      <scheme val="minor"/>
    </font>
    <font>
      <b/>
      <i/>
      <sz val="11"/>
      <color theme="1"/>
      <name val="Calibri"/>
      <family val="2"/>
      <scheme val="minor"/>
    </font>
    <font>
      <b/>
      <i/>
      <sz val="12"/>
      <color theme="1"/>
      <name val="Calibri"/>
      <family val="2"/>
      <scheme val="minor"/>
    </font>
    <font>
      <sz val="11"/>
      <color rgb="FFFF0000"/>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0.5"/>
      <color theme="1"/>
      <name val="Calibri"/>
      <family val="2"/>
      <scheme val="minor"/>
    </font>
    <font>
      <sz val="10.5"/>
      <color theme="1"/>
      <name val="Calibri"/>
      <family val="2"/>
      <scheme val="minor"/>
    </font>
    <font>
      <b/>
      <sz val="10.5"/>
      <color rgb="FFFF0000"/>
      <name val="Calibri"/>
      <family val="2"/>
      <scheme val="minor"/>
    </font>
    <font>
      <b/>
      <u/>
      <sz val="14"/>
      <color theme="1"/>
      <name val="Calibri"/>
      <family val="2"/>
      <scheme val="minor"/>
    </font>
    <font>
      <b/>
      <sz val="11"/>
      <color rgb="FF0070C0"/>
      <name val="Calibri"/>
      <family val="2"/>
      <scheme val="minor"/>
    </font>
    <font>
      <b/>
      <u/>
      <sz val="11"/>
      <color theme="1"/>
      <name val="Calibri"/>
      <family val="2"/>
      <scheme val="minor"/>
    </font>
    <font>
      <i/>
      <sz val="9.5"/>
      <color rgb="FFFF0000"/>
      <name val="Calibri"/>
      <family val="2"/>
      <scheme val="minor"/>
    </font>
    <font>
      <i/>
      <sz val="7"/>
      <color theme="1"/>
      <name val="Calibri"/>
      <family val="2"/>
      <scheme val="minor"/>
    </font>
    <font>
      <b/>
      <u/>
      <sz val="11"/>
      <color theme="0"/>
      <name val="Calibri"/>
      <family val="2"/>
      <scheme val="minor"/>
    </font>
    <font>
      <sz val="11"/>
      <color rgb="FF000000"/>
      <name val="Calibri"/>
      <family val="2"/>
      <scheme val="minor"/>
    </font>
    <font>
      <u/>
      <sz val="11"/>
      <name val="Calibri"/>
      <family val="2"/>
      <scheme val="minor"/>
    </font>
    <font>
      <i/>
      <u/>
      <sz val="11"/>
      <color rgb="FFFF0000"/>
      <name val="Calibri"/>
      <family val="2"/>
      <scheme val="minor"/>
    </font>
    <font>
      <b/>
      <i/>
      <u/>
      <sz val="12"/>
      <color rgb="FFFF0000"/>
      <name val="Calibri"/>
      <family val="2"/>
      <scheme val="minor"/>
    </font>
  </fonts>
  <fills count="2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7C80"/>
        <bgColor indexed="64"/>
      </patternFill>
    </fill>
    <fill>
      <patternFill patternType="solid">
        <fgColor rgb="FFFFCC66"/>
        <bgColor indexed="64"/>
      </patternFill>
    </fill>
    <fill>
      <patternFill patternType="solid">
        <fgColor rgb="FFFFFF99"/>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darkUp">
        <bgColor theme="0" tint="-4.9989318521683403E-2"/>
      </patternFill>
    </fill>
    <fill>
      <patternFill patternType="lightUp"/>
    </fill>
    <fill>
      <patternFill patternType="solid">
        <fgColor rgb="FFFFFF9A"/>
        <bgColor indexed="64"/>
      </patternFill>
    </fill>
    <fill>
      <patternFill patternType="solid">
        <fgColor rgb="FFDFDFDF"/>
        <bgColor indexed="64"/>
      </patternFill>
    </fill>
    <fill>
      <patternFill patternType="solid">
        <fgColor rgb="FFFFFF00"/>
        <bgColor indexed="64"/>
      </patternFill>
    </fill>
    <fill>
      <patternFill patternType="solid">
        <fgColor theme="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2" tint="-0.499984740745262"/>
        <bgColor indexed="64"/>
      </patternFill>
    </fill>
    <fill>
      <patternFill patternType="solid">
        <fgColor rgb="FF00206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diagonal/>
    </border>
    <border>
      <left/>
      <right style="thin">
        <color indexed="64"/>
      </right>
      <top/>
      <bottom/>
      <diagonal/>
    </border>
    <border>
      <left style="dotted">
        <color indexed="64"/>
      </left>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dotted">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style="dotted">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diagonalUp="1">
      <left/>
      <right style="medium">
        <color indexed="64"/>
      </right>
      <top/>
      <bottom style="medium">
        <color indexed="64"/>
      </bottom>
      <diagonal style="medium">
        <color indexed="64"/>
      </diagonal>
    </border>
    <border diagonalUp="1">
      <left/>
      <right style="medium">
        <color indexed="64"/>
      </right>
      <top/>
      <bottom/>
      <diagonal style="medium">
        <color indexed="64"/>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indexed="64"/>
      </right>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medium">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diagonal/>
    </border>
    <border>
      <left/>
      <right style="dotted">
        <color indexed="64"/>
      </right>
      <top style="dotted">
        <color indexed="64"/>
      </top>
      <bottom style="dotted">
        <color indexed="64"/>
      </bottom>
      <diagonal/>
    </border>
    <border>
      <left style="medium">
        <color indexed="64"/>
      </left>
      <right style="thin">
        <color indexed="64"/>
      </right>
      <top/>
      <bottom style="medium">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diagonal/>
    </border>
    <border>
      <left/>
      <right style="dotted">
        <color indexed="64"/>
      </right>
      <top style="dott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hair">
        <color indexed="64"/>
      </bottom>
      <diagonal/>
    </border>
    <border>
      <left/>
      <right/>
      <top style="hair">
        <color indexed="64"/>
      </top>
      <bottom style="hair">
        <color indexed="64"/>
      </bottom>
      <diagonal/>
    </border>
  </borders>
  <cellStyleXfs count="2">
    <xf numFmtId="0" fontId="0" fillId="0" borderId="0"/>
    <xf numFmtId="44" fontId="1" fillId="0" borderId="0" applyFont="0" applyFill="0" applyBorder="0" applyAlignment="0" applyProtection="0"/>
  </cellStyleXfs>
  <cellXfs count="347">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7" fillId="0" borderId="0" xfId="0" applyFont="1"/>
    <xf numFmtId="0" fontId="4" fillId="0" borderId="0" xfId="0" applyFont="1"/>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0" xfId="0" applyFont="1" applyAlignment="1">
      <alignment horizont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3" borderId="0" xfId="0" applyFill="1"/>
    <xf numFmtId="0" fontId="0" fillId="0" borderId="1" xfId="0" applyBorder="1"/>
    <xf numFmtId="0" fontId="11" fillId="0" borderId="1" xfId="0" applyFont="1" applyBorder="1" applyAlignment="1">
      <alignment horizontal="center" vertical="center" wrapText="1"/>
    </xf>
    <xf numFmtId="0" fontId="0" fillId="0" borderId="7" xfId="0" applyBorder="1"/>
    <xf numFmtId="0" fontId="0" fillId="0" borderId="10" xfId="0" applyBorder="1"/>
    <xf numFmtId="0" fontId="11" fillId="0" borderId="13" xfId="0" applyFont="1" applyBorder="1" applyAlignment="1">
      <alignment horizontal="center" vertical="center" wrapText="1"/>
    </xf>
    <xf numFmtId="0" fontId="11" fillId="0" borderId="14" xfId="0" applyFont="1" applyBorder="1"/>
    <xf numFmtId="0" fontId="11" fillId="0" borderId="16" xfId="0" applyFont="1" applyBorder="1"/>
    <xf numFmtId="0" fontId="0" fillId="0" borderId="22" xfId="0" applyBorder="1"/>
    <xf numFmtId="0" fontId="0" fillId="0" borderId="23" xfId="0" applyBorder="1"/>
    <xf numFmtId="0" fontId="0" fillId="0" borderId="13" xfId="0" applyBorder="1"/>
    <xf numFmtId="0" fontId="0" fillId="0" borderId="14" xfId="0" applyBorder="1"/>
    <xf numFmtId="0" fontId="0" fillId="0" borderId="16" xfId="0" applyBorder="1"/>
    <xf numFmtId="0" fontId="0" fillId="0" borderId="24" xfId="0" applyBorder="1"/>
    <xf numFmtId="0" fontId="0" fillId="0" borderId="19" xfId="0" applyBorder="1"/>
    <xf numFmtId="0" fontId="0" fillId="0" borderId="20" xfId="0" applyBorder="1"/>
    <xf numFmtId="0" fontId="12" fillId="0" borderId="16" xfId="0" applyFont="1" applyBorder="1"/>
    <xf numFmtId="0" fontId="2" fillId="6" borderId="19" xfId="0" applyFont="1" applyFill="1" applyBorder="1" applyAlignment="1">
      <alignment horizontal="center"/>
    </xf>
    <xf numFmtId="0" fontId="12" fillId="0" borderId="1" xfId="0" applyFont="1" applyBorder="1"/>
    <xf numFmtId="0" fontId="2" fillId="3" borderId="0" xfId="0" applyFont="1" applyFill="1" applyAlignment="1">
      <alignment horizontal="left"/>
    </xf>
    <xf numFmtId="0" fontId="13" fillId="3" borderId="0" xfId="0" applyFont="1" applyFill="1"/>
    <xf numFmtId="0" fontId="8" fillId="3" borderId="0" xfId="0" applyFont="1" applyFill="1" applyAlignment="1">
      <alignment horizontal="right"/>
    </xf>
    <xf numFmtId="0" fontId="14" fillId="3" borderId="0" xfId="0" applyFont="1" applyFill="1"/>
    <xf numFmtId="0" fontId="8" fillId="3" borderId="0" xfId="0" applyFont="1" applyFill="1" applyAlignment="1">
      <alignment vertical="center"/>
    </xf>
    <xf numFmtId="0" fontId="12" fillId="0" borderId="6" xfId="0" applyFont="1" applyBorder="1"/>
    <xf numFmtId="0" fontId="14" fillId="12" borderId="25" xfId="0" applyFont="1" applyFill="1" applyBorder="1" applyAlignment="1">
      <alignment horizontal="center" vertical="top" wrapText="1"/>
    </xf>
    <xf numFmtId="0" fontId="14" fillId="12" borderId="26" xfId="0" applyFont="1" applyFill="1" applyBorder="1" applyAlignment="1">
      <alignment horizontal="center" vertical="top" wrapText="1"/>
    </xf>
    <xf numFmtId="0" fontId="12" fillId="0" borderId="28" xfId="0" applyFont="1" applyBorder="1"/>
    <xf numFmtId="0" fontId="12" fillId="0" borderId="15" xfId="0" applyFont="1" applyBorder="1"/>
    <xf numFmtId="0" fontId="12" fillId="0" borderId="17" xfId="0" applyFont="1" applyBorder="1"/>
    <xf numFmtId="0" fontId="12" fillId="0" borderId="19" xfId="0" applyFont="1" applyBorder="1"/>
    <xf numFmtId="0" fontId="8" fillId="12" borderId="25" xfId="0" applyFont="1" applyFill="1" applyBorder="1" applyAlignment="1">
      <alignment horizontal="center" vertical="center" wrapText="1"/>
    </xf>
    <xf numFmtId="0" fontId="8" fillId="12" borderId="26"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6" fillId="0" borderId="2" xfId="0" applyFont="1" applyBorder="1" applyAlignment="1">
      <alignment horizontal="left" vertical="top" wrapText="1"/>
    </xf>
    <xf numFmtId="0" fontId="3" fillId="0" borderId="2" xfId="0" applyFont="1" applyBorder="1" applyAlignment="1">
      <alignment horizontal="left" vertical="center" wrapText="1"/>
    </xf>
    <xf numFmtId="0" fontId="8" fillId="5" borderId="32" xfId="0" applyFont="1" applyFill="1" applyBorder="1" applyAlignment="1">
      <alignment vertical="center" wrapText="1"/>
    </xf>
    <xf numFmtId="0" fontId="8" fillId="5" borderId="33" xfId="0" applyFont="1" applyFill="1" applyBorder="1" applyAlignment="1">
      <alignment vertical="center" wrapText="1"/>
    </xf>
    <xf numFmtId="0" fontId="8" fillId="5" borderId="33" xfId="0" applyFont="1" applyFill="1" applyBorder="1" applyAlignment="1">
      <alignment horizontal="left" vertical="center" wrapText="1"/>
    </xf>
    <xf numFmtId="0" fontId="5" fillId="5" borderId="34" xfId="0" applyFont="1" applyFill="1" applyBorder="1" applyAlignment="1">
      <alignment vertical="center" wrapText="1"/>
    </xf>
    <xf numFmtId="0" fontId="6" fillId="0" borderId="8" xfId="0" applyFont="1" applyBorder="1" applyAlignment="1">
      <alignment horizontal="left" vertical="center" wrapText="1"/>
    </xf>
    <xf numFmtId="0" fontId="6" fillId="0" borderId="35" xfId="0" applyFont="1" applyBorder="1" applyAlignment="1">
      <alignment horizontal="center" vertical="center" wrapText="1"/>
    </xf>
    <xf numFmtId="0" fontId="6" fillId="3" borderId="35"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35" xfId="0" applyFont="1" applyBorder="1" applyAlignment="1">
      <alignment vertical="center" wrapText="1"/>
    </xf>
    <xf numFmtId="0" fontId="8" fillId="5" borderId="4" xfId="0" applyFont="1" applyFill="1" applyBorder="1" applyAlignment="1">
      <alignment vertical="center" wrapText="1"/>
    </xf>
    <xf numFmtId="0" fontId="6" fillId="0" borderId="39" xfId="0" applyFont="1" applyBorder="1" applyAlignment="1">
      <alignment horizontal="left" vertical="top" wrapText="1"/>
    </xf>
    <xf numFmtId="0" fontId="9" fillId="10" borderId="13"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3" fillId="0" borderId="13" xfId="0" applyFont="1" applyBorder="1" applyAlignment="1">
      <alignment horizontal="left" vertical="top" wrapText="1"/>
    </xf>
    <xf numFmtId="0" fontId="3" fillId="0" borderId="13" xfId="0" applyFont="1" applyBorder="1" applyAlignment="1">
      <alignment horizontal="left" vertical="center" wrapText="1"/>
    </xf>
    <xf numFmtId="0" fontId="3" fillId="0" borderId="13" xfId="0" applyFont="1" applyBorder="1" applyAlignment="1">
      <alignment vertical="center" wrapText="1"/>
    </xf>
    <xf numFmtId="0" fontId="6"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6" xfId="0" applyFont="1" applyBorder="1" applyAlignment="1">
      <alignment vertical="center" wrapText="1"/>
    </xf>
    <xf numFmtId="0" fontId="6" fillId="0" borderId="40" xfId="0" applyFont="1" applyBorder="1" applyAlignment="1">
      <alignment vertical="center" wrapText="1"/>
    </xf>
    <xf numFmtId="0" fontId="3" fillId="0" borderId="18" xfId="0" applyFont="1" applyBorder="1" applyAlignment="1">
      <alignment horizontal="left" vertical="center" wrapText="1"/>
    </xf>
    <xf numFmtId="0" fontId="6" fillId="0" borderId="41" xfId="0" applyFont="1" applyBorder="1" applyAlignment="1">
      <alignment horizontal="center" vertical="center" wrapText="1"/>
    </xf>
    <xf numFmtId="0" fontId="3" fillId="0" borderId="41" xfId="0" applyFont="1" applyBorder="1" applyAlignment="1">
      <alignment horizontal="center" vertical="center" wrapText="1"/>
    </xf>
    <xf numFmtId="0" fontId="5" fillId="0" borderId="41" xfId="0" applyFont="1" applyBorder="1" applyAlignment="1">
      <alignment vertical="center" wrapText="1"/>
    </xf>
    <xf numFmtId="0" fontId="3" fillId="0" borderId="41" xfId="0" applyFont="1" applyBorder="1" applyAlignment="1">
      <alignment vertical="center" wrapText="1"/>
    </xf>
    <xf numFmtId="0" fontId="3" fillId="0" borderId="41" xfId="0" applyFont="1" applyBorder="1" applyAlignment="1">
      <alignment horizontal="left" vertical="center" wrapText="1"/>
    </xf>
    <xf numFmtId="0" fontId="3" fillId="0" borderId="42" xfId="0" applyFont="1" applyBorder="1" applyAlignment="1">
      <alignment vertical="center" wrapText="1"/>
    </xf>
    <xf numFmtId="0" fontId="0" fillId="15" borderId="22" xfId="0" applyFill="1" applyBorder="1"/>
    <xf numFmtId="0" fontId="0" fillId="15" borderId="7" xfId="0" applyFill="1" applyBorder="1"/>
    <xf numFmtId="0" fontId="0" fillId="16" borderId="7" xfId="0" applyFill="1" applyBorder="1"/>
    <xf numFmtId="0" fontId="0" fillId="15" borderId="24" xfId="0" applyFill="1" applyBorder="1"/>
    <xf numFmtId="0" fontId="3" fillId="3" borderId="0" xfId="0" applyFont="1" applyFill="1" applyAlignment="1">
      <alignment horizontal="center" wrapText="1"/>
    </xf>
    <xf numFmtId="0" fontId="3" fillId="3" borderId="0" xfId="0" applyFont="1" applyFill="1"/>
    <xf numFmtId="0" fontId="4" fillId="3" borderId="0" xfId="0" applyFont="1" applyFill="1"/>
    <xf numFmtId="0" fontId="7" fillId="3" borderId="0" xfId="0" applyFont="1" applyFill="1"/>
    <xf numFmtId="0" fontId="17" fillId="0" borderId="0" xfId="0" applyFont="1" applyAlignment="1">
      <alignment vertical="center"/>
    </xf>
    <xf numFmtId="0" fontId="20" fillId="0" borderId="0" xfId="0" applyFont="1" applyAlignment="1">
      <alignment horizontal="center" vertical="center"/>
    </xf>
    <xf numFmtId="0" fontId="21" fillId="0" borderId="0" xfId="0" applyFont="1" applyAlignment="1">
      <alignment vertical="center"/>
    </xf>
    <xf numFmtId="0" fontId="23" fillId="17" borderId="49" xfId="0" applyFont="1" applyFill="1" applyBorder="1" applyAlignment="1">
      <alignment vertical="center" wrapText="1"/>
    </xf>
    <xf numFmtId="0" fontId="0" fillId="0" borderId="0" xfId="0" applyAlignment="1">
      <alignment vertical="center" wrapText="1"/>
    </xf>
    <xf numFmtId="0" fontId="11" fillId="0" borderId="31" xfId="0" applyFont="1" applyBorder="1" applyAlignment="1">
      <alignment horizontal="left" vertical="center" wrapText="1" indent="1"/>
    </xf>
    <xf numFmtId="0" fontId="26" fillId="0" borderId="31" xfId="0" applyFont="1" applyBorder="1" applyAlignment="1">
      <alignment horizontal="left" vertical="center" wrapText="1" indent="1"/>
    </xf>
    <xf numFmtId="0" fontId="26" fillId="0" borderId="31" xfId="0" applyFont="1" applyBorder="1" applyAlignment="1">
      <alignment vertical="center" wrapText="1"/>
    </xf>
    <xf numFmtId="0" fontId="11" fillId="0" borderId="49" xfId="0" applyFont="1" applyBorder="1" applyAlignment="1">
      <alignment vertical="center" wrapText="1"/>
    </xf>
    <xf numFmtId="0" fontId="24" fillId="0" borderId="49" xfId="0" applyFont="1" applyBorder="1" applyAlignment="1">
      <alignment horizontal="left" vertical="center" wrapText="1" indent="1"/>
    </xf>
    <xf numFmtId="0" fontId="28" fillId="0" borderId="0" xfId="0" applyFont="1" applyAlignme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23" fillId="17" borderId="31" xfId="0" applyFont="1" applyFill="1" applyBorder="1" applyAlignment="1">
      <alignment vertical="center" wrapText="1"/>
    </xf>
    <xf numFmtId="0" fontId="23" fillId="11" borderId="59" xfId="0" applyFont="1" applyFill="1" applyBorder="1" applyAlignment="1">
      <alignment vertical="center" wrapText="1"/>
    </xf>
    <xf numFmtId="0" fontId="11" fillId="0" borderId="0" xfId="0" applyFont="1" applyAlignment="1">
      <alignment vertical="center"/>
    </xf>
    <xf numFmtId="0" fontId="17" fillId="0" borderId="0" xfId="0" applyFont="1" applyAlignment="1">
      <alignment horizontal="left" vertical="center"/>
    </xf>
    <xf numFmtId="0" fontId="30" fillId="5" borderId="5" xfId="0" applyFont="1" applyFill="1" applyBorder="1" applyAlignment="1">
      <alignment horizontal="center" vertical="center" wrapText="1" shrinkToFit="1"/>
    </xf>
    <xf numFmtId="0" fontId="30" fillId="7" borderId="5" xfId="0" applyFont="1" applyFill="1" applyBorder="1" applyAlignment="1">
      <alignment horizontal="center" vertical="center" wrapText="1" shrinkToFit="1"/>
    </xf>
    <xf numFmtId="0" fontId="31" fillId="0" borderId="0" xfId="0" applyFont="1" applyAlignment="1">
      <alignment horizontal="center" vertical="center" wrapText="1" shrinkToFit="1"/>
    </xf>
    <xf numFmtId="0" fontId="30" fillId="6" borderId="4" xfId="0" applyFont="1" applyFill="1" applyBorder="1" applyAlignment="1">
      <alignment horizontal="center" vertical="center" wrapText="1" shrinkToFit="1"/>
    </xf>
    <xf numFmtId="0" fontId="33" fillId="20" borderId="6" xfId="0" applyFont="1" applyFill="1" applyBorder="1" applyAlignment="1">
      <alignment horizontal="center" vertical="center" wrapText="1" shrinkToFit="1"/>
    </xf>
    <xf numFmtId="0" fontId="33" fillId="0" borderId="6" xfId="0" applyFont="1" applyBorder="1" applyAlignment="1">
      <alignment vertical="center" wrapText="1" shrinkToFit="1"/>
    </xf>
    <xf numFmtId="0" fontId="0" fillId="0" borderId="0" xfId="0" applyAlignment="1">
      <alignment vertical="center" wrapText="1" shrinkToFit="1"/>
    </xf>
    <xf numFmtId="0" fontId="30" fillId="6" borderId="5" xfId="0" applyFont="1" applyFill="1" applyBorder="1" applyAlignment="1">
      <alignment horizontal="center" vertical="center" wrapText="1" shrinkToFit="1"/>
    </xf>
    <xf numFmtId="0" fontId="33" fillId="0" borderId="1" xfId="0" applyFont="1" applyBorder="1" applyAlignment="1">
      <alignment vertical="center" wrapText="1" shrinkToFit="1"/>
    </xf>
    <xf numFmtId="0" fontId="33" fillId="19" borderId="1" xfId="0" applyFont="1" applyFill="1" applyBorder="1" applyAlignment="1">
      <alignment vertical="center" wrapText="1" shrinkToFit="1"/>
    </xf>
    <xf numFmtId="0" fontId="33" fillId="20" borderId="1" xfId="0" applyFont="1" applyFill="1" applyBorder="1" applyAlignment="1">
      <alignment horizontal="center" vertical="center" wrapText="1" shrinkToFit="1"/>
    </xf>
    <xf numFmtId="0" fontId="33" fillId="0" borderId="0" xfId="0" applyFont="1" applyAlignment="1">
      <alignment horizontal="center" wrapText="1" shrinkToFit="1"/>
    </xf>
    <xf numFmtId="0" fontId="0" fillId="0" borderId="0" xfId="0" applyAlignment="1">
      <alignment wrapText="1" shrinkToFit="1"/>
    </xf>
    <xf numFmtId="0" fontId="30" fillId="8" borderId="29" xfId="0" applyFont="1" applyFill="1" applyBorder="1" applyAlignment="1">
      <alignment horizontal="center" vertical="center" wrapText="1" shrinkToFit="1"/>
    </xf>
    <xf numFmtId="0" fontId="0" fillId="21" borderId="0" xfId="0" applyFill="1" applyAlignment="1">
      <alignment wrapText="1" shrinkToFit="1"/>
    </xf>
    <xf numFmtId="0" fontId="0" fillId="0" borderId="78" xfId="0" applyBorder="1"/>
    <xf numFmtId="0" fontId="0" fillId="0" borderId="79" xfId="0" applyBorder="1"/>
    <xf numFmtId="0" fontId="13" fillId="3" borderId="0" xfId="0" applyFont="1" applyFill="1" applyAlignment="1">
      <alignment horizontal="left"/>
    </xf>
    <xf numFmtId="0" fontId="9" fillId="22" borderId="1" xfId="0" applyFont="1" applyFill="1" applyBorder="1" applyAlignment="1">
      <alignment horizontal="center" vertical="center" wrapText="1"/>
    </xf>
    <xf numFmtId="0" fontId="0" fillId="11" borderId="1" xfId="0" applyFill="1" applyBorder="1" applyAlignment="1">
      <alignment wrapText="1" shrinkToFit="1"/>
    </xf>
    <xf numFmtId="0" fontId="34" fillId="3" borderId="0" xfId="0" applyFont="1" applyFill="1"/>
    <xf numFmtId="0" fontId="11" fillId="11" borderId="1" xfId="0" applyFont="1" applyFill="1" applyBorder="1" applyAlignment="1">
      <alignment wrapText="1" shrinkToFit="1"/>
    </xf>
    <xf numFmtId="0" fontId="11" fillId="3" borderId="1" xfId="0" applyFont="1" applyFill="1" applyBorder="1" applyAlignment="1">
      <alignment horizontal="center" vertical="center" wrapText="1"/>
    </xf>
    <xf numFmtId="0" fontId="11" fillId="3" borderId="16" xfId="0" applyFont="1" applyFill="1" applyBorder="1"/>
    <xf numFmtId="0" fontId="0" fillId="15" borderId="81" xfId="0" applyFill="1" applyBorder="1"/>
    <xf numFmtId="0" fontId="0" fillId="15" borderId="79" xfId="0" applyFill="1" applyBorder="1"/>
    <xf numFmtId="0" fontId="0" fillId="0" borderId="82" xfId="0" applyBorder="1"/>
    <xf numFmtId="0" fontId="0" fillId="0" borderId="83" xfId="0" applyBorder="1"/>
    <xf numFmtId="0" fontId="39" fillId="3" borderId="20" xfId="0" applyFont="1" applyFill="1" applyBorder="1"/>
    <xf numFmtId="0" fontId="14" fillId="12" borderId="27" xfId="0" applyFont="1" applyFill="1" applyBorder="1" applyAlignment="1">
      <alignment horizontal="center" vertical="top" wrapText="1"/>
    </xf>
    <xf numFmtId="0" fontId="12" fillId="0" borderId="84" xfId="0" applyFont="1" applyBorder="1"/>
    <xf numFmtId="0" fontId="12" fillId="0" borderId="20" xfId="0" applyFont="1" applyBorder="1"/>
    <xf numFmtId="0" fontId="2" fillId="3" borderId="0" xfId="0" applyFont="1" applyFill="1"/>
    <xf numFmtId="0" fontId="14" fillId="13" borderId="25" xfId="0" applyFont="1" applyFill="1" applyBorder="1" applyAlignment="1">
      <alignment horizontal="center" vertical="top" wrapText="1"/>
    </xf>
    <xf numFmtId="0" fontId="14" fillId="13" borderId="26" xfId="0" applyFont="1" applyFill="1" applyBorder="1" applyAlignment="1">
      <alignment horizontal="center" vertical="top" wrapText="1"/>
    </xf>
    <xf numFmtId="0" fontId="14" fillId="13" borderId="27" xfId="0" applyFont="1" applyFill="1" applyBorder="1" applyAlignment="1">
      <alignment horizontal="center" vertical="top" wrapText="1"/>
    </xf>
    <xf numFmtId="0" fontId="2" fillId="3" borderId="0" xfId="0" applyFont="1" applyFill="1" applyAlignment="1">
      <alignment horizontal="right"/>
    </xf>
    <xf numFmtId="0" fontId="41" fillId="3" borderId="3" xfId="0" applyFont="1" applyFill="1" applyBorder="1"/>
    <xf numFmtId="0" fontId="42" fillId="3" borderId="3" xfId="0" applyFont="1" applyFill="1" applyBorder="1"/>
    <xf numFmtId="0" fontId="43" fillId="3" borderId="3" xfId="0" applyFont="1" applyFill="1" applyBorder="1" applyAlignment="1">
      <alignment horizontal="right"/>
    </xf>
    <xf numFmtId="0" fontId="48" fillId="3" borderId="0" xfId="0" applyFont="1" applyFill="1" applyAlignment="1">
      <alignment vertical="center"/>
    </xf>
    <xf numFmtId="0" fontId="48" fillId="0" borderId="11" xfId="0" applyFont="1" applyBorder="1" applyAlignment="1">
      <alignment vertical="center" wrapText="1"/>
    </xf>
    <xf numFmtId="0" fontId="49" fillId="0" borderId="0" xfId="0" applyFont="1"/>
    <xf numFmtId="0" fontId="11" fillId="0" borderId="19" xfId="0" applyFont="1" applyBorder="1" applyAlignment="1">
      <alignment horizontal="center" vertical="center" wrapText="1"/>
    </xf>
    <xf numFmtId="0" fontId="45" fillId="3" borderId="0" xfId="0" applyFont="1" applyFill="1"/>
    <xf numFmtId="0" fontId="51" fillId="3" borderId="0" xfId="0" applyFont="1" applyFill="1"/>
    <xf numFmtId="0" fontId="2" fillId="0" borderId="0" xfId="0" applyFont="1"/>
    <xf numFmtId="0" fontId="47" fillId="23" borderId="85" xfId="0" applyFont="1" applyFill="1" applyBorder="1" applyAlignment="1">
      <alignment horizontal="right"/>
    </xf>
    <xf numFmtId="0" fontId="46" fillId="23" borderId="86" xfId="0" applyFont="1" applyFill="1" applyBorder="1"/>
    <xf numFmtId="0" fontId="46" fillId="23" borderId="87" xfId="0" applyFont="1" applyFill="1" applyBorder="1"/>
    <xf numFmtId="0" fontId="2" fillId="6" borderId="0" xfId="0" applyFont="1" applyFill="1"/>
    <xf numFmtId="0" fontId="0" fillId="0" borderId="11" xfId="0" applyBorder="1"/>
    <xf numFmtId="0" fontId="0" fillId="6" borderId="13" xfId="0" applyFill="1" applyBorder="1"/>
    <xf numFmtId="0" fontId="0" fillId="0" borderId="13" xfId="0" applyBorder="1" applyAlignment="1">
      <alignment horizontal="center"/>
    </xf>
    <xf numFmtId="0" fontId="52" fillId="19" borderId="14" xfId="0" applyFont="1" applyFill="1" applyBorder="1"/>
    <xf numFmtId="0" fontId="14" fillId="3" borderId="0" xfId="0" applyFont="1" applyFill="1" applyAlignment="1">
      <alignment horizontal="right"/>
    </xf>
    <xf numFmtId="0" fontId="0" fillId="0" borderId="17" xfId="0" applyBorder="1"/>
    <xf numFmtId="0" fontId="0" fillId="6" borderId="19" xfId="0" applyFill="1" applyBorder="1"/>
    <xf numFmtId="0" fontId="0" fillId="0" borderId="19" xfId="0" applyBorder="1" applyAlignment="1">
      <alignment horizontal="center"/>
    </xf>
    <xf numFmtId="0" fontId="52" fillId="19" borderId="20" xfId="0" applyFont="1" applyFill="1" applyBorder="1"/>
    <xf numFmtId="0" fontId="2" fillId="0" borderId="13" xfId="0" applyFont="1" applyBorder="1"/>
    <xf numFmtId="0" fontId="52" fillId="0" borderId="14" xfId="0" applyFont="1" applyBorder="1"/>
    <xf numFmtId="0" fontId="44" fillId="3" borderId="0" xfId="0" applyFont="1" applyFill="1"/>
    <xf numFmtId="0" fontId="0" fillId="0" borderId="15" xfId="0" applyBorder="1"/>
    <xf numFmtId="0" fontId="0" fillId="6" borderId="1" xfId="0" applyFill="1" applyBorder="1"/>
    <xf numFmtId="0" fontId="0" fillId="0" borderId="1" xfId="0" applyBorder="1" applyAlignment="1">
      <alignment horizontal="center"/>
    </xf>
    <xf numFmtId="0" fontId="52" fillId="19" borderId="16" xfId="0" applyFont="1" applyFill="1" applyBorder="1"/>
    <xf numFmtId="0" fontId="25" fillId="0" borderId="0" xfId="0" applyFont="1"/>
    <xf numFmtId="0" fontId="25" fillId="3" borderId="0" xfId="0" applyFont="1" applyFill="1"/>
    <xf numFmtId="0" fontId="52" fillId="5" borderId="20" xfId="0" applyFont="1" applyFill="1" applyBorder="1"/>
    <xf numFmtId="0" fontId="55" fillId="0" borderId="0" xfId="0" applyFont="1"/>
    <xf numFmtId="0" fontId="55" fillId="3" borderId="0" xfId="0" applyFont="1" applyFill="1"/>
    <xf numFmtId="0" fontId="25" fillId="3" borderId="0" xfId="0" quotePrefix="1" applyFont="1" applyFill="1"/>
    <xf numFmtId="0" fontId="0" fillId="0" borderId="28" xfId="0" applyBorder="1"/>
    <xf numFmtId="0" fontId="0" fillId="0" borderId="6" xfId="0" applyBorder="1"/>
    <xf numFmtId="0" fontId="0" fillId="0" borderId="6" xfId="0" applyBorder="1" applyAlignment="1">
      <alignment horizontal="center"/>
    </xf>
    <xf numFmtId="0" fontId="52" fillId="5" borderId="84" xfId="0" applyFont="1" applyFill="1" applyBorder="1"/>
    <xf numFmtId="0" fontId="2" fillId="0" borderId="1" xfId="0" applyFont="1" applyBorder="1"/>
    <xf numFmtId="0" fontId="52" fillId="0" borderId="16" xfId="0" applyFont="1" applyBorder="1"/>
    <xf numFmtId="0" fontId="38" fillId="3" borderId="0" xfId="0" applyFont="1" applyFill="1"/>
    <xf numFmtId="164" fontId="0" fillId="6" borderId="0" xfId="0" applyNumberFormat="1" applyFill="1"/>
    <xf numFmtId="164" fontId="53" fillId="6" borderId="0" xfId="0" applyNumberFormat="1" applyFont="1" applyFill="1"/>
    <xf numFmtId="0" fontId="14" fillId="0" borderId="88" xfId="0" applyFont="1" applyBorder="1"/>
    <xf numFmtId="164" fontId="12" fillId="0" borderId="88" xfId="0" applyNumberFormat="1" applyFont="1" applyBorder="1"/>
    <xf numFmtId="0" fontId="14" fillId="0" borderId="89" xfId="0" applyFont="1" applyBorder="1"/>
    <xf numFmtId="164" fontId="12" fillId="0" borderId="89" xfId="0" applyNumberFormat="1" applyFont="1" applyBorder="1"/>
    <xf numFmtId="0" fontId="46" fillId="24" borderId="0" xfId="0" applyFont="1" applyFill="1"/>
    <xf numFmtId="164" fontId="56" fillId="24" borderId="0" xfId="0" applyNumberFormat="1" applyFont="1" applyFill="1"/>
    <xf numFmtId="0" fontId="0" fillId="0" borderId="17" xfId="0" applyBorder="1" applyAlignment="1">
      <alignment vertical="center"/>
    </xf>
    <xf numFmtId="0" fontId="44" fillId="19" borderId="2" xfId="0" applyFont="1" applyFill="1" applyBorder="1" applyAlignment="1">
      <alignment vertical="top" wrapText="1" shrinkToFit="1"/>
    </xf>
    <xf numFmtId="0" fontId="33" fillId="19" borderId="1" xfId="0" applyFont="1" applyFill="1" applyBorder="1" applyAlignment="1">
      <alignment vertical="top" wrapText="1" shrinkToFit="1"/>
    </xf>
    <xf numFmtId="0" fontId="32" fillId="0" borderId="77" xfId="0" applyFont="1" applyBorder="1" applyAlignment="1">
      <alignment vertical="top" wrapText="1" shrinkToFit="1"/>
    </xf>
    <xf numFmtId="0" fontId="33" fillId="0" borderId="77" xfId="0" applyFont="1" applyBorder="1" applyAlignment="1">
      <alignment vertical="top" wrapText="1" shrinkToFit="1"/>
    </xf>
    <xf numFmtId="0" fontId="33" fillId="0" borderId="1" xfId="0" applyFont="1" applyBorder="1" applyAlignment="1">
      <alignment vertical="top" wrapText="1" shrinkToFit="1"/>
    </xf>
    <xf numFmtId="0" fontId="0" fillId="19" borderId="19" xfId="0" applyFill="1" applyBorder="1" applyAlignment="1">
      <alignment horizontal="center" vertical="center" wrapText="1"/>
    </xf>
    <xf numFmtId="0" fontId="0" fillId="19" borderId="19" xfId="0" applyFill="1" applyBorder="1" applyAlignment="1">
      <alignment horizontal="center"/>
    </xf>
    <xf numFmtId="0" fontId="52" fillId="0" borderId="84" xfId="0" applyFont="1" applyBorder="1"/>
    <xf numFmtId="0" fontId="0" fillId="6" borderId="19" xfId="0" applyFill="1" applyBorder="1" applyAlignment="1">
      <alignment vertical="center" wrapText="1"/>
    </xf>
    <xf numFmtId="0" fontId="35" fillId="3" borderId="0" xfId="0" applyFont="1" applyFill="1" applyAlignment="1">
      <alignment horizontal="left" vertical="center" wrapText="1" shrinkToFit="1"/>
    </xf>
    <xf numFmtId="0" fontId="5" fillId="2" borderId="3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8" fillId="7" borderId="29" xfId="0" applyFont="1" applyFill="1" applyBorder="1" applyAlignment="1">
      <alignment horizontal="left" vertical="center" wrapText="1"/>
    </xf>
    <xf numFmtId="0" fontId="8" fillId="7" borderId="30"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 fillId="14" borderId="13"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19" xfId="0" applyFont="1" applyFill="1" applyBorder="1" applyAlignment="1">
      <alignment horizontal="center" vertical="center" wrapText="1"/>
    </xf>
    <xf numFmtId="0" fontId="2" fillId="4" borderId="1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20" xfId="0" applyFont="1" applyFill="1" applyBorder="1" applyAlignment="1">
      <alignment horizontal="center" vertical="center"/>
    </xf>
    <xf numFmtId="0" fontId="0" fillId="12" borderId="11" xfId="0" applyFill="1" applyBorder="1" applyAlignment="1">
      <alignment horizontal="center" vertical="center"/>
    </xf>
    <xf numFmtId="0" fontId="0" fillId="12" borderId="15" xfId="0" applyFill="1" applyBorder="1" applyAlignment="1">
      <alignment horizontal="center" vertical="center"/>
    </xf>
    <xf numFmtId="0" fontId="0" fillId="12" borderId="21" xfId="0" applyFill="1" applyBorder="1" applyAlignment="1">
      <alignment horizontal="center" vertical="center"/>
    </xf>
    <xf numFmtId="0" fontId="48" fillId="0" borderId="15" xfId="0" applyFont="1" applyBorder="1" applyAlignment="1">
      <alignment horizontal="center" vertical="center" textRotation="90" wrapText="1"/>
    </xf>
    <xf numFmtId="0" fontId="48" fillId="0" borderId="21" xfId="0" applyFont="1" applyBorder="1" applyAlignment="1">
      <alignment horizontal="center" vertical="center" wrapText="1"/>
    </xf>
    <xf numFmtId="0" fontId="48" fillId="0" borderId="80" xfId="0" applyFont="1" applyBorder="1" applyAlignment="1">
      <alignment horizontal="center" vertical="center" wrapText="1"/>
    </xf>
    <xf numFmtId="0" fontId="2" fillId="6" borderId="6" xfId="0" applyFont="1" applyFill="1" applyBorder="1" applyAlignment="1">
      <alignment horizontal="center"/>
    </xf>
    <xf numFmtId="0" fontId="2" fillId="12" borderId="12" xfId="0" applyFont="1" applyFill="1" applyBorder="1" applyAlignment="1">
      <alignment horizontal="left" vertical="center"/>
    </xf>
    <xf numFmtId="0" fontId="2" fillId="12" borderId="9" xfId="0" applyFont="1" applyFill="1" applyBorder="1" applyAlignment="1">
      <alignment horizontal="left" vertical="center"/>
    </xf>
    <xf numFmtId="0" fontId="49" fillId="3" borderId="45" xfId="0" applyFont="1" applyFill="1" applyBorder="1" applyAlignment="1">
      <alignment horizontal="center"/>
    </xf>
    <xf numFmtId="0" fontId="49" fillId="3" borderId="44" xfId="0" applyFont="1" applyFill="1" applyBorder="1" applyAlignment="1">
      <alignment horizontal="center"/>
    </xf>
    <xf numFmtId="0" fontId="11" fillId="0" borderId="50" xfId="0" applyFont="1" applyBorder="1" applyAlignment="1">
      <alignment horizontal="center" vertical="center" wrapText="1"/>
    </xf>
    <xf numFmtId="0" fontId="11" fillId="0" borderId="0" xfId="0" applyFont="1" applyAlignment="1">
      <alignment horizontal="center" vertical="center" wrapText="1"/>
    </xf>
    <xf numFmtId="0" fontId="11" fillId="0" borderId="51" xfId="0" applyFont="1" applyBorder="1" applyAlignment="1">
      <alignment horizontal="center" vertical="center" wrapText="1"/>
    </xf>
    <xf numFmtId="0" fontId="11" fillId="0" borderId="50" xfId="0" applyFont="1" applyBorder="1" applyAlignment="1">
      <alignment vertical="center" wrapText="1"/>
    </xf>
    <xf numFmtId="0" fontId="11" fillId="0" borderId="0" xfId="0" applyFont="1" applyAlignment="1">
      <alignment vertical="center" wrapText="1"/>
    </xf>
    <xf numFmtId="0" fontId="11" fillId="0" borderId="51" xfId="0" applyFont="1" applyBorder="1" applyAlignment="1">
      <alignment vertical="center"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28" fillId="0" borderId="76"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5"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0" xfId="0" applyFont="1" applyAlignment="1">
      <alignment horizontal="center" vertical="center" wrapText="1"/>
    </xf>
    <xf numFmtId="0" fontId="23" fillId="18" borderId="53" xfId="0" applyFont="1" applyFill="1" applyBorder="1" applyAlignment="1">
      <alignment vertical="center" wrapText="1"/>
    </xf>
    <xf numFmtId="0" fontId="23" fillId="18" borderId="58" xfId="0" applyFont="1" applyFill="1" applyBorder="1" applyAlignment="1">
      <alignment vertical="center" wrapText="1"/>
    </xf>
    <xf numFmtId="0" fontId="23" fillId="18" borderId="54" xfId="0" applyFont="1" applyFill="1" applyBorder="1" applyAlignment="1">
      <alignment vertical="center" wrapText="1"/>
    </xf>
    <xf numFmtId="0" fontId="11" fillId="0" borderId="55" xfId="0" applyFont="1" applyBorder="1" applyAlignment="1">
      <alignment vertical="center" wrapText="1"/>
    </xf>
    <xf numFmtId="0" fontId="11" fillId="0" borderId="52" xfId="0" applyFont="1" applyBorder="1" applyAlignment="1">
      <alignment vertical="center" wrapText="1"/>
    </xf>
    <xf numFmtId="0" fontId="11" fillId="0" borderId="46" xfId="0" applyFont="1" applyBorder="1" applyAlignment="1">
      <alignment vertical="center" wrapText="1"/>
    </xf>
    <xf numFmtId="0" fontId="11" fillId="0" borderId="53" xfId="0" applyFont="1" applyBorder="1" applyAlignment="1">
      <alignment vertical="center" wrapText="1"/>
    </xf>
    <xf numFmtId="0" fontId="11" fillId="0" borderId="58" xfId="0" applyFont="1" applyBorder="1" applyAlignment="1">
      <alignment vertical="center" wrapText="1"/>
    </xf>
    <xf numFmtId="0" fontId="11" fillId="0" borderId="54" xfId="0" applyFont="1" applyBorder="1" applyAlignment="1">
      <alignment vertical="center" wrapText="1"/>
    </xf>
    <xf numFmtId="0" fontId="11" fillId="0" borderId="56" xfId="0" applyFont="1" applyBorder="1" applyAlignment="1">
      <alignment vertical="center" wrapText="1"/>
    </xf>
    <xf numFmtId="0" fontId="11" fillId="0" borderId="63" xfId="0" applyFont="1" applyBorder="1" applyAlignment="1">
      <alignment vertical="center" wrapText="1"/>
    </xf>
    <xf numFmtId="0" fontId="11" fillId="0" borderId="57" xfId="0" applyFont="1" applyBorder="1" applyAlignment="1">
      <alignment vertical="center" wrapText="1"/>
    </xf>
    <xf numFmtId="0" fontId="23" fillId="18" borderId="60" xfId="0" applyFont="1" applyFill="1" applyBorder="1" applyAlignment="1">
      <alignment vertical="center" wrapText="1"/>
    </xf>
    <xf numFmtId="0" fontId="23" fillId="18" borderId="61" xfId="0" applyFont="1" applyFill="1" applyBorder="1" applyAlignment="1">
      <alignment vertical="center" wrapText="1"/>
    </xf>
    <xf numFmtId="0" fontId="23" fillId="18" borderId="62" xfId="0" applyFont="1" applyFill="1" applyBorder="1" applyAlignment="1">
      <alignment vertical="center" wrapText="1"/>
    </xf>
    <xf numFmtId="0" fontId="11" fillId="0" borderId="53" xfId="0" applyFont="1" applyBorder="1" applyAlignment="1">
      <alignment horizontal="left" vertical="center" wrapText="1" indent="2"/>
    </xf>
    <xf numFmtId="0" fontId="11" fillId="0" borderId="58" xfId="0" applyFont="1" applyBorder="1" applyAlignment="1">
      <alignment horizontal="left" vertical="center" wrapText="1" indent="2"/>
    </xf>
    <xf numFmtId="0" fontId="11" fillId="0" borderId="54" xfId="0" applyFont="1" applyBorder="1" applyAlignment="1">
      <alignment horizontal="left" vertical="center" wrapText="1" indent="2"/>
    </xf>
    <xf numFmtId="0" fontId="25" fillId="0" borderId="56" xfId="0" applyFont="1" applyBorder="1" applyAlignment="1">
      <alignment vertical="center" wrapText="1"/>
    </xf>
    <xf numFmtId="0" fontId="25" fillId="0" borderId="63" xfId="0" applyFont="1" applyBorder="1" applyAlignment="1">
      <alignment vertical="center" wrapText="1"/>
    </xf>
    <xf numFmtId="0" fontId="25" fillId="0" borderId="57" xfId="0" applyFont="1" applyBorder="1" applyAlignment="1">
      <alignment vertical="center" wrapText="1"/>
    </xf>
    <xf numFmtId="0" fontId="25" fillId="0" borderId="50" xfId="0" applyFont="1" applyBorder="1" applyAlignment="1">
      <alignment vertical="center" wrapText="1"/>
    </xf>
    <xf numFmtId="0" fontId="25" fillId="0" borderId="0" xfId="0" applyFont="1" applyAlignment="1">
      <alignment vertical="center" wrapText="1"/>
    </xf>
    <xf numFmtId="0" fontId="25" fillId="0" borderId="51" xfId="0" applyFont="1" applyBorder="1" applyAlignment="1">
      <alignment vertical="center" wrapText="1"/>
    </xf>
    <xf numFmtId="0" fontId="25" fillId="0" borderId="47" xfId="0" applyFont="1" applyBorder="1" applyAlignment="1">
      <alignment vertical="center" wrapText="1"/>
    </xf>
    <xf numFmtId="0" fontId="25" fillId="0" borderId="48" xfId="0" applyFont="1" applyBorder="1" applyAlignment="1">
      <alignment vertical="center" wrapText="1"/>
    </xf>
    <xf numFmtId="0" fontId="25" fillId="0" borderId="49" xfId="0" applyFont="1" applyBorder="1" applyAlignment="1">
      <alignment vertical="center" wrapText="1"/>
    </xf>
    <xf numFmtId="0" fontId="11" fillId="0" borderId="55" xfId="0" applyFont="1" applyBorder="1" applyAlignment="1">
      <alignment horizontal="left" vertical="center" wrapText="1" indent="1"/>
    </xf>
    <xf numFmtId="0" fontId="11" fillId="0" borderId="52" xfId="0" applyFont="1" applyBorder="1" applyAlignment="1">
      <alignment horizontal="left" vertical="center" wrapText="1" indent="1"/>
    </xf>
    <xf numFmtId="0" fontId="11" fillId="0" borderId="46" xfId="0" applyFont="1" applyBorder="1" applyAlignment="1">
      <alignment horizontal="left" vertical="center" wrapText="1" indent="1"/>
    </xf>
    <xf numFmtId="0" fontId="11" fillId="0" borderId="71" xfId="0" applyFont="1" applyBorder="1" applyAlignment="1">
      <alignment vertical="center" wrapText="1"/>
    </xf>
    <xf numFmtId="0" fontId="11" fillId="0" borderId="72" xfId="0" applyFont="1" applyBorder="1" applyAlignment="1">
      <alignment vertical="center" wrapText="1"/>
    </xf>
    <xf numFmtId="0" fontId="11" fillId="0" borderId="29" xfId="0" applyFont="1" applyBorder="1" applyAlignment="1">
      <alignment vertical="center" wrapText="1"/>
    </xf>
    <xf numFmtId="0" fontId="11" fillId="0" borderId="31" xfId="0" applyFont="1" applyBorder="1" applyAlignment="1">
      <alignment vertical="center" wrapText="1"/>
    </xf>
    <xf numFmtId="0" fontId="11" fillId="0" borderId="73" xfId="0" applyFont="1" applyBorder="1" applyAlignment="1">
      <alignment vertical="center" wrapText="1"/>
    </xf>
    <xf numFmtId="0" fontId="11" fillId="0" borderId="30" xfId="0" applyFont="1" applyBorder="1" applyAlignment="1">
      <alignment vertical="center" wrapText="1"/>
    </xf>
    <xf numFmtId="0" fontId="26" fillId="0" borderId="74" xfId="0" applyFont="1" applyBorder="1" applyAlignment="1">
      <alignment vertical="center" wrapText="1"/>
    </xf>
    <xf numFmtId="0" fontId="26" fillId="0" borderId="4" xfId="0" applyFont="1" applyBorder="1" applyAlignment="1">
      <alignment vertical="center" wrapText="1"/>
    </xf>
    <xf numFmtId="0" fontId="11" fillId="0" borderId="36" xfId="0" applyFont="1" applyBorder="1" applyAlignment="1">
      <alignment vertical="center" wrapText="1"/>
    </xf>
    <xf numFmtId="0" fontId="11" fillId="0" borderId="38" xfId="0" applyFont="1" applyBorder="1" applyAlignment="1">
      <alignment vertical="center" wrapText="1"/>
    </xf>
    <xf numFmtId="0" fontId="11" fillId="0" borderId="37" xfId="0" applyFont="1" applyBorder="1" applyAlignment="1">
      <alignment vertical="center" wrapText="1"/>
    </xf>
    <xf numFmtId="0" fontId="11" fillId="0" borderId="69" xfId="0" applyFont="1" applyBorder="1" applyAlignment="1">
      <alignment vertical="center" wrapText="1"/>
    </xf>
    <xf numFmtId="0" fontId="11" fillId="0" borderId="70" xfId="0" applyFont="1" applyBorder="1" applyAlignment="1">
      <alignment vertical="center" wrapText="1"/>
    </xf>
    <xf numFmtId="0" fontId="26" fillId="0" borderId="53" xfId="0" applyFont="1" applyBorder="1" applyAlignment="1">
      <alignment horizontal="left" vertical="center" wrapText="1" indent="1"/>
    </xf>
    <xf numFmtId="0" fontId="26" fillId="0" borderId="54" xfId="0" applyFont="1" applyBorder="1" applyAlignment="1">
      <alignment horizontal="left" vertical="center" wrapText="1" indent="1"/>
    </xf>
    <xf numFmtId="0" fontId="11" fillId="0" borderId="67" xfId="0" applyFont="1" applyBorder="1" applyAlignment="1">
      <alignment vertical="center" wrapText="1"/>
    </xf>
    <xf numFmtId="0" fontId="11" fillId="0" borderId="68" xfId="0" applyFont="1" applyBorder="1" applyAlignment="1">
      <alignment vertical="center" wrapText="1"/>
    </xf>
    <xf numFmtId="0" fontId="23" fillId="18" borderId="64" xfId="0" applyFont="1" applyFill="1" applyBorder="1" applyAlignment="1">
      <alignment vertical="center" wrapText="1"/>
    </xf>
    <xf numFmtId="0" fontId="23" fillId="18" borderId="66" xfId="0" applyFont="1" applyFill="1" applyBorder="1" applyAlignment="1">
      <alignment vertical="center" wrapText="1"/>
    </xf>
    <xf numFmtId="0" fontId="23" fillId="18" borderId="65" xfId="0" applyFont="1" applyFill="1" applyBorder="1" applyAlignment="1">
      <alignment vertical="center" wrapText="1"/>
    </xf>
    <xf numFmtId="0" fontId="10" fillId="0" borderId="56" xfId="0" applyFont="1" applyBorder="1" applyAlignment="1">
      <alignment vertical="center" wrapText="1"/>
    </xf>
    <xf numFmtId="0" fontId="10" fillId="0" borderId="63" xfId="0" applyFont="1" applyBorder="1" applyAlignment="1">
      <alignment vertical="center" wrapText="1"/>
    </xf>
    <xf numFmtId="0" fontId="10" fillId="0" borderId="57" xfId="0" applyFont="1" applyBorder="1" applyAlignment="1">
      <alignment vertical="center" wrapText="1"/>
    </xf>
    <xf numFmtId="0" fontId="25" fillId="0" borderId="50"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51" xfId="0" applyFont="1" applyBorder="1" applyAlignment="1">
      <alignment horizontal="left" vertical="center" wrapText="1" indent="1"/>
    </xf>
    <xf numFmtId="0" fontId="11" fillId="0" borderId="64" xfId="0" applyFont="1" applyBorder="1" applyAlignment="1">
      <alignment vertical="center" wrapText="1"/>
    </xf>
    <xf numFmtId="0" fontId="11" fillId="0" borderId="65" xfId="0" applyFont="1" applyBorder="1" applyAlignment="1">
      <alignment vertical="center" wrapText="1"/>
    </xf>
    <xf numFmtId="0" fontId="11" fillId="0" borderId="66" xfId="0" applyFont="1" applyBorder="1" applyAlignment="1">
      <alignment vertical="center" wrapText="1"/>
    </xf>
    <xf numFmtId="0" fontId="24" fillId="0" borderId="53" xfId="0" applyFont="1" applyBorder="1" applyAlignment="1">
      <alignment horizontal="left" vertical="center" wrapText="1" indent="1"/>
    </xf>
    <xf numFmtId="0" fontId="24" fillId="0" borderId="54" xfId="0" applyFont="1" applyBorder="1" applyAlignment="1">
      <alignment horizontal="left" vertical="center" wrapText="1" indent="1"/>
    </xf>
    <xf numFmtId="0" fontId="11" fillId="0" borderId="50" xfId="0" applyFont="1" applyBorder="1" applyAlignment="1">
      <alignment horizontal="right" vertical="center" wrapText="1"/>
    </xf>
    <xf numFmtId="0" fontId="11" fillId="0" borderId="0" xfId="0" applyFont="1" applyAlignment="1">
      <alignment horizontal="right" vertical="center" wrapText="1"/>
    </xf>
    <xf numFmtId="0" fontId="11" fillId="0" borderId="51" xfId="0" applyFont="1" applyBorder="1" applyAlignment="1">
      <alignment horizontal="right" vertical="center" wrapText="1"/>
    </xf>
    <xf numFmtId="0" fontId="11" fillId="0" borderId="50" xfId="0" applyFont="1" applyBorder="1" applyAlignment="1">
      <alignment horizontal="right" vertical="center" wrapText="1" indent="10"/>
    </xf>
    <xf numFmtId="0" fontId="11" fillId="0" borderId="0" xfId="0" applyFont="1" applyAlignment="1">
      <alignment horizontal="right" vertical="center" wrapText="1" indent="10"/>
    </xf>
    <xf numFmtId="0" fontId="11" fillId="0" borderId="51" xfId="0" applyFont="1" applyBorder="1" applyAlignment="1">
      <alignment horizontal="right" vertical="center" wrapText="1" indent="10"/>
    </xf>
    <xf numFmtId="0" fontId="11" fillId="0" borderId="47" xfId="0" applyFont="1" applyBorder="1" applyAlignment="1">
      <alignment horizontal="right" vertical="center" wrapText="1" indent="10"/>
    </xf>
    <xf numFmtId="0" fontId="11" fillId="0" borderId="48" xfId="0" applyFont="1" applyBorder="1" applyAlignment="1">
      <alignment horizontal="right" vertical="center" wrapText="1" indent="10"/>
    </xf>
    <xf numFmtId="0" fontId="11" fillId="0" borderId="49" xfId="0" applyFont="1" applyBorder="1" applyAlignment="1">
      <alignment horizontal="right" vertical="center" wrapText="1" indent="10"/>
    </xf>
    <xf numFmtId="0" fontId="10" fillId="0" borderId="53" xfId="0" applyFont="1" applyBorder="1" applyAlignment="1">
      <alignment vertical="center" wrapText="1"/>
    </xf>
    <xf numFmtId="0" fontId="10" fillId="0" borderId="58" xfId="0" applyFont="1" applyBorder="1" applyAlignment="1">
      <alignment vertical="center" wrapText="1"/>
    </xf>
    <xf numFmtId="0" fontId="10" fillId="0" borderId="54" xfId="0" applyFont="1" applyBorder="1" applyAlignment="1">
      <alignment vertical="center" wrapText="1"/>
    </xf>
    <xf numFmtId="0" fontId="22" fillId="17" borderId="36" xfId="0" applyFont="1" applyFill="1" applyBorder="1" applyAlignment="1">
      <alignment vertical="center" wrapText="1"/>
    </xf>
    <xf numFmtId="0" fontId="22" fillId="17" borderId="37" xfId="0" applyFont="1" applyFill="1" applyBorder="1" applyAlignment="1">
      <alignment vertical="center" wrapText="1"/>
    </xf>
    <xf numFmtId="0" fontId="22" fillId="17" borderId="38" xfId="0" applyFont="1" applyFill="1" applyBorder="1" applyAlignment="1">
      <alignment vertical="center" wrapText="1"/>
    </xf>
    <xf numFmtId="0" fontId="23" fillId="17" borderId="36" xfId="0" applyFont="1" applyFill="1" applyBorder="1" applyAlignment="1">
      <alignment vertical="center" wrapText="1"/>
    </xf>
    <xf numFmtId="0" fontId="23" fillId="17" borderId="37" xfId="0" applyFont="1" applyFill="1" applyBorder="1" applyAlignment="1">
      <alignment vertical="center" wrapText="1"/>
    </xf>
    <xf numFmtId="0" fontId="23" fillId="17" borderId="38" xfId="0" applyFont="1" applyFill="1" applyBorder="1" applyAlignment="1">
      <alignment vertical="center" wrapText="1"/>
    </xf>
    <xf numFmtId="0" fontId="23" fillId="17" borderId="60" xfId="0" applyFont="1" applyFill="1" applyBorder="1" applyAlignment="1">
      <alignment vertical="center" wrapText="1"/>
    </xf>
    <xf numFmtId="0" fontId="23" fillId="17" borderId="61" xfId="0" applyFont="1" applyFill="1" applyBorder="1" applyAlignment="1">
      <alignment vertical="center" wrapText="1"/>
    </xf>
    <xf numFmtId="0" fontId="23" fillId="17" borderId="62" xfId="0" applyFont="1" applyFill="1" applyBorder="1" applyAlignment="1">
      <alignment vertical="center" wrapText="1"/>
    </xf>
    <xf numFmtId="0" fontId="23" fillId="11" borderId="60" xfId="0" applyFont="1" applyFill="1" applyBorder="1" applyAlignment="1">
      <alignment vertical="center" wrapText="1"/>
    </xf>
    <xf numFmtId="0" fontId="23" fillId="11" borderId="62" xfId="0" applyFont="1" applyFill="1" applyBorder="1" applyAlignment="1">
      <alignment vertical="center" wrapText="1"/>
    </xf>
    <xf numFmtId="0" fontId="11" fillId="0" borderId="56" xfId="0" applyFont="1" applyBorder="1" applyAlignment="1">
      <alignment horizontal="right" vertical="center" wrapText="1" indent="2"/>
    </xf>
    <xf numFmtId="0" fontId="11" fillId="0" borderId="63" xfId="0" applyFont="1" applyBorder="1" applyAlignment="1">
      <alignment horizontal="right" vertical="center" wrapText="1" indent="2"/>
    </xf>
    <xf numFmtId="0" fontId="11" fillId="0" borderId="57" xfId="0" applyFont="1" applyBorder="1" applyAlignment="1">
      <alignment horizontal="right" vertical="center" wrapText="1" indent="2"/>
    </xf>
    <xf numFmtId="0" fontId="11" fillId="0" borderId="50" xfId="0" applyFont="1" applyBorder="1" applyAlignment="1">
      <alignment horizontal="right" vertical="center" wrapText="1" indent="2"/>
    </xf>
    <xf numFmtId="0" fontId="11" fillId="0" borderId="0" xfId="0" applyFont="1" applyAlignment="1">
      <alignment horizontal="right" vertical="center" wrapText="1" indent="2"/>
    </xf>
    <xf numFmtId="0" fontId="11" fillId="0" borderId="51" xfId="0" applyFont="1" applyBorder="1" applyAlignment="1">
      <alignment horizontal="right" vertical="center" wrapText="1" indent="2"/>
    </xf>
    <xf numFmtId="0" fontId="28" fillId="0" borderId="43" xfId="0" applyFont="1" applyBorder="1" applyAlignment="1">
      <alignment horizontal="center" vertical="center" wrapText="1"/>
    </xf>
    <xf numFmtId="0" fontId="28" fillId="0" borderId="0" xfId="0" applyFont="1" applyAlignment="1">
      <alignment horizontal="center" vertical="center" wrapText="1"/>
    </xf>
    <xf numFmtId="0" fontId="10" fillId="0" borderId="50" xfId="0" applyFont="1" applyBorder="1" applyAlignment="1">
      <alignment vertical="center" wrapText="1"/>
    </xf>
    <xf numFmtId="0" fontId="10" fillId="0" borderId="0" xfId="0" applyFont="1" applyAlignment="1">
      <alignment vertical="center" wrapText="1"/>
    </xf>
    <xf numFmtId="0" fontId="10" fillId="0" borderId="51" xfId="0" applyFont="1" applyBorder="1" applyAlignment="1">
      <alignment vertical="center" wrapText="1"/>
    </xf>
    <xf numFmtId="0" fontId="0" fillId="0" borderId="50" xfId="0" applyBorder="1" applyAlignment="1">
      <alignment vertical="top" wrapText="1"/>
    </xf>
    <xf numFmtId="0" fontId="0" fillId="0" borderId="0" xfId="0" applyAlignment="1">
      <alignment vertical="top" wrapText="1"/>
    </xf>
    <xf numFmtId="0" fontId="0" fillId="0" borderId="51" xfId="0" applyBorder="1" applyAlignment="1">
      <alignment vertical="top" wrapText="1"/>
    </xf>
    <xf numFmtId="0" fontId="22" fillId="0" borderId="53" xfId="0" applyFont="1" applyBorder="1" applyAlignment="1">
      <alignment vertical="center" wrapText="1"/>
    </xf>
    <xf numFmtId="0" fontId="22" fillId="0" borderId="58" xfId="0" applyFont="1" applyBorder="1" applyAlignment="1">
      <alignment vertical="center" wrapText="1"/>
    </xf>
    <xf numFmtId="0" fontId="22" fillId="0" borderId="54" xfId="0" applyFont="1" applyBorder="1" applyAlignment="1">
      <alignment vertical="center" wrapText="1"/>
    </xf>
    <xf numFmtId="0" fontId="11" fillId="0" borderId="67" xfId="0" applyFont="1" applyBorder="1" applyAlignment="1">
      <alignment horizontal="right" vertical="center" wrapText="1" indent="2"/>
    </xf>
    <xf numFmtId="0" fontId="11" fillId="0" borderId="73" xfId="0" applyFont="1" applyBorder="1" applyAlignment="1">
      <alignment horizontal="right" vertical="center" wrapText="1" indent="2"/>
    </xf>
    <xf numFmtId="0" fontId="11" fillId="0" borderId="68" xfId="0" applyFont="1" applyBorder="1" applyAlignment="1">
      <alignment horizontal="right" vertical="center" wrapText="1" indent="2"/>
    </xf>
    <xf numFmtId="0" fontId="32" fillId="13" borderId="13" xfId="0" applyFont="1" applyFill="1" applyBorder="1" applyAlignment="1">
      <alignment horizontal="center"/>
    </xf>
  </cellXfs>
  <cellStyles count="2">
    <cellStyle name="Currency 2" xfId="1" xr:uid="{C4F0ACF3-4C60-4D76-B849-050252CE1E89}"/>
    <cellStyle name="Normal" xfId="0" builtinId="0"/>
  </cellStyles>
  <dxfs count="0"/>
  <tableStyles count="0" defaultTableStyle="TableStyleMedium2" defaultPivotStyle="PivotStyleLight16"/>
  <colors>
    <mruColors>
      <color rgb="FFFFFF99"/>
      <color rgb="FFFFCC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47624</xdr:rowOff>
    </xdr:from>
    <xdr:to>
      <xdr:col>19</xdr:col>
      <xdr:colOff>202045</xdr:colOff>
      <xdr:row>32</xdr:row>
      <xdr:rowOff>69273</xdr:rowOff>
    </xdr:to>
    <xdr:sp macro="" textlink="">
      <xdr:nvSpPr>
        <xdr:cNvPr id="5" name="TextBox 1">
          <a:extLst>
            <a:ext uri="{FF2B5EF4-FFF2-40B4-BE49-F238E27FC236}">
              <a16:creationId xmlns:a16="http://schemas.microsoft.com/office/drawing/2014/main" id="{47F5B284-F903-48A3-BDFA-770C1EF49ABC}"/>
            </a:ext>
          </a:extLst>
        </xdr:cNvPr>
        <xdr:cNvSpPr txBox="1"/>
      </xdr:nvSpPr>
      <xdr:spPr>
        <a:xfrm>
          <a:off x="38100" y="47624"/>
          <a:ext cx="11663218" cy="584055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Tool-package for country-led deployment</a:t>
          </a:r>
          <a:r>
            <a:rPr lang="en-US" sz="1200" b="1" u="sng" baseline="0"/>
            <a:t> of cold chain equipment</a:t>
          </a:r>
          <a:endParaRPr lang="en-US" sz="1200" b="0" u="none" baseline="0"/>
        </a:p>
        <a:p>
          <a:endParaRPr lang="en-US" sz="1100" b="0" u="none" baseline="0"/>
        </a:p>
        <a:p>
          <a:r>
            <a:rPr lang="en-US" sz="1100" b="1" u="none" baseline="0">
              <a:solidFill>
                <a:sysClr val="windowText" lastClr="000000"/>
              </a:solidFill>
            </a:rPr>
            <a:t>This tool-package is intended for countries aiming to undertake the deployment of cold chain equipment (CCE) under Gavi 6.0 cash grant under the country-led deployment modality. It provides countries with a </a:t>
          </a:r>
          <a:r>
            <a:rPr lang="en-US" sz="1100" b="1" u="sng" baseline="0">
              <a:solidFill>
                <a:sysClr val="windowText" lastClr="000000"/>
              </a:solidFill>
            </a:rPr>
            <a:t>set of key tools that are mandatory and critical </a:t>
          </a:r>
          <a:r>
            <a:rPr lang="en-US" sz="1100" b="1" u="none" baseline="0">
              <a:solidFill>
                <a:sysClr val="windowText" lastClr="000000"/>
              </a:solidFill>
            </a:rPr>
            <a:t>for an efficient and successful deployment of CCE under this modality.</a:t>
          </a:r>
        </a:p>
        <a:p>
          <a:endParaRPr lang="en-US" sz="1100" b="1" u="none" baseline="0">
            <a:solidFill>
              <a:sysClr val="windowText" lastClr="000000"/>
            </a:solidFill>
          </a:endParaRPr>
        </a:p>
        <a:p>
          <a:r>
            <a:rPr lang="en-US" sz="1100" b="1" u="none" baseline="0">
              <a:solidFill>
                <a:sysClr val="windowText" lastClr="000000"/>
              </a:solidFill>
            </a:rPr>
            <a:t>The submission of the first three tabs (R&amp;R, Risk-Matrix, Gantt Chart) form part of the legal grant agreement and also form part of the consolidated cash grant application and need to be submitted together with the cash grant application to Gavi for IRC review. </a:t>
          </a:r>
          <a:r>
            <a:rPr lang="en-US" sz="1100" b="1" baseline="0">
              <a:solidFill>
                <a:sysClr val="windowText" lastClr="000000"/>
              </a:solidFill>
              <a:effectLst/>
              <a:latin typeface="+mn-lt"/>
              <a:ea typeface="+mn-ea"/>
              <a:cs typeface="+mn-cs"/>
            </a:rPr>
            <a:t>Subject to Gavi clearance, funds will be transferred to the respective UNICEF CO to manage the budget under the HACT modality as per country-led deployment modality and approved budget.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The Monitoring template is required for monthly/quarterly submission on deployment progress and Installation Checklist for ILR/SDD is to confirm adequate installation and needs to be completed by the technician for each installation and signed off by a Government official.</a:t>
          </a:r>
          <a:endParaRPr lang="en-US">
            <a:solidFill>
              <a:sysClr val="windowText" lastClr="000000"/>
            </a:solidFill>
            <a:effectLst/>
          </a:endParaRPr>
        </a:p>
        <a:p>
          <a:endParaRPr lang="en-US" sz="1100" b="0" u="none" baseline="0">
            <a:solidFill>
              <a:sysClr val="windowText" lastClr="000000"/>
            </a:solidFill>
          </a:endParaRPr>
        </a:p>
        <a:p>
          <a:r>
            <a:rPr lang="en-US" sz="1100" b="1" u="sng" baseline="0"/>
            <a:t>Content:</a:t>
          </a:r>
        </a:p>
        <a:p>
          <a:r>
            <a:rPr lang="en-US" sz="1100" b="1" u="none" baseline="0"/>
            <a:t>I.    Roles &amp; Responsibilities</a:t>
          </a:r>
        </a:p>
        <a:p>
          <a:r>
            <a:rPr lang="en-US" sz="1100" b="0" u="none" baseline="0"/>
            <a:t>       </a:t>
          </a:r>
          <a:r>
            <a:rPr lang="en-US" sz="1000" b="0" i="1" u="none" baseline="0"/>
            <a:t>Accountablity framework to outline the key responsibilities by each critical parameter and stakeholder to facilitate the management of the project including the respective accountabilities.</a:t>
          </a:r>
        </a:p>
        <a:p>
          <a:r>
            <a:rPr lang="en-US" sz="1100" b="1" u="none" baseline="0"/>
            <a:t>II.    Risk-Matrix</a:t>
          </a:r>
          <a:endParaRPr lang="en-US" sz="1100" b="0" u="none" baseline="0"/>
        </a:p>
        <a:p>
          <a:r>
            <a:rPr lang="en-US" sz="1100" b="0" i="1" baseline="0">
              <a:solidFill>
                <a:schemeClr val="dk1"/>
              </a:solidFill>
              <a:effectLst/>
              <a:latin typeface="+mn-lt"/>
              <a:ea typeface="+mn-ea"/>
              <a:cs typeface="+mn-cs"/>
            </a:rPr>
            <a:t>       </a:t>
          </a:r>
          <a:r>
            <a:rPr lang="en-US" sz="1000" b="0" i="1" baseline="0">
              <a:solidFill>
                <a:schemeClr val="dk1"/>
              </a:solidFill>
              <a:effectLst/>
              <a:latin typeface="+mn-lt"/>
              <a:ea typeface="+mn-ea"/>
              <a:cs typeface="+mn-cs"/>
            </a:rPr>
            <a:t>To prevent and manage risks prior and during project implementation. This should facilitate a smooth deployment and minimize delays and costs in implementation.</a:t>
          </a:r>
          <a:endParaRPr lang="en-US" sz="1000" b="1" u="none" baseline="0"/>
        </a:p>
        <a:p>
          <a:r>
            <a:rPr lang="en-US" sz="1100" b="1" u="none" baseline="0"/>
            <a:t>III.   Deployment Gantt Chart</a:t>
          </a:r>
        </a:p>
        <a:p>
          <a:r>
            <a:rPr lang="en-US" sz="1000" b="0" i="1" u="none" baseline="0"/>
            <a:t>        For adequate planning from receipt of goods and customs clearance to distribution, installation and training, the Gantt Chart template reflects key activity areas to be considered and represents the baseline for </a:t>
          </a:r>
          <a:r>
            <a:rPr lang="en-US" sz="1000" b="0" i="1" u="none" baseline="0">
              <a:solidFill>
                <a:schemeClr val="dk1"/>
              </a:solidFill>
              <a:latin typeface="+mn-lt"/>
              <a:ea typeface="+mn-ea"/>
              <a:cs typeface="+mn-cs"/>
            </a:rPr>
            <a:t>progress</a:t>
          </a:r>
          <a:r>
            <a:rPr lang="en-US" sz="1000" b="0" i="1" u="none" baseline="0"/>
            <a:t> monitoring.</a:t>
          </a:r>
        </a:p>
        <a:p>
          <a:r>
            <a:rPr lang="en-US" sz="1100" b="1" u="none" baseline="0"/>
            <a:t>IV.   Monitoring Implementation</a:t>
          </a:r>
        </a:p>
        <a:p>
          <a:r>
            <a:rPr lang="en-US" sz="1000" b="0" i="1" u="none" baseline="0"/>
            <a:t>         A monitoring template is included to facilitate regular monitoring of the implementation status based on the approved deployment plan. It is to be submitted on monthly basis for first batch (that is subjected to a Post-Installation Ispection) </a:t>
          </a:r>
          <a:r>
            <a:rPr lang="en-US" sz="1000" b="0" i="1" u="none" baseline="0">
              <a:solidFill>
                <a:sysClr val="windowText" lastClr="000000"/>
              </a:solidFill>
            </a:rPr>
            <a:t>and quarterly basis </a:t>
          </a:r>
          <a:r>
            <a:rPr lang="en-US" sz="1000" b="0" i="1" u="none" baseline="0"/>
            <a:t>for remaining batches.    </a:t>
          </a:r>
        </a:p>
        <a:p>
          <a:r>
            <a:rPr lang="en-US" sz="1100" b="1" u="none" baseline="0"/>
            <a:t>V.    Monitoring Financial Utilization</a:t>
          </a:r>
        </a:p>
        <a:p>
          <a:r>
            <a:rPr lang="en-US" sz="1000" b="0" i="1" baseline="0">
              <a:solidFill>
                <a:schemeClr val="dk1"/>
              </a:solidFill>
              <a:effectLst/>
              <a:latin typeface="+mn-lt"/>
              <a:ea typeface="+mn-ea"/>
              <a:cs typeface="+mn-cs"/>
            </a:rPr>
            <a:t>        A monitoring template is included to facilitate regular ongoing monitoring of the financial utilization of the grant against the respective budget item lines of the country-led deployment. The budget and financial utilization is based on the approved deployment plan and activities.</a:t>
          </a:r>
          <a:r>
            <a:rPr lang="en-US" sz="1000" b="1" i="1" baseline="0">
              <a:solidFill>
                <a:schemeClr val="dk1"/>
              </a:solidFill>
              <a:effectLst/>
              <a:latin typeface="+mn-lt"/>
              <a:ea typeface="+mn-ea"/>
              <a:cs typeface="+mn-cs"/>
            </a:rPr>
            <a:t> </a:t>
          </a:r>
          <a:r>
            <a:rPr lang="en-US" sz="1000" b="0" i="1" baseline="0">
              <a:solidFill>
                <a:schemeClr val="dk1"/>
              </a:solidFill>
              <a:effectLst/>
              <a:latin typeface="+mn-lt"/>
              <a:ea typeface="+mn-ea"/>
              <a:cs typeface="+mn-cs"/>
            </a:rPr>
            <a:t>It is to be submitted on six-monthly basis and does not replace the Final Certified Statement from DFAM. </a:t>
          </a:r>
          <a:endParaRPr lang="en-US" sz="1000" b="0" i="0" baseline="0">
            <a:solidFill>
              <a:schemeClr val="dk1"/>
            </a:solidFill>
            <a:effectLst/>
            <a:latin typeface="+mn-lt"/>
            <a:ea typeface="+mn-ea"/>
            <a:cs typeface="+mn-cs"/>
          </a:endParaRPr>
        </a:p>
        <a:p>
          <a:r>
            <a:rPr lang="en-US" sz="1100" b="1" u="none" baseline="0"/>
            <a:t>VI.   Installation Checklist for ILRs</a:t>
          </a:r>
        </a:p>
        <a:p>
          <a:r>
            <a:rPr lang="en-US" sz="1000" b="0" i="1" u="none" baseline="0"/>
            <a:t>         As part of the commissioning of the CCE, a checklist is provided to ascertain adequate and quality installation of the equipment including whether end-user training has been conducted. The form has to be signed off by a Government official and is to be returned back to the respective Government department. It should be used for updating the progress reporting as well as for updating the country inventory for cold chain equipment.</a:t>
          </a:r>
        </a:p>
        <a:p>
          <a:r>
            <a:rPr lang="en-US" sz="1100" b="1" u="none" baseline="0"/>
            <a:t>VII.   Installation Checklist for SDDs</a:t>
          </a:r>
        </a:p>
        <a:p>
          <a:r>
            <a:rPr lang="en-US" sz="1000" b="0" i="1" baseline="0">
              <a:solidFill>
                <a:schemeClr val="dk1"/>
              </a:solidFill>
              <a:effectLst/>
              <a:latin typeface="+mn-lt"/>
              <a:ea typeface="+mn-ea"/>
              <a:cs typeface="+mn-cs"/>
            </a:rPr>
            <a:t>         As part of the commissioning of the CCE, a checklist is provided to ascertain adequate and quality installation of the equipment including whether end-user training has been conducted. The form has to be signed off by a Government official and is to be returned back to the respective Government department. It should be used for updating the progress reporting as well as for updating the country inventory for cold chain equipment.</a:t>
          </a:r>
        </a:p>
        <a:p>
          <a:endParaRPr lang="en-US" sz="1000" b="0" i="1" baseline="0">
            <a:solidFill>
              <a:schemeClr val="dk1"/>
            </a:solidFill>
            <a:effectLst/>
            <a:latin typeface="+mn-lt"/>
            <a:ea typeface="+mn-ea"/>
            <a:cs typeface="+mn-cs"/>
          </a:endParaRPr>
        </a:p>
        <a:p>
          <a:pPr algn="ctr"/>
          <a:r>
            <a:rPr lang="en-US" sz="1000" b="0" i="1" baseline="0">
              <a:solidFill>
                <a:schemeClr val="dk1"/>
              </a:solidFill>
              <a:effectLst/>
              <a:latin typeface="+mn-lt"/>
              <a:ea typeface="+mn-ea"/>
              <a:cs typeface="+mn-cs"/>
            </a:rPr>
            <a:t>*****</a:t>
          </a:r>
          <a:endParaRPr lang="en-US" sz="1000">
            <a:effectLst/>
          </a:endParaRPr>
        </a:p>
        <a:p>
          <a:endParaRPr lang="en-US" sz="1100" b="1"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273050</xdr:colOff>
      <xdr:row>0</xdr:row>
      <xdr:rowOff>321733</xdr:rowOff>
    </xdr:from>
    <xdr:to>
      <xdr:col>17</xdr:col>
      <xdr:colOff>516467</xdr:colOff>
      <xdr:row>5</xdr:row>
      <xdr:rowOff>105832</xdr:rowOff>
    </xdr:to>
    <xdr:sp macro="" textlink="">
      <xdr:nvSpPr>
        <xdr:cNvPr id="3" name="TextBox 2">
          <a:extLst>
            <a:ext uri="{FF2B5EF4-FFF2-40B4-BE49-F238E27FC236}">
              <a16:creationId xmlns:a16="http://schemas.microsoft.com/office/drawing/2014/main" id="{0A755CB6-D080-4691-B99F-7CDC9229787A}"/>
            </a:ext>
          </a:extLst>
        </xdr:cNvPr>
        <xdr:cNvSpPr txBox="1"/>
      </xdr:nvSpPr>
      <xdr:spPr>
        <a:xfrm>
          <a:off x="11247967" y="321733"/>
          <a:ext cx="3989917" cy="2578099"/>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p>
        <a:p>
          <a:r>
            <a:rPr lang="en-US" sz="1200"/>
            <a:t>Please complete the Risk-Matrix</a:t>
          </a:r>
          <a:r>
            <a:rPr lang="en-US" sz="1200" baseline="0"/>
            <a:t> for all columns C to K for all Risk Areas.</a:t>
          </a:r>
        </a:p>
        <a:p>
          <a:r>
            <a:rPr lang="en-US" sz="1200" baseline="0"/>
            <a:t>The 'Risk Level' will be the sum of 'Risk Likelihood' and 'Risk Impact' identified for each risk area.</a:t>
          </a:r>
        </a:p>
        <a:p>
          <a:r>
            <a:rPr lang="en-US" sz="1200" baseline="0"/>
            <a:t>It is important that risks are identified based on past experience as well. </a:t>
          </a:r>
        </a:p>
        <a:p>
          <a:r>
            <a:rPr lang="en-US" sz="1200" b="1" i="1" baseline="0"/>
            <a:t>Please add separate additional rows under the different "Risk Areas" for including all different risks identified that require different risk mitigation measures to be taken. </a:t>
          </a:r>
          <a:r>
            <a:rPr lang="en-US" sz="1200" baseline="0"/>
            <a:t>(For example "Distribution" could have different type of risks and likelihood to occur and should then be listed in separate rows.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61837</xdr:colOff>
      <xdr:row>2</xdr:row>
      <xdr:rowOff>172204</xdr:rowOff>
    </xdr:from>
    <xdr:to>
      <xdr:col>47</xdr:col>
      <xdr:colOff>274814</xdr:colOff>
      <xdr:row>49</xdr:row>
      <xdr:rowOff>84667</xdr:rowOff>
    </xdr:to>
    <xdr:sp macro="" textlink="">
      <xdr:nvSpPr>
        <xdr:cNvPr id="2" name="TextBox 1">
          <a:extLst>
            <a:ext uri="{FF2B5EF4-FFF2-40B4-BE49-F238E27FC236}">
              <a16:creationId xmlns:a16="http://schemas.microsoft.com/office/drawing/2014/main" id="{B0180177-E2A3-41FA-AED9-049125FA4FE7}"/>
            </a:ext>
          </a:extLst>
        </xdr:cNvPr>
        <xdr:cNvSpPr txBox="1"/>
      </xdr:nvSpPr>
      <xdr:spPr>
        <a:xfrm>
          <a:off x="12021004" y="701371"/>
          <a:ext cx="8457393" cy="967029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p>
        <a:p>
          <a:r>
            <a:rPr lang="en-US" sz="1200" b="1" i="1"/>
            <a:t>The current Gantt Chart is </a:t>
          </a:r>
          <a:r>
            <a:rPr lang="en-US" sz="1200" b="1" i="1" u="sng"/>
            <a:t>only a sample</a:t>
          </a:r>
          <a:r>
            <a:rPr lang="en-US" sz="1200" b="1" i="1" u="none"/>
            <a:t> with regards to the timelines.</a:t>
          </a:r>
          <a:endParaRPr lang="en-US" sz="1200" b="1" i="1"/>
        </a:p>
        <a:p>
          <a:r>
            <a:rPr lang="en-US" sz="1200"/>
            <a:t>Please complete the deployment</a:t>
          </a:r>
          <a:r>
            <a:rPr lang="en-US" sz="1200" baseline="0"/>
            <a:t> Gantt Chart. This will form the baseline for progress monitoring.</a:t>
          </a:r>
        </a:p>
        <a:p>
          <a:r>
            <a:rPr lang="en-US" sz="1200" b="1" i="1" u="sng" baseline="0"/>
            <a:t>Important to note for Y1 deployment</a:t>
          </a:r>
        </a:p>
        <a:p>
          <a:r>
            <a:rPr lang="en-US" sz="1200" baseline="0"/>
            <a:t>a) reflecting first test batch (est. 150-200 units)</a:t>
          </a:r>
        </a:p>
        <a:p>
          <a:r>
            <a:rPr lang="en-US" sz="1200" baseline="0"/>
            <a:t>b) Interim PII to be conducted, prior to subsequent batch installations.</a:t>
          </a:r>
        </a:p>
        <a:p>
          <a:endParaRPr lang="en-US" sz="1200" baseline="0"/>
        </a:p>
        <a:p>
          <a:r>
            <a:rPr lang="en-US" sz="1200" baseline="0"/>
            <a:t>Point a) and b) also apply for Y2 onwards countries, if a new type of equipment is being installated (e.g. ILR vs. SDD)</a:t>
          </a:r>
        </a:p>
        <a:p>
          <a:endParaRPr lang="en-US" sz="1200" baseline="0"/>
        </a:p>
        <a:p>
          <a:r>
            <a:rPr lang="en-US" sz="1200" b="1" i="1" u="sng" baseline="0"/>
            <a:t>Off-Shore</a:t>
          </a:r>
          <a:r>
            <a:rPr lang="en-US" sz="1200" b="1" u="sng" baseline="0"/>
            <a:t> Shipments</a:t>
          </a:r>
        </a:p>
        <a:p>
          <a:r>
            <a:rPr lang="en-US" sz="1200" baseline="0"/>
            <a:t>If multiple off-shore shipments are required due to warehousing storage constraints, security reasons, deployment and installation capacity, project plans or other reasons, please insert additional rows for delivery and customs clearance.</a:t>
          </a:r>
        </a:p>
        <a:p>
          <a:endParaRPr lang="en-US" sz="1200" baseline="0"/>
        </a:p>
        <a:p>
          <a:r>
            <a:rPr lang="en-US" sz="1200" baseline="0"/>
            <a:t>Please note the template only shows timelines as example. To be reflected as per country context.</a:t>
          </a:r>
        </a:p>
        <a:p>
          <a:r>
            <a:rPr lang="en-US" sz="1200" baseline="0"/>
            <a:t>_______________________________________________________________________________________________________</a:t>
          </a:r>
        </a:p>
        <a:p>
          <a:r>
            <a:rPr lang="en-US" sz="1200" b="1" i="1" u="sng">
              <a:solidFill>
                <a:schemeClr val="dk1"/>
              </a:solidFill>
              <a:effectLst/>
              <a:latin typeface="+mn-lt"/>
              <a:ea typeface="+mn-ea"/>
              <a:cs typeface="+mn-cs"/>
            </a:rPr>
            <a:t>Deployment timeline benchmarks:</a:t>
          </a: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Countries should consider timeline benchmarks below for deployments.</a:t>
          </a:r>
        </a:p>
        <a:p>
          <a:endParaRPr lang="en-US" sz="500">
            <a:solidFill>
              <a:schemeClr val="dk1"/>
            </a:solidFill>
            <a:effectLst/>
            <a:latin typeface="+mn-lt"/>
            <a:ea typeface="+mn-ea"/>
            <a:cs typeface="+mn-cs"/>
          </a:endParaRPr>
        </a:p>
        <a:p>
          <a:pPr lvl="0"/>
          <a:r>
            <a:rPr lang="en-US" sz="1250" b="1" u="sng">
              <a:solidFill>
                <a:schemeClr val="dk1"/>
              </a:solidFill>
              <a:effectLst/>
              <a:latin typeface="+mn-lt"/>
              <a:ea typeface="+mn-ea"/>
              <a:cs typeface="+mn-cs"/>
            </a:rPr>
            <a:t>I. Pre-project Preparations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Upon Gavi </a:t>
          </a:r>
          <a:r>
            <a:rPr lang="en-US" sz="1200" u="sng">
              <a:solidFill>
                <a:schemeClr val="dk1"/>
              </a:solidFill>
              <a:effectLst/>
              <a:latin typeface="+mn-lt"/>
              <a:ea typeface="+mn-ea"/>
              <a:cs typeface="+mn-cs"/>
            </a:rPr>
            <a:t>approval of the cash grant application</a:t>
          </a:r>
          <a:r>
            <a:rPr lang="en-US" sz="1200">
              <a:solidFill>
                <a:schemeClr val="dk1"/>
              </a:solidFill>
              <a:effectLst/>
              <a:latin typeface="+mn-lt"/>
              <a:ea typeface="+mn-ea"/>
              <a:cs typeface="+mn-cs"/>
            </a:rPr>
            <a:t> (e.g. issuance of Gavi Decision Letter), a number of key activities should be initiated to reduce the overall timeline for the project implementation. These key activities should be </a:t>
          </a:r>
          <a:r>
            <a:rPr lang="en-US" sz="1200" b="1">
              <a:solidFill>
                <a:schemeClr val="dk1"/>
              </a:solidFill>
              <a:effectLst/>
              <a:latin typeface="+mn-lt"/>
              <a:ea typeface="+mn-ea"/>
              <a:cs typeface="+mn-cs"/>
            </a:rPr>
            <a:t>completed </a:t>
          </a:r>
          <a:r>
            <a:rPr lang="en-US" sz="1200" b="1" u="sng">
              <a:solidFill>
                <a:schemeClr val="dk1"/>
              </a:solidFill>
              <a:effectLst/>
              <a:latin typeface="+mn-lt"/>
              <a:ea typeface="+mn-ea"/>
              <a:cs typeface="+mn-cs"/>
            </a:rPr>
            <a:t>prior to the procurement of equipment</a:t>
          </a:r>
          <a:r>
            <a:rPr lang="en-US" sz="1200">
              <a:solidFill>
                <a:schemeClr val="dk1"/>
              </a:solidFill>
              <a:effectLst/>
              <a:latin typeface="+mn-lt"/>
              <a:ea typeface="+mn-ea"/>
              <a:cs typeface="+mn-cs"/>
            </a:rPr>
            <a:t> and relate to:</a:t>
          </a:r>
        </a:p>
        <a:p>
          <a:pPr lvl="1"/>
          <a:r>
            <a:rPr lang="en-US" sz="1200">
              <a:solidFill>
                <a:schemeClr val="dk1"/>
              </a:solidFill>
              <a:effectLst/>
              <a:latin typeface="+mn-lt"/>
              <a:ea typeface="+mn-ea"/>
              <a:cs typeface="+mn-cs"/>
            </a:rPr>
            <a:t>a) Preparations and planning for Government technicians training</a:t>
          </a:r>
        </a:p>
        <a:p>
          <a:pPr lvl="1"/>
          <a:r>
            <a:rPr lang="en-US" sz="1200">
              <a:solidFill>
                <a:schemeClr val="dk1"/>
              </a:solidFill>
              <a:effectLst/>
              <a:latin typeface="+mn-lt"/>
              <a:ea typeface="+mn-ea"/>
              <a:cs typeface="+mn-cs"/>
            </a:rPr>
            <a:t>b) Arranging mechanisms for pre-customs clearance (as feasible)</a:t>
          </a:r>
        </a:p>
        <a:p>
          <a:pPr lvl="1"/>
          <a:r>
            <a:rPr lang="en-US" sz="1200">
              <a:solidFill>
                <a:schemeClr val="dk1"/>
              </a:solidFill>
              <a:effectLst/>
              <a:latin typeface="+mn-lt"/>
              <a:ea typeface="+mn-ea"/>
              <a:cs typeface="+mn-cs"/>
            </a:rPr>
            <a:t>c) Identification of locally sourced independent 3PLs for the post installation inspection </a:t>
          </a:r>
          <a:r>
            <a:rPr lang="en-US" sz="1200" i="1">
              <a:solidFill>
                <a:schemeClr val="dk1"/>
              </a:solidFill>
              <a:effectLst/>
              <a:latin typeface="+mn-lt"/>
              <a:ea typeface="+mn-ea"/>
              <a:cs typeface="+mn-cs"/>
            </a:rPr>
            <a:t>(only applicable for new countries to this modality under the cash grant)</a:t>
          </a:r>
        </a:p>
        <a:p>
          <a:pPr lvl="1"/>
          <a:r>
            <a:rPr lang="en-US" sz="1200">
              <a:solidFill>
                <a:schemeClr val="dk1"/>
              </a:solidFill>
              <a:effectLst/>
              <a:latin typeface="+mn-lt"/>
              <a:ea typeface="+mn-ea"/>
              <a:cs typeface="+mn-cs"/>
            </a:rPr>
            <a:t>d) Assessing the warehouse and storage capacity for incoming equipment prior to distribution and depending on country arrangements, ensuring adequate plans are made (Govn. WH or UNICEF WH contracts)</a:t>
          </a:r>
        </a:p>
        <a:p>
          <a:pPr lvl="1"/>
          <a:r>
            <a:rPr lang="en-US" sz="1200">
              <a:solidFill>
                <a:schemeClr val="dk1"/>
              </a:solidFill>
              <a:effectLst/>
              <a:latin typeface="+mn-lt"/>
              <a:ea typeface="+mn-ea"/>
              <a:cs typeface="+mn-cs"/>
            </a:rPr>
            <a:t>e) Assessing the readiness of the in-country distribution arrangements – depending on country arrangements, ensure adequate transportation is in place (Govn. transporters or UNICEF LTA holders)</a:t>
          </a:r>
        </a:p>
        <a:p>
          <a:pPr lvl="1"/>
          <a:r>
            <a:rPr lang="en-US" sz="1200">
              <a:solidFill>
                <a:schemeClr val="dk1"/>
              </a:solidFill>
              <a:effectLst/>
              <a:latin typeface="+mn-lt"/>
              <a:ea typeface="+mn-ea"/>
              <a:cs typeface="+mn-cs"/>
            </a:rPr>
            <a:t>f) If RTMDs/EMS level 3 is selected for the CCE, reconfirm the feasibility for operating the data as per applicable Government legislation.</a:t>
          </a:r>
        </a:p>
        <a:p>
          <a:r>
            <a:rPr lang="en-US" sz="1200">
              <a:solidFill>
                <a:schemeClr val="dk1"/>
              </a:solidFill>
              <a:effectLst/>
              <a:latin typeface="+mn-lt"/>
              <a:ea typeface="+mn-ea"/>
              <a:cs typeface="+mn-cs"/>
            </a:rPr>
            <a:t> </a:t>
          </a:r>
        </a:p>
        <a:p>
          <a:pPr lvl="0"/>
          <a:r>
            <a:rPr lang="en-US" sz="1250" b="1" u="sng">
              <a:solidFill>
                <a:schemeClr val="dk1"/>
              </a:solidFill>
              <a:effectLst/>
              <a:latin typeface="+mn-lt"/>
              <a:ea typeface="+mn-ea"/>
              <a:cs typeface="+mn-cs"/>
            </a:rPr>
            <a:t>II. Preparations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Key activities should be completed between </a:t>
          </a:r>
          <a:r>
            <a:rPr lang="en-US" sz="1200" b="1">
              <a:solidFill>
                <a:schemeClr val="dk1"/>
              </a:solidFill>
              <a:effectLst/>
              <a:latin typeface="+mn-lt"/>
              <a:ea typeface="+mn-ea"/>
              <a:cs typeface="+mn-cs"/>
            </a:rPr>
            <a:t>1 to 2 months </a:t>
          </a:r>
          <a:r>
            <a:rPr lang="en-US" sz="1200" u="sng">
              <a:solidFill>
                <a:schemeClr val="dk1"/>
              </a:solidFill>
              <a:effectLst/>
              <a:latin typeface="+mn-lt"/>
              <a:ea typeface="+mn-ea"/>
              <a:cs typeface="+mn-cs"/>
            </a:rPr>
            <a:t>upon arrival of equipment</a:t>
          </a:r>
          <a:r>
            <a:rPr lang="en-US" sz="1200">
              <a:solidFill>
                <a:schemeClr val="dk1"/>
              </a:solidFill>
              <a:effectLst/>
              <a:latin typeface="+mn-lt"/>
              <a:ea typeface="+mn-ea"/>
              <a:cs typeface="+mn-cs"/>
            </a:rPr>
            <a:t>. Preparation stage includes:</a:t>
          </a:r>
        </a:p>
        <a:p>
          <a:pPr lvl="1"/>
          <a:r>
            <a:rPr lang="en-US" sz="1200">
              <a:solidFill>
                <a:schemeClr val="dk1"/>
              </a:solidFill>
              <a:effectLst/>
              <a:latin typeface="+mn-lt"/>
              <a:ea typeface="+mn-ea"/>
              <a:cs typeface="+mn-cs"/>
            </a:rPr>
            <a:t>a) Completing the customs clearance process</a:t>
          </a:r>
        </a:p>
        <a:p>
          <a:pPr lvl="1"/>
          <a:r>
            <a:rPr lang="en-US" sz="1200">
              <a:solidFill>
                <a:schemeClr val="dk1"/>
              </a:solidFill>
              <a:effectLst/>
              <a:latin typeface="+mn-lt"/>
              <a:ea typeface="+mn-ea"/>
              <a:cs typeface="+mn-cs"/>
            </a:rPr>
            <a:t>b)</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Conducting the technicians training</a:t>
          </a:r>
        </a:p>
        <a:p>
          <a:pPr lvl="1"/>
          <a:r>
            <a:rPr lang="en-US" sz="1200">
              <a:solidFill>
                <a:schemeClr val="dk1"/>
              </a:solidFill>
              <a:effectLst/>
              <a:latin typeface="+mn-lt"/>
              <a:ea typeface="+mn-ea"/>
              <a:cs typeface="+mn-cs"/>
            </a:rPr>
            <a:t>c) Revalidation of the ODP and formal clearance through NLWG/PMT</a:t>
          </a:r>
        </a:p>
        <a:p>
          <a:pPr lvl="1"/>
          <a:r>
            <a:rPr lang="en-US" sz="1200">
              <a:solidFill>
                <a:schemeClr val="dk1"/>
              </a:solidFill>
              <a:effectLst/>
              <a:latin typeface="+mn-lt"/>
              <a:ea typeface="+mn-ea"/>
              <a:cs typeface="+mn-cs"/>
            </a:rPr>
            <a:t>d) Confirming warehouse and transportation arrangements are in place</a:t>
          </a:r>
        </a:p>
        <a:p>
          <a:pPr lvl="1"/>
          <a:r>
            <a:rPr lang="en-US" sz="1200">
              <a:solidFill>
                <a:schemeClr val="dk1"/>
              </a:solidFill>
              <a:effectLst/>
              <a:latin typeface="+mn-lt"/>
              <a:ea typeface="+mn-ea"/>
              <a:cs typeface="+mn-cs"/>
            </a:rPr>
            <a:t>e) Confirming independent 3PL has been identified for future engagement for PII (post phase-1 deployment)</a:t>
          </a:r>
        </a:p>
        <a:p>
          <a:r>
            <a:rPr lang="en-US" sz="1100">
              <a:solidFill>
                <a:schemeClr val="dk1"/>
              </a:solidFill>
              <a:effectLst/>
              <a:latin typeface="+mn-lt"/>
              <a:ea typeface="+mn-ea"/>
              <a:cs typeface="+mn-cs"/>
            </a:rPr>
            <a:t> </a:t>
          </a:r>
        </a:p>
        <a:p>
          <a:pPr lvl="0"/>
          <a:r>
            <a:rPr lang="en-US" sz="1250" b="1" u="sng">
              <a:solidFill>
                <a:schemeClr val="dk1"/>
              </a:solidFill>
              <a:effectLst/>
              <a:latin typeface="+mn-lt"/>
              <a:ea typeface="+mn-ea"/>
              <a:cs typeface="+mn-cs"/>
            </a:rPr>
            <a:t>III. Deployments</a:t>
          </a:r>
          <a:r>
            <a:rPr lang="en-US" sz="1100" b="1">
              <a:solidFill>
                <a:schemeClr val="dk1"/>
              </a:solidFill>
              <a:effectLst/>
              <a:latin typeface="+mn-lt"/>
              <a:ea typeface="+mn-ea"/>
              <a:cs typeface="+mn-cs"/>
            </a:rPr>
            <a:t>: </a:t>
          </a:r>
          <a:r>
            <a:rPr lang="en-US" sz="1200">
              <a:solidFill>
                <a:schemeClr val="dk1"/>
              </a:solidFill>
              <a:effectLst/>
              <a:latin typeface="+mn-lt"/>
              <a:ea typeface="+mn-ea"/>
              <a:cs typeface="+mn-cs"/>
            </a:rPr>
            <a:t>Key activities including distribution, installation and end-user training. Timelines may vary due to security issues, number of units, seasonal challenges (e.g. monsoons, rainy season), logistical challenges (e.g. islands, mountainous areas, air transportation requirements) and country typology (e.g. fragile &amp; conflict)</a:t>
          </a:r>
        </a:p>
        <a:p>
          <a:pPr lvl="0"/>
          <a:endParaRPr lang="en-US" sz="1200">
            <a:solidFill>
              <a:schemeClr val="dk1"/>
            </a:solidFill>
            <a:effectLst/>
            <a:latin typeface="+mn-lt"/>
            <a:ea typeface="+mn-ea"/>
            <a:cs typeface="+mn-cs"/>
          </a:endParaRPr>
        </a:p>
        <a:p>
          <a:pPr lvl="0"/>
          <a:r>
            <a:rPr lang="en-US" sz="1200" b="1" i="1">
              <a:solidFill>
                <a:srgbClr val="FF0000"/>
              </a:solidFill>
              <a:effectLst/>
              <a:latin typeface="+mn-lt"/>
              <a:ea typeface="+mn-ea"/>
              <a:cs typeface="+mn-cs"/>
            </a:rPr>
            <a:t>NOTE --&gt;</a:t>
          </a:r>
          <a:r>
            <a:rPr lang="en-US" sz="1200" b="1" i="1" baseline="0">
              <a:solidFill>
                <a:srgbClr val="FF0000"/>
              </a:solidFill>
              <a:effectLst/>
              <a:latin typeface="+mn-lt"/>
              <a:ea typeface="+mn-ea"/>
              <a:cs typeface="+mn-cs"/>
            </a:rPr>
            <a:t> </a:t>
          </a:r>
          <a:r>
            <a:rPr lang="en-US" sz="1200" i="1" baseline="0">
              <a:solidFill>
                <a:srgbClr val="FF0000"/>
              </a:solidFill>
              <a:effectLst/>
              <a:latin typeface="+mn-lt"/>
              <a:ea typeface="+mn-ea"/>
              <a:cs typeface="+mn-cs"/>
            </a:rPr>
            <a:t>Please use the </a:t>
          </a:r>
          <a:r>
            <a:rPr lang="en-US" sz="1200" i="1" u="sng" baseline="0">
              <a:solidFill>
                <a:srgbClr val="FF0000"/>
              </a:solidFill>
              <a:effectLst/>
              <a:latin typeface="+mn-lt"/>
              <a:ea typeface="+mn-ea"/>
              <a:cs typeface="+mn-cs"/>
            </a:rPr>
            <a:t>"Deployment Calculator" in tab 4 of this tool kit </a:t>
          </a:r>
          <a:r>
            <a:rPr lang="en-US" sz="1200" i="1" baseline="0">
              <a:solidFill>
                <a:srgbClr val="FF0000"/>
              </a:solidFill>
              <a:effectLst/>
              <a:latin typeface="+mn-lt"/>
              <a:ea typeface="+mn-ea"/>
              <a:cs typeface="+mn-cs"/>
            </a:rPr>
            <a:t>to calculate the overall estimated timeline for the activities related to in-country distribution and installation of the cold chain equipment. Please ensure these timelines (in column J12) are </a:t>
          </a:r>
          <a:r>
            <a:rPr lang="en-US" sz="1200" i="1" u="sng" baseline="0">
              <a:solidFill>
                <a:srgbClr val="FF0000"/>
              </a:solidFill>
              <a:effectLst/>
              <a:latin typeface="+mn-lt"/>
              <a:ea typeface="+mn-ea"/>
              <a:cs typeface="+mn-cs"/>
            </a:rPr>
            <a:t>not</a:t>
          </a:r>
          <a:r>
            <a:rPr lang="en-US" sz="1200" i="1" baseline="0">
              <a:solidFill>
                <a:srgbClr val="FF0000"/>
              </a:solidFill>
              <a:effectLst/>
              <a:latin typeface="+mn-lt"/>
              <a:ea typeface="+mn-ea"/>
              <a:cs typeface="+mn-cs"/>
            </a:rPr>
            <a:t> exceeded in the Gantt Chart.</a:t>
          </a:r>
          <a:endParaRPr lang="en-US" sz="1200" i="1">
            <a:solidFill>
              <a:srgbClr val="FF0000"/>
            </a:solidFill>
            <a:effectLst/>
            <a:latin typeface="+mn-lt"/>
            <a:ea typeface="+mn-ea"/>
            <a:cs typeface="+mn-cs"/>
          </a:endParaRP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250" b="1" u="sng">
              <a:solidFill>
                <a:schemeClr val="dk1"/>
              </a:solidFill>
              <a:effectLst/>
              <a:latin typeface="+mn-lt"/>
              <a:ea typeface="+mn-ea"/>
              <a:cs typeface="+mn-cs"/>
            </a:rPr>
            <a:t>IV. Pre-Post Installation Inspections (PII) where required</a:t>
          </a:r>
          <a:r>
            <a:rPr lang="en-US" sz="1100" b="1">
              <a:solidFill>
                <a:schemeClr val="dk1"/>
              </a:solidFill>
              <a:effectLst/>
              <a:latin typeface="+mn-lt"/>
              <a:ea typeface="+mn-ea"/>
              <a:cs typeface="+mn-cs"/>
            </a:rPr>
            <a:t>: </a:t>
          </a:r>
          <a:r>
            <a:rPr lang="en-US" sz="1200">
              <a:solidFill>
                <a:schemeClr val="dk1"/>
              </a:solidFill>
              <a:effectLst/>
              <a:latin typeface="+mn-lt"/>
              <a:ea typeface="+mn-ea"/>
              <a:cs typeface="+mn-cs"/>
            </a:rPr>
            <a:t>Activities</a:t>
          </a:r>
          <a:r>
            <a:rPr lang="en-US" sz="1200" u="sng">
              <a:solidFill>
                <a:schemeClr val="dk1"/>
              </a:solidFill>
              <a:effectLst/>
              <a:latin typeface="+mn-lt"/>
              <a:ea typeface="+mn-ea"/>
              <a:cs typeface="+mn-cs"/>
            </a:rPr>
            <a:t> (contracting, training, implementation, data analysis and report issuance)</a:t>
          </a:r>
          <a:r>
            <a:rPr lang="en-US" sz="1200">
              <a:solidFill>
                <a:schemeClr val="dk1"/>
              </a:solidFill>
              <a:effectLst/>
              <a:latin typeface="+mn-lt"/>
              <a:ea typeface="+mn-ea"/>
              <a:cs typeface="+mn-cs"/>
            </a:rPr>
            <a:t> should be completed within </a:t>
          </a:r>
          <a:r>
            <a:rPr lang="en-US" sz="1200" b="1" u="sng">
              <a:solidFill>
                <a:schemeClr val="dk1"/>
              </a:solidFill>
              <a:effectLst/>
              <a:latin typeface="+mn-lt"/>
              <a:ea typeface="+mn-ea"/>
              <a:cs typeface="+mn-cs"/>
            </a:rPr>
            <a:t>3 to 6 months</a:t>
          </a:r>
          <a:r>
            <a:rPr lang="en-US" sz="1200" u="sng">
              <a:solidFill>
                <a:schemeClr val="dk1"/>
              </a:solidFill>
              <a:effectLst/>
              <a:latin typeface="+mn-lt"/>
              <a:ea typeface="+mn-ea"/>
              <a:cs typeface="+mn-cs"/>
            </a:rPr>
            <a:t> </a:t>
          </a:r>
          <a:r>
            <a:rPr lang="en-US" sz="1200">
              <a:solidFill>
                <a:schemeClr val="dk1"/>
              </a:solidFill>
              <a:effectLst/>
              <a:latin typeface="+mn-lt"/>
              <a:ea typeface="+mn-ea"/>
              <a:cs typeface="+mn-cs"/>
            </a:rPr>
            <a:t> prior to the commencement of subsequent deployments for new countries adopting the approach. This introduces phased deployments for new countries to ensure quality installations and that issues identified during the PII are addressed before the further roll-out.</a:t>
          </a:r>
        </a:p>
        <a:p>
          <a:pPr lvl="0"/>
          <a:endParaRPr lang="en-US" sz="700" baseline="0">
            <a:solidFill>
              <a:schemeClr val="dk1"/>
            </a:solidFill>
            <a:effectLst/>
            <a:latin typeface="+mn-lt"/>
            <a:ea typeface="+mn-ea"/>
            <a:cs typeface="+mn-cs"/>
          </a:endParaRPr>
        </a:p>
        <a:p>
          <a:pPr lvl="0" algn="ctr"/>
          <a:r>
            <a:rPr lang="en-US" sz="1200" baseline="0">
              <a:solidFill>
                <a:schemeClr val="dk1"/>
              </a:solidFill>
              <a:effectLst/>
              <a:latin typeface="+mn-lt"/>
              <a:ea typeface="+mn-ea"/>
              <a:cs typeface="+mn-cs"/>
            </a:rPr>
            <a:t>*******</a:t>
          </a:r>
          <a:endParaRPr lang="en-US" sz="1200" baseline="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22</xdr:row>
      <xdr:rowOff>95250</xdr:rowOff>
    </xdr:from>
    <xdr:to>
      <xdr:col>10</xdr:col>
      <xdr:colOff>146050</xdr:colOff>
      <xdr:row>44</xdr:row>
      <xdr:rowOff>120650</xdr:rowOff>
    </xdr:to>
    <xdr:sp macro="" textlink="">
      <xdr:nvSpPr>
        <xdr:cNvPr id="2" name="TextBox 1">
          <a:extLst>
            <a:ext uri="{FF2B5EF4-FFF2-40B4-BE49-F238E27FC236}">
              <a16:creationId xmlns:a16="http://schemas.microsoft.com/office/drawing/2014/main" id="{18B6BDB8-681A-450E-BC75-F680A6EF5A89}"/>
            </a:ext>
          </a:extLst>
        </xdr:cNvPr>
        <xdr:cNvSpPr txBox="1"/>
      </xdr:nvSpPr>
      <xdr:spPr>
        <a:xfrm>
          <a:off x="266700" y="3168650"/>
          <a:ext cx="9899650" cy="40767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ysClr val="windowText" lastClr="000000"/>
              </a:solidFill>
            </a:rPr>
            <a:t>NOTE:</a:t>
          </a:r>
          <a:endParaRPr lang="en-US"/>
        </a:p>
        <a:p>
          <a:r>
            <a:rPr lang="en-US" b="1" i="1">
              <a:effectLst/>
            </a:rPr>
            <a:t>Please note these timelines only apply for the activities related to </a:t>
          </a:r>
          <a:r>
            <a:rPr lang="en-US" b="1" i="1" u="sng">
              <a:effectLst/>
            </a:rPr>
            <a:t>distribution and installation</a:t>
          </a:r>
          <a:r>
            <a:rPr lang="en-US" b="1" i="1">
              <a:effectLst/>
            </a:rPr>
            <a:t>. these timelines are </a:t>
          </a:r>
          <a:r>
            <a:rPr lang="en-US" b="1" i="1" u="sng">
              <a:effectLst/>
            </a:rPr>
            <a:t>only</a:t>
          </a:r>
          <a:r>
            <a:rPr lang="en-US" b="1" i="1">
              <a:effectLst/>
            </a:rPr>
            <a:t> meant as a benchmark to ensure that the timelines in the Deployment Gantt Chart, do </a:t>
          </a:r>
          <a:r>
            <a:rPr lang="en-US" b="1" i="1" u="sng">
              <a:effectLst/>
            </a:rPr>
            <a:t>not exceed</a:t>
          </a:r>
          <a:r>
            <a:rPr lang="en-US" b="1" i="1">
              <a:effectLst/>
            </a:rPr>
            <a:t> these, but the timelines can be shorter with regards to distribution/installation.</a:t>
          </a:r>
          <a:endParaRPr lang="en-US"/>
        </a:p>
        <a:p>
          <a:r>
            <a:rPr lang="en-US"/>
            <a:t> </a:t>
          </a:r>
        </a:p>
        <a:p>
          <a:r>
            <a:rPr lang="en-US">
              <a:effectLst/>
            </a:rPr>
            <a:t>Please complete the yellow cells by country context, deployment targets, technicians available and transport capacity data. Countries should aim to deploy equipment within reasonable timelines to quickly close capacity gaps.</a:t>
          </a:r>
          <a:endParaRPr lang="en-US"/>
        </a:p>
        <a:p>
          <a:r>
            <a:rPr lang="en-US"/>
            <a:t> </a:t>
          </a:r>
        </a:p>
        <a:p>
          <a:r>
            <a:rPr lang="en-US" sz="1100" b="1" u="sng">
              <a:solidFill>
                <a:srgbClr val="FF0000"/>
              </a:solidFill>
              <a:effectLst/>
              <a:latin typeface="+mn-lt"/>
              <a:ea typeface="+mn-ea"/>
              <a:cs typeface="+mn-cs"/>
            </a:rPr>
            <a:t>Clarifying notes:</a:t>
          </a:r>
          <a:endParaRPr lang="en-US">
            <a:solidFill>
              <a:srgbClr val="FF0000"/>
            </a:solidFill>
          </a:endParaRPr>
        </a:p>
        <a:p>
          <a:r>
            <a:rPr lang="en-US">
              <a:effectLst/>
            </a:rPr>
            <a:t>* </a:t>
          </a:r>
          <a:r>
            <a:rPr lang="en-US" b="1">
              <a:effectLst/>
            </a:rPr>
            <a:t>#1 "</a:t>
          </a:r>
          <a:r>
            <a:rPr lang="en-US" b="1" i="1">
              <a:effectLst/>
            </a:rPr>
            <a:t>Total units (N</a:t>
          </a:r>
          <a:r>
            <a:rPr lang="en-US" b="1">
              <a:effectLst/>
            </a:rPr>
            <a:t>)"= </a:t>
          </a:r>
          <a:r>
            <a:rPr lang="en-US">
              <a:effectLst/>
            </a:rPr>
            <a:t>total units planned for procurement and distribution/installation.</a:t>
          </a:r>
          <a:endParaRPr lang="en-US"/>
        </a:p>
        <a:p>
          <a:r>
            <a:rPr lang="en-US">
              <a:effectLst/>
            </a:rPr>
            <a:t>* </a:t>
          </a:r>
          <a:r>
            <a:rPr lang="en-US" b="1">
              <a:effectLst/>
            </a:rPr>
            <a:t>#2 "</a:t>
          </a:r>
          <a:r>
            <a:rPr lang="en-US" b="1" i="1">
              <a:effectLst/>
            </a:rPr>
            <a:t>Number of facilities (F)"</a:t>
          </a:r>
          <a:r>
            <a:rPr lang="en-US">
              <a:effectLst/>
            </a:rPr>
            <a:t>= total number of facilities that will receive the CCE. This number can be less than total CCE, if a facility receives more than one CCE unit.</a:t>
          </a:r>
          <a:endParaRPr lang="en-US"/>
        </a:p>
        <a:p>
          <a:r>
            <a:rPr lang="en-US" b="1">
              <a:effectLst/>
            </a:rPr>
            <a:t>* #3 "</a:t>
          </a:r>
          <a:r>
            <a:rPr lang="en-US" b="1" i="1">
              <a:effectLst/>
            </a:rPr>
            <a:t>Installation teams (T)" </a:t>
          </a:r>
          <a:r>
            <a:rPr lang="en-US">
              <a:effectLst/>
            </a:rPr>
            <a:t>= total number of technicians available for this project for the CCE installation.</a:t>
          </a:r>
          <a:endParaRPr lang="en-US"/>
        </a:p>
        <a:p>
          <a:r>
            <a:rPr lang="en-US">
              <a:effectLst/>
            </a:rPr>
            <a:t>* </a:t>
          </a:r>
          <a:r>
            <a:rPr lang="en-US" b="1">
              <a:effectLst/>
            </a:rPr>
            <a:t>#4 "</a:t>
          </a:r>
          <a:r>
            <a:rPr lang="en-US" b="1" i="1">
              <a:effectLst/>
            </a:rPr>
            <a:t>Installations per team per day</a:t>
          </a:r>
          <a:r>
            <a:rPr lang="en-US" b="1">
              <a:effectLst/>
            </a:rPr>
            <a:t>"</a:t>
          </a:r>
          <a:r>
            <a:rPr lang="en-US">
              <a:effectLst/>
            </a:rPr>
            <a:t>= please select the type of CCE from the drop down list (e.g. SDD or ILR (this label includes Freezers)) as it takes longer time to install SDDs compared to mains (ILR/Freezers)</a:t>
          </a:r>
          <a:endParaRPr lang="en-US"/>
        </a:p>
        <a:p>
          <a:r>
            <a:rPr lang="en-US">
              <a:effectLst/>
            </a:rPr>
            <a:t>* </a:t>
          </a:r>
          <a:r>
            <a:rPr lang="en-US" b="1">
              <a:effectLst/>
            </a:rPr>
            <a:t>#5 "</a:t>
          </a:r>
          <a:r>
            <a:rPr lang="en-US" b="1" i="1">
              <a:effectLst/>
            </a:rPr>
            <a:t>Geography type</a:t>
          </a:r>
          <a:r>
            <a:rPr lang="en-US" b="1">
              <a:effectLst/>
            </a:rPr>
            <a:t>"</a:t>
          </a:r>
          <a:r>
            <a:rPr lang="en-US">
              <a:effectLst/>
            </a:rPr>
            <a:t>= please select from the drop down list the adequate location for the installation (e.g. urban, mixed, rural, fragile context). This is important for the timeline calculation, as context of location also defines the complexity for distribution of the CCE and thus time required. If multiple locations apply, please select based on majority of the CCE or prepare two calculations, if it is almost split by 50% and 50%.</a:t>
          </a:r>
          <a:endParaRPr lang="en-US"/>
        </a:p>
        <a:p>
          <a:r>
            <a:rPr lang="en-US" b="1">
              <a:effectLst/>
            </a:rPr>
            <a:t>* #6 "</a:t>
          </a:r>
          <a:r>
            <a:rPr lang="en-US" b="1" i="1">
              <a:effectLst/>
            </a:rPr>
            <a:t>Hubs</a:t>
          </a:r>
          <a:r>
            <a:rPr lang="en-US" b="1">
              <a:effectLst/>
            </a:rPr>
            <a:t>"</a:t>
          </a:r>
          <a:r>
            <a:rPr lang="en-US">
              <a:effectLst/>
            </a:rPr>
            <a:t>= refers to number of distribution points, from which the CCE will be distributed to districts and health facilities (e.g. only central or central + 2 x regional hubs)</a:t>
          </a:r>
          <a:endParaRPr lang="en-US"/>
        </a:p>
        <a:p>
          <a:r>
            <a:rPr lang="en-US" b="1">
              <a:effectLst/>
            </a:rPr>
            <a:t>* #7 "Truck cycle rate (trips/month per hub)" </a:t>
          </a:r>
          <a:r>
            <a:rPr lang="en-US">
              <a:effectLst/>
            </a:rPr>
            <a:t>= refers to number of trips each truck available for CCE distribution will complete per month per distribution hub.</a:t>
          </a:r>
          <a:endParaRPr lang="en-US"/>
        </a:p>
        <a:p>
          <a:r>
            <a:rPr lang="en-US" b="1">
              <a:effectLst/>
            </a:rPr>
            <a:t>* #8 "Seasonal disruption" </a:t>
          </a:r>
          <a:r>
            <a:rPr lang="en-US">
              <a:effectLst/>
            </a:rPr>
            <a:t>= refers to impact of weather and environmental hazards (e.g. monsoon rains, snow etc.) that impacts the routes severely for distribution. Select between 0, 0.1, 0.2, 0.3, 0.4, 0.5, while the scale 0 = no impact and 0.5 = high impact.</a:t>
          </a:r>
          <a:endParaRPr lang="en-US"/>
        </a:p>
        <a:p>
          <a:r>
            <a:rPr lang="en-US" b="1">
              <a:effectLst/>
            </a:rPr>
            <a:t>* #9 "Country Typology" </a:t>
          </a:r>
          <a:r>
            <a:rPr lang="en-US">
              <a:effectLst/>
            </a:rPr>
            <a:t>= please select from the drop down list either AT = Accelerated Transitioning country or F&amp;C = Fragile &amp; Conflict country. These refer to Gavi country typologies approved for this country-led deployment modality.</a:t>
          </a:r>
          <a:endParaRPr lang="en-US"/>
        </a:p>
        <a:p>
          <a:pPr algn="ctr"/>
          <a:r>
            <a:rPr lang="en-US" sz="1100" baseline="0">
              <a:solidFill>
                <a:sysClr val="windowText" lastClr="000000"/>
              </a:solidFill>
            </a:rPr>
            <a:t>*******</a:t>
          </a:r>
        </a:p>
        <a:p>
          <a:endParaRPr lang="en-US" sz="1100" baseline="0">
            <a:solidFill>
              <a:sysClr val="windowText" lastClr="000000"/>
            </a:solidFill>
          </a:endParaRPr>
        </a:p>
        <a:p>
          <a:endParaRPr 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159329</xdr:colOff>
      <xdr:row>3</xdr:row>
      <xdr:rowOff>20783</xdr:rowOff>
    </xdr:from>
    <xdr:to>
      <xdr:col>13</xdr:col>
      <xdr:colOff>602674</xdr:colOff>
      <xdr:row>8</xdr:row>
      <xdr:rowOff>27711</xdr:rowOff>
    </xdr:to>
    <xdr:sp macro="" textlink="">
      <xdr:nvSpPr>
        <xdr:cNvPr id="5" name="TextBox 4">
          <a:extLst>
            <a:ext uri="{FF2B5EF4-FFF2-40B4-BE49-F238E27FC236}">
              <a16:creationId xmlns:a16="http://schemas.microsoft.com/office/drawing/2014/main" id="{F607D489-DC9C-44BC-B07D-6C01E427E461}"/>
            </a:ext>
          </a:extLst>
        </xdr:cNvPr>
        <xdr:cNvSpPr txBox="1"/>
      </xdr:nvSpPr>
      <xdr:spPr>
        <a:xfrm>
          <a:off x="9150929" y="457201"/>
          <a:ext cx="2874818" cy="137852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endParaRPr lang="en-US" sz="1200" b="0" u="none"/>
        </a:p>
        <a:p>
          <a:r>
            <a:rPr lang="en-US" sz="1200" b="0" u="none"/>
            <a:t>This</a:t>
          </a:r>
          <a:r>
            <a:rPr lang="en-US" sz="1200" b="0" u="none" baseline="0"/>
            <a:t> reporting template is to be submitted:</a:t>
          </a:r>
        </a:p>
        <a:p>
          <a:r>
            <a:rPr lang="en-US" sz="1200" b="0" u="none" baseline="0"/>
            <a:t>a) on </a:t>
          </a:r>
          <a:r>
            <a:rPr lang="en-US" sz="1200" b="0" u="sng" baseline="0"/>
            <a:t>monthly basis </a:t>
          </a:r>
          <a:r>
            <a:rPr lang="en-US" sz="1200" b="0" u="none" baseline="0"/>
            <a:t>for the first test batch </a:t>
          </a:r>
        </a:p>
        <a:p>
          <a:r>
            <a:rPr lang="en-US" sz="1200" b="0" i="0" u="none" baseline="0"/>
            <a:t>    </a:t>
          </a:r>
          <a:r>
            <a:rPr lang="en-US" sz="1000" b="0" i="0" u="none" baseline="0"/>
            <a:t>(unit Interim-PII has been concluded)</a:t>
          </a:r>
        </a:p>
        <a:p>
          <a:endParaRPr lang="en-US" sz="500" b="0" i="0" u="none" baseline="0"/>
        </a:p>
        <a:p>
          <a:r>
            <a:rPr lang="en-US" sz="1200" b="0" u="none" baseline="0"/>
            <a:t>b) on </a:t>
          </a:r>
          <a:r>
            <a:rPr lang="en-US" sz="1200" b="0" u="sng" baseline="0"/>
            <a:t>quarterly basis </a:t>
          </a:r>
          <a:r>
            <a:rPr lang="en-US" sz="1200" b="0" u="none" baseline="0"/>
            <a:t>for subsequent batches.</a:t>
          </a:r>
          <a:endParaRPr lang="en-US" sz="12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346365</xdr:colOff>
      <xdr:row>4</xdr:row>
      <xdr:rowOff>6928</xdr:rowOff>
    </xdr:from>
    <xdr:to>
      <xdr:col>10</xdr:col>
      <xdr:colOff>131618</xdr:colOff>
      <xdr:row>8</xdr:row>
      <xdr:rowOff>55420</xdr:rowOff>
    </xdr:to>
    <xdr:sp macro="" textlink="">
      <xdr:nvSpPr>
        <xdr:cNvPr id="2" name="TextBox 1">
          <a:extLst>
            <a:ext uri="{FF2B5EF4-FFF2-40B4-BE49-F238E27FC236}">
              <a16:creationId xmlns:a16="http://schemas.microsoft.com/office/drawing/2014/main" id="{6E0FA834-AA12-4F35-9C3B-E17933628EF0}"/>
            </a:ext>
          </a:extLst>
        </xdr:cNvPr>
        <xdr:cNvSpPr txBox="1"/>
      </xdr:nvSpPr>
      <xdr:spPr>
        <a:xfrm>
          <a:off x="10072256" y="484910"/>
          <a:ext cx="2015835" cy="137852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endParaRPr lang="en-US" sz="1200" b="0" u="none"/>
        </a:p>
        <a:p>
          <a:r>
            <a:rPr lang="en-US" sz="1200" b="0" u="none"/>
            <a:t>This</a:t>
          </a:r>
          <a:r>
            <a:rPr lang="en-US" sz="1200" b="0" u="none" baseline="0"/>
            <a:t> reporting template is to be submitted </a:t>
          </a:r>
        </a:p>
        <a:p>
          <a:r>
            <a:rPr lang="en-US" sz="1200" b="0" u="sng" baseline="0"/>
            <a:t>every six months</a:t>
          </a:r>
          <a:r>
            <a:rPr lang="en-US" sz="1200" b="0" u="none" baseline="0"/>
            <a:t>.</a:t>
          </a:r>
          <a:endParaRPr lang="en-US" sz="1200" b="1" u="sng"/>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327660</xdr:colOff>
      <xdr:row>1</xdr:row>
      <xdr:rowOff>22860</xdr:rowOff>
    </xdr:from>
    <xdr:to>
      <xdr:col>12</xdr:col>
      <xdr:colOff>388620</xdr:colOff>
      <xdr:row>8</xdr:row>
      <xdr:rowOff>160020</xdr:rowOff>
    </xdr:to>
    <xdr:sp macro="" textlink="">
      <xdr:nvSpPr>
        <xdr:cNvPr id="2" name="TextBox 1">
          <a:extLst>
            <a:ext uri="{FF2B5EF4-FFF2-40B4-BE49-F238E27FC236}">
              <a16:creationId xmlns:a16="http://schemas.microsoft.com/office/drawing/2014/main" id="{AE17FC4E-8A12-49C3-AA9A-08A21CB962E7}"/>
            </a:ext>
          </a:extLst>
        </xdr:cNvPr>
        <xdr:cNvSpPr txBox="1"/>
      </xdr:nvSpPr>
      <xdr:spPr>
        <a:xfrm>
          <a:off x="6644640" y="205740"/>
          <a:ext cx="2956560" cy="16230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endParaRPr lang="en-US" sz="1200" b="0" u="none"/>
        </a:p>
        <a:p>
          <a:r>
            <a:rPr lang="en-US" sz="1200" b="0" u="none"/>
            <a:t>It is mandatory to use the Annex E template for completion</a:t>
          </a:r>
          <a:r>
            <a:rPr lang="en-US" sz="1200" b="0" u="none" baseline="0"/>
            <a:t> of ILR/Freezer installation.</a:t>
          </a:r>
        </a:p>
        <a:p>
          <a:r>
            <a:rPr lang="en-US" sz="1200" b="0" u="none" baseline="0"/>
            <a:t>The form should be completed and signed off by the Government responsible.</a:t>
          </a:r>
        </a:p>
        <a:p>
          <a:endParaRPr lang="en-US" sz="1200" b="0" u="none" baseline="0"/>
        </a:p>
        <a:p>
          <a:r>
            <a:rPr lang="en-US" sz="1200" b="0" u="none" baseline="0"/>
            <a:t>Further to be noted, this form should be used for updating CCE inventories.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403860</xdr:colOff>
      <xdr:row>1</xdr:row>
      <xdr:rowOff>137160</xdr:rowOff>
    </xdr:from>
    <xdr:to>
      <xdr:col>12</xdr:col>
      <xdr:colOff>327660</xdr:colOff>
      <xdr:row>10</xdr:row>
      <xdr:rowOff>45720</xdr:rowOff>
    </xdr:to>
    <xdr:sp macro="" textlink="">
      <xdr:nvSpPr>
        <xdr:cNvPr id="3" name="TextBox 2">
          <a:extLst>
            <a:ext uri="{FF2B5EF4-FFF2-40B4-BE49-F238E27FC236}">
              <a16:creationId xmlns:a16="http://schemas.microsoft.com/office/drawing/2014/main" id="{50591BC2-1814-4685-BC45-6FCC7F0D5AFF}"/>
            </a:ext>
          </a:extLst>
        </xdr:cNvPr>
        <xdr:cNvSpPr txBox="1"/>
      </xdr:nvSpPr>
      <xdr:spPr>
        <a:xfrm>
          <a:off x="6027420" y="320040"/>
          <a:ext cx="2971800" cy="16230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t>NOTE:</a:t>
          </a:r>
          <a:endParaRPr lang="en-US" sz="1200" b="0" u="none"/>
        </a:p>
        <a:p>
          <a:r>
            <a:rPr lang="en-US" sz="1200" b="0" u="none"/>
            <a:t>It is mandatory to use the Annex E template for completion</a:t>
          </a:r>
          <a:r>
            <a:rPr lang="en-US" sz="1200" b="0" u="none" baseline="0"/>
            <a:t> of SDD installation.</a:t>
          </a:r>
        </a:p>
        <a:p>
          <a:r>
            <a:rPr lang="en-US" sz="1200" b="0" u="none" baseline="0"/>
            <a:t>The form should be completed and signed off by the Government responsible.</a:t>
          </a:r>
        </a:p>
        <a:p>
          <a:endParaRPr lang="en-US" sz="1200" b="0" u="none" baseline="0"/>
        </a:p>
        <a:p>
          <a:r>
            <a:rPr lang="en-US" sz="1200" b="0" u="none" baseline="0"/>
            <a:t>Further to be noted, this form should be used for updating CCE inventories.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Taoheed/AppData/Roaming/Microsoft/Excel/Zamfara/02_Data%20gathering/ZAMFARA%20DECEMBER%20%20DVDMT_edit.xlsx" TargetMode="External"/><Relationship Id="rId1" Type="http://schemas.openxmlformats.org/officeDocument/2006/relationships/externalLinkPath" Target="/Users/Taoheed/AppData/Roaming/Microsoft/Excel/Zamfara/02_Data%20gathering/ZAMFARA%20DECEMBER%20%20DVDMT_edi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hina.Solina/Downloads/20131015%20Lifecycle%20cost%20model%20v11.xlsx" TargetMode="External"/><Relationship Id="rId1" Type="http://schemas.openxmlformats.org/officeDocument/2006/relationships/externalLinkPath" Target="/Users/Shina.Solina/Downloads/20131015%20Lifecycle%20cost%20model%20v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HP%20USER\Desktop\YOBE\RI\2014\Data\Yobe_STATE%20RI%20DATA%20COLLECTION%20&amp;_DATA%20CHECKS%202014%20JANUARY%20201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Nnaemeka.Solina/AppData/Local/Temp/Temp1_20140417%20Bauchi%20Cost%20Model%20v.F.zip/20140417%20Bauchi%20Cost%20Model%20v.F.xlsx" TargetMode="External"/><Relationship Id="rId1" Type="http://schemas.openxmlformats.org/officeDocument/2006/relationships/externalLinkPath" Target="/Users/Nnaemeka.Solina/AppData/Local/Temp/Temp1_20140417%20Bauchi%20Cost%20Model%20v.F.zip/20140417%20Bauchi%20Cost%20Model%20v.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user\Desktop\DVD-MT_New_2012Rev.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Uche.Solina/Desktop/Bauchi%20RI%20Costing%20Model_updated_v2.xlsx" TargetMode="External"/><Relationship Id="rId1" Type="http://schemas.openxmlformats.org/officeDocument/2006/relationships/externalLinkPath" Target="/Users/Uche.Solina/Desktop/Bauchi%20RI%20Costing%20Model_updated_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CER%20USER\Documents\SAMBO'S%20FILES%202005-2012%20(081212)\RI%202005-2012\RI%20DATA%202005%20-%202012\YOBE%20RI%20DATA%202012\DVD-MT_state_long2012%20Fina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Shina.solina/Downloads/Bauchi%20RI%20Costing%20Model_updated_v2.xlsx" TargetMode="External"/><Relationship Id="rId1" Type="http://schemas.openxmlformats.org/officeDocument/2006/relationships/externalLinkPath" Target="/Users/Shina.solina/Downloads/Bauchi%20RI%20Costing%20Model_updated_v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Taoheed/Documents/Zamfara/03_Workbook/02_Data%20gathering/20150206_DATA%20COLLECTION/Nigeria%20Projected%20Population%202014.xls" TargetMode="External"/><Relationship Id="rId1" Type="http://schemas.openxmlformats.org/officeDocument/2006/relationships/externalLinkPath" Target="/Users/Taoheed/Documents/Zamfara/03_Workbook/02_Data%20gathering/20150206_DATA%20COLLECTION/Nigeria%20Projected%20Population%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content"/>
      <sheetName val="Prog"/>
      <sheetName val="jan"/>
      <sheetName val="feb"/>
      <sheetName val="mar"/>
      <sheetName val="apr"/>
      <sheetName val="may"/>
      <sheetName val="jun"/>
      <sheetName val="jul"/>
      <sheetName val="aug"/>
      <sheetName val="sep"/>
      <sheetName val="oct"/>
      <sheetName val="nov"/>
      <sheetName val="dec"/>
      <sheetName val="Compl_Prompt"/>
      <sheetName val="Temperatures"/>
      <sheetName val="RED"/>
      <sheetName val="CAT"/>
      <sheetName val="Class"/>
      <sheetName val="Indicators"/>
      <sheetName val="Rpt"/>
      <sheetName val="Grf_cov"/>
      <sheetName val="Grf_perf"/>
      <sheetName val="Grf_class"/>
      <sheetName val="Grf_dispo"/>
      <sheetName val="Vaccinations"/>
      <sheetName val="Coverages"/>
      <sheetName val="All_Vax_Month"/>
      <sheetName val="All_Vax_Cov"/>
      <sheetName val="Stock_vax"/>
      <sheetName val="Supply"/>
      <sheetName val="Stock_inj"/>
      <sheetName val="Supply_inj"/>
      <sheetName val="Bundling"/>
      <sheetName val="vaccines"/>
      <sheetName val="supplies"/>
      <sheetName val="Translation"/>
      <sheetName val="BaseEqptCdF"/>
      <sheetName val="Country_data"/>
    </sheetNames>
    <sheetDataSet>
      <sheetData sheetId="0">
        <row r="5">
          <cell r="D5" t="str">
            <v>State</v>
          </cell>
        </row>
        <row r="9">
          <cell r="F9">
            <v>2014</v>
          </cell>
        </row>
      </sheetData>
      <sheetData sheetId="1"/>
      <sheetData sheetId="2">
        <row r="5">
          <cell r="K5" t="str">
            <v>VACCINES &amp; VACCINATIONS</v>
          </cell>
        </row>
        <row r="6">
          <cell r="K6" t="str">
            <v>Routine Vaccines</v>
          </cell>
        </row>
        <row r="7">
          <cell r="B7" t="str">
            <v>State</v>
          </cell>
          <cell r="C7" t="str">
            <v>LGA</v>
          </cell>
        </row>
        <row r="8">
          <cell r="B8" t="str">
            <v>ZAMFARA</v>
          </cell>
          <cell r="C8" t="str">
            <v>ANKA</v>
          </cell>
          <cell r="K8" t="str">
            <v>BCG</v>
          </cell>
        </row>
        <row r="9">
          <cell r="B9" t="str">
            <v>ZAMFARA</v>
          </cell>
          <cell r="C9" t="str">
            <v xml:space="preserve">BAKURA </v>
          </cell>
          <cell r="K9" t="str">
            <v>OPV</v>
          </cell>
        </row>
        <row r="10">
          <cell r="B10" t="str">
            <v>ZAMFARA</v>
          </cell>
          <cell r="C10" t="str">
            <v>BIRNIN MAGAJI</v>
          </cell>
          <cell r="K10" t="str">
            <v>DTP-HepB-Hib</v>
          </cell>
        </row>
        <row r="11">
          <cell r="B11" t="str">
            <v>ZAMFARA</v>
          </cell>
          <cell r="C11" t="str">
            <v>BUKKUYUM</v>
          </cell>
          <cell r="K11" t="str">
            <v>PCV-10</v>
          </cell>
        </row>
        <row r="12">
          <cell r="B12" t="str">
            <v>ZAMFARA</v>
          </cell>
          <cell r="C12" t="str">
            <v>BUNGUDU</v>
          </cell>
          <cell r="K12" t="str">
            <v>Measles</v>
          </cell>
        </row>
        <row r="13">
          <cell r="B13" t="str">
            <v>ZAMFARA</v>
          </cell>
          <cell r="C13" t="str">
            <v>GUMMI</v>
          </cell>
          <cell r="K13" t="str">
            <v>YF</v>
          </cell>
        </row>
        <row r="14">
          <cell r="B14" t="str">
            <v>ZAMFARA</v>
          </cell>
          <cell r="C14" t="str">
            <v>GUSAU</v>
          </cell>
          <cell r="K14" t="str">
            <v>TT</v>
          </cell>
        </row>
        <row r="15">
          <cell r="B15" t="str">
            <v>ZAMFARA</v>
          </cell>
          <cell r="C15" t="str">
            <v>KAURA NAMODA</v>
          </cell>
          <cell r="K15" t="str">
            <v>HepB-0</v>
          </cell>
        </row>
        <row r="16">
          <cell r="B16" t="str">
            <v>ZAMFARA</v>
          </cell>
          <cell r="C16" t="str">
            <v>MARADUN</v>
          </cell>
          <cell r="K16" t="str">
            <v>VitA</v>
          </cell>
        </row>
        <row r="17">
          <cell r="B17" t="str">
            <v>ZAMFARA</v>
          </cell>
          <cell r="C17" t="str">
            <v>MARU</v>
          </cell>
          <cell r="K17" t="str">
            <v>LLINs</v>
          </cell>
        </row>
        <row r="18">
          <cell r="B18" t="str">
            <v>ZAMFARA</v>
          </cell>
          <cell r="C18" t="str">
            <v>SHINKAFI</v>
          </cell>
        </row>
        <row r="19">
          <cell r="B19" t="str">
            <v>ZAMFARA</v>
          </cell>
          <cell r="C19" t="str">
            <v>TALATA MAFARA</v>
          </cell>
        </row>
        <row r="20">
          <cell r="B20" t="str">
            <v>ZAMFARA</v>
          </cell>
          <cell r="C20" t="str">
            <v>TSAFE</v>
          </cell>
        </row>
        <row r="21">
          <cell r="B21" t="str">
            <v>ZAMFARA</v>
          </cell>
          <cell r="C21" t="str">
            <v>ZURMI</v>
          </cell>
          <cell r="K21" t="str">
            <v>Demographic indicators</v>
          </cell>
        </row>
        <row r="22">
          <cell r="K22" t="str">
            <v>% of pregnant women</v>
          </cell>
        </row>
        <row r="23">
          <cell r="K23" t="str">
            <v>% of the annual births</v>
          </cell>
        </row>
        <row r="24">
          <cell r="K24" t="str">
            <v>% of surviving infants</v>
          </cell>
        </row>
        <row r="25">
          <cell r="K25" t="str">
            <v>% of adolescent girls</v>
          </cell>
        </row>
        <row r="27">
          <cell r="K27" t="str">
            <v>Categorisation based on access &amp; utilisation of services</v>
          </cell>
        </row>
        <row r="29">
          <cell r="K29" t="str">
            <v>Dropout rate &lt;=</v>
          </cell>
          <cell r="R29" t="str">
            <v>clas_A</v>
          </cell>
          <cell r="S29" t="str">
            <v>clas_C</v>
          </cell>
        </row>
        <row r="30">
          <cell r="K30" t="str">
            <v>Dropout rate &gt;</v>
          </cell>
          <cell r="R30" t="str">
            <v>clas_B</v>
          </cell>
          <cell r="S30" t="str">
            <v>clas_D</v>
          </cell>
        </row>
        <row r="34">
          <cell r="K34" t="str">
            <v>State</v>
          </cell>
        </row>
        <row r="35">
          <cell r="K35" t="str">
            <v>ZAMFARA</v>
          </cell>
        </row>
      </sheetData>
      <sheetData sheetId="3">
        <row r="7">
          <cell r="A7" t="str">
            <v>State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
          <cell r="C6" t="str">
            <v>ANKA</v>
          </cell>
        </row>
      </sheetData>
      <sheetData sheetId="18"/>
      <sheetData sheetId="19"/>
      <sheetData sheetId="20">
        <row r="10">
          <cell r="C10">
            <v>41670</v>
          </cell>
          <cell r="D10">
            <v>41698</v>
          </cell>
          <cell r="E10">
            <v>41729</v>
          </cell>
          <cell r="F10">
            <v>41759</v>
          </cell>
          <cell r="G10">
            <v>41790</v>
          </cell>
          <cell r="H10">
            <v>41820</v>
          </cell>
          <cell r="I10">
            <v>41851</v>
          </cell>
          <cell r="J10">
            <v>41882</v>
          </cell>
          <cell r="K10">
            <v>41912</v>
          </cell>
          <cell r="L10">
            <v>41943</v>
          </cell>
          <cell r="M10">
            <v>41973</v>
          </cell>
          <cell r="N10">
            <v>42004</v>
          </cell>
        </row>
        <row r="24">
          <cell r="B24" t="str">
            <v>BCG</v>
          </cell>
        </row>
        <row r="25">
          <cell r="B25" t="str">
            <v>OPV-0</v>
          </cell>
        </row>
        <row r="26">
          <cell r="B26" t="str">
            <v>OPV-1</v>
          </cell>
        </row>
        <row r="27">
          <cell r="B27" t="str">
            <v>OPV-2</v>
          </cell>
        </row>
        <row r="28">
          <cell r="B28" t="str">
            <v>OPV-3</v>
          </cell>
        </row>
        <row r="29">
          <cell r="B29" t="str">
            <v>DTP-HepB-Hib-1</v>
          </cell>
        </row>
        <row r="30">
          <cell r="B30" t="str">
            <v>DTP-HepB-Hib-2</v>
          </cell>
        </row>
        <row r="31">
          <cell r="B31" t="str">
            <v>DTP-HepB-Hib-3</v>
          </cell>
        </row>
        <row r="32">
          <cell r="B32" t="str">
            <v>PCV-10-1</v>
          </cell>
        </row>
        <row r="33">
          <cell r="B33" t="str">
            <v>PCV-10-2</v>
          </cell>
        </row>
        <row r="34">
          <cell r="B34" t="str">
            <v>PCV-10-3</v>
          </cell>
        </row>
        <row r="35">
          <cell r="B35" t="str">
            <v>Measles</v>
          </cell>
        </row>
        <row r="36">
          <cell r="B36" t="str">
            <v>YF</v>
          </cell>
        </row>
        <row r="37">
          <cell r="B37" t="str">
            <v>TT-1</v>
          </cell>
        </row>
        <row r="38">
          <cell r="B38" t="str">
            <v>TT-2</v>
          </cell>
        </row>
        <row r="39">
          <cell r="B39" t="str">
            <v>TT-3</v>
          </cell>
        </row>
        <row r="40">
          <cell r="B40" t="str">
            <v>TT-4</v>
          </cell>
        </row>
        <row r="41">
          <cell r="B41" t="str">
            <v>TT-5</v>
          </cell>
        </row>
        <row r="42">
          <cell r="B42" t="str">
            <v>HepB-0</v>
          </cell>
        </row>
        <row r="43">
          <cell r="B43" t="str">
            <v>VitA 0-11months</v>
          </cell>
        </row>
        <row r="44">
          <cell r="B44" t="str">
            <v>VitA 12months &amp;+</v>
          </cell>
        </row>
        <row r="45">
          <cell r="B45" t="str">
            <v>VitA P-Partum</v>
          </cell>
        </row>
      </sheetData>
      <sheetData sheetId="21"/>
      <sheetData sheetId="22"/>
      <sheetData sheetId="23"/>
      <sheetData sheetId="24"/>
      <sheetData sheetId="25"/>
      <sheetData sheetId="26">
        <row r="2">
          <cell r="D2" t="str">
            <v>OPV-3</v>
          </cell>
        </row>
      </sheetData>
      <sheetData sheetId="27"/>
      <sheetData sheetId="28"/>
      <sheetData sheetId="29"/>
      <sheetData sheetId="30"/>
      <sheetData sheetId="31"/>
      <sheetData sheetId="32"/>
      <sheetData sheetId="33"/>
      <sheetData sheetId="34"/>
      <sheetData sheetId="35">
        <row r="5">
          <cell r="C5" t="str">
            <v>Designation</v>
          </cell>
        </row>
        <row r="6">
          <cell r="C6" t="str">
            <v>BCG</v>
          </cell>
          <cell r="F6">
            <v>1</v>
          </cell>
          <cell r="G6">
            <v>20</v>
          </cell>
          <cell r="H6">
            <v>1.2</v>
          </cell>
        </row>
        <row r="7">
          <cell r="C7" t="str">
            <v>DTP</v>
          </cell>
          <cell r="F7">
            <v>3</v>
          </cell>
          <cell r="G7">
            <v>20</v>
          </cell>
          <cell r="H7">
            <v>2.5</v>
          </cell>
        </row>
        <row r="8">
          <cell r="C8" t="str">
            <v>DTP</v>
          </cell>
          <cell r="F8">
            <v>3</v>
          </cell>
          <cell r="G8">
            <v>10</v>
          </cell>
          <cell r="H8">
            <v>3</v>
          </cell>
        </row>
        <row r="9">
          <cell r="C9" t="str">
            <v>DT</v>
          </cell>
          <cell r="F9">
            <v>3</v>
          </cell>
          <cell r="G9">
            <v>10</v>
          </cell>
          <cell r="H9">
            <v>3</v>
          </cell>
        </row>
        <row r="10">
          <cell r="C10" t="str">
            <v>Td</v>
          </cell>
          <cell r="F10">
            <v>2</v>
          </cell>
          <cell r="G10">
            <v>10</v>
          </cell>
          <cell r="H10">
            <v>3</v>
          </cell>
        </row>
        <row r="11">
          <cell r="C11" t="str">
            <v>TT</v>
          </cell>
          <cell r="F11">
            <v>2</v>
          </cell>
          <cell r="G11">
            <v>10</v>
          </cell>
          <cell r="H11">
            <v>3</v>
          </cell>
        </row>
        <row r="12">
          <cell r="C12" t="str">
            <v>TT</v>
          </cell>
          <cell r="F12">
            <v>2</v>
          </cell>
          <cell r="G12">
            <v>20</v>
          </cell>
          <cell r="H12">
            <v>2.5</v>
          </cell>
        </row>
        <row r="13">
          <cell r="C13" t="str">
            <v>TT</v>
          </cell>
          <cell r="F13">
            <v>2</v>
          </cell>
          <cell r="G13" t="str">
            <v>Uniject</v>
          </cell>
          <cell r="H13">
            <v>12</v>
          </cell>
        </row>
        <row r="14">
          <cell r="C14" t="str">
            <v>Measles</v>
          </cell>
          <cell r="F14">
            <v>1</v>
          </cell>
          <cell r="G14">
            <v>1</v>
          </cell>
          <cell r="H14">
            <v>26.11</v>
          </cell>
        </row>
        <row r="15">
          <cell r="C15" t="str">
            <v>Measles</v>
          </cell>
          <cell r="F15">
            <v>1</v>
          </cell>
          <cell r="G15">
            <v>2</v>
          </cell>
          <cell r="H15">
            <v>13.1</v>
          </cell>
        </row>
        <row r="16">
          <cell r="C16" t="str">
            <v>Measles</v>
          </cell>
          <cell r="F16">
            <v>1</v>
          </cell>
          <cell r="G16">
            <v>5</v>
          </cell>
          <cell r="H16">
            <v>5.22</v>
          </cell>
        </row>
        <row r="17">
          <cell r="C17" t="str">
            <v>Measles</v>
          </cell>
          <cell r="F17">
            <v>1</v>
          </cell>
          <cell r="G17">
            <v>10</v>
          </cell>
          <cell r="H17">
            <v>2.6110000000000002</v>
          </cell>
        </row>
        <row r="18">
          <cell r="C18" t="str">
            <v>MR</v>
          </cell>
          <cell r="F18">
            <v>1</v>
          </cell>
          <cell r="G18">
            <v>1</v>
          </cell>
          <cell r="H18">
            <v>26.11</v>
          </cell>
        </row>
        <row r="19">
          <cell r="C19" t="str">
            <v>MR</v>
          </cell>
          <cell r="F19">
            <v>1</v>
          </cell>
          <cell r="G19">
            <v>2</v>
          </cell>
          <cell r="H19">
            <v>13.1</v>
          </cell>
        </row>
        <row r="20">
          <cell r="C20" t="str">
            <v>MR</v>
          </cell>
          <cell r="F20">
            <v>1</v>
          </cell>
          <cell r="G20">
            <v>5</v>
          </cell>
          <cell r="H20">
            <v>5.22</v>
          </cell>
        </row>
        <row r="21">
          <cell r="C21" t="str">
            <v>MR</v>
          </cell>
          <cell r="F21">
            <v>1</v>
          </cell>
          <cell r="G21">
            <v>10</v>
          </cell>
          <cell r="H21">
            <v>2.6110000000000002</v>
          </cell>
        </row>
        <row r="22">
          <cell r="C22" t="str">
            <v>MMR</v>
          </cell>
          <cell r="F22">
            <v>1</v>
          </cell>
          <cell r="G22">
            <v>1</v>
          </cell>
          <cell r="H22">
            <v>26.11</v>
          </cell>
        </row>
        <row r="23">
          <cell r="C23" t="str">
            <v>MMR</v>
          </cell>
          <cell r="F23">
            <v>1</v>
          </cell>
          <cell r="G23">
            <v>2</v>
          </cell>
          <cell r="H23">
            <v>13.1</v>
          </cell>
        </row>
        <row r="24">
          <cell r="C24" t="str">
            <v>MMR</v>
          </cell>
          <cell r="F24">
            <v>1</v>
          </cell>
          <cell r="G24">
            <v>5</v>
          </cell>
          <cell r="H24">
            <v>5.22</v>
          </cell>
        </row>
        <row r="25">
          <cell r="C25" t="str">
            <v>MMR</v>
          </cell>
          <cell r="F25">
            <v>1</v>
          </cell>
          <cell r="G25">
            <v>10</v>
          </cell>
          <cell r="H25">
            <v>2.6110000000000002</v>
          </cell>
        </row>
        <row r="26">
          <cell r="C26" t="str">
            <v>OPV</v>
          </cell>
          <cell r="F26">
            <v>4</v>
          </cell>
          <cell r="G26">
            <v>10</v>
          </cell>
          <cell r="H26">
            <v>2</v>
          </cell>
        </row>
        <row r="27">
          <cell r="C27" t="str">
            <v>OPV</v>
          </cell>
          <cell r="F27">
            <v>4</v>
          </cell>
          <cell r="G27">
            <v>20</v>
          </cell>
          <cell r="H27">
            <v>1</v>
          </cell>
        </row>
        <row r="28">
          <cell r="C28" t="str">
            <v>YF</v>
          </cell>
          <cell r="F28">
            <v>1</v>
          </cell>
          <cell r="G28">
            <v>5</v>
          </cell>
          <cell r="H28">
            <v>6.3</v>
          </cell>
        </row>
        <row r="29">
          <cell r="C29" t="str">
            <v>YF</v>
          </cell>
          <cell r="F29">
            <v>1</v>
          </cell>
          <cell r="G29">
            <v>10</v>
          </cell>
          <cell r="H29">
            <v>3.6</v>
          </cell>
        </row>
        <row r="30">
          <cell r="C30" t="str">
            <v>YF</v>
          </cell>
          <cell r="F30">
            <v>1</v>
          </cell>
          <cell r="G30">
            <v>20</v>
          </cell>
          <cell r="H30">
            <v>1.5</v>
          </cell>
        </row>
        <row r="31">
          <cell r="C31" t="str">
            <v>YF</v>
          </cell>
          <cell r="F31">
            <v>1</v>
          </cell>
          <cell r="G31">
            <v>50</v>
          </cell>
          <cell r="H31">
            <v>0.7</v>
          </cell>
        </row>
        <row r="32">
          <cell r="C32" t="str">
            <v>DTP-HepB</v>
          </cell>
          <cell r="F32">
            <v>3</v>
          </cell>
          <cell r="G32">
            <v>1</v>
          </cell>
          <cell r="H32">
            <v>9.6999999999999993</v>
          </cell>
        </row>
        <row r="33">
          <cell r="C33" t="str">
            <v>DTP-HepB</v>
          </cell>
          <cell r="F33">
            <v>3</v>
          </cell>
          <cell r="G33">
            <v>2</v>
          </cell>
          <cell r="H33">
            <v>6</v>
          </cell>
        </row>
        <row r="34">
          <cell r="C34" t="str">
            <v>DTP-HepB</v>
          </cell>
          <cell r="F34">
            <v>3</v>
          </cell>
          <cell r="G34">
            <v>10</v>
          </cell>
          <cell r="H34">
            <v>3</v>
          </cell>
        </row>
        <row r="35">
          <cell r="C35" t="str">
            <v>HepB</v>
          </cell>
          <cell r="F35">
            <v>3</v>
          </cell>
          <cell r="G35">
            <v>1</v>
          </cell>
          <cell r="H35">
            <v>16.8</v>
          </cell>
        </row>
        <row r="36">
          <cell r="C36" t="str">
            <v>HepB</v>
          </cell>
          <cell r="F36">
            <v>3</v>
          </cell>
          <cell r="G36">
            <v>2</v>
          </cell>
          <cell r="H36">
            <v>7.2</v>
          </cell>
        </row>
        <row r="37">
          <cell r="C37" t="str">
            <v>HepB</v>
          </cell>
          <cell r="F37">
            <v>3</v>
          </cell>
          <cell r="G37">
            <v>6</v>
          </cell>
          <cell r="H37">
            <v>5.3</v>
          </cell>
        </row>
        <row r="38">
          <cell r="C38" t="str">
            <v>HepB</v>
          </cell>
          <cell r="F38">
            <v>3</v>
          </cell>
          <cell r="G38">
            <v>10</v>
          </cell>
          <cell r="H38">
            <v>4.4000000000000004</v>
          </cell>
        </row>
        <row r="39">
          <cell r="C39" t="str">
            <v>HepB</v>
          </cell>
          <cell r="F39">
            <v>3</v>
          </cell>
          <cell r="G39">
            <v>20</v>
          </cell>
          <cell r="H39">
            <v>2.6</v>
          </cell>
        </row>
        <row r="40">
          <cell r="C40" t="str">
            <v>HepB</v>
          </cell>
          <cell r="F40">
            <v>3</v>
          </cell>
          <cell r="G40" t="str">
            <v>Uniject</v>
          </cell>
          <cell r="H40">
            <v>12</v>
          </cell>
        </row>
        <row r="41">
          <cell r="C41" t="str">
            <v>Hib_liq</v>
          </cell>
          <cell r="F41">
            <v>3</v>
          </cell>
          <cell r="G41">
            <v>1</v>
          </cell>
          <cell r="H41">
            <v>15</v>
          </cell>
        </row>
        <row r="42">
          <cell r="C42" t="str">
            <v>Hib_liq</v>
          </cell>
          <cell r="F42">
            <v>3</v>
          </cell>
          <cell r="G42">
            <v>10</v>
          </cell>
          <cell r="H42">
            <v>2.5</v>
          </cell>
        </row>
        <row r="43">
          <cell r="C43" t="str">
            <v>Hib_lyo</v>
          </cell>
          <cell r="F43">
            <v>3</v>
          </cell>
          <cell r="G43">
            <v>1</v>
          </cell>
          <cell r="H43">
            <v>13</v>
          </cell>
        </row>
        <row r="44">
          <cell r="C44" t="str">
            <v>Hib_lyo</v>
          </cell>
          <cell r="F44">
            <v>3</v>
          </cell>
          <cell r="G44">
            <v>2</v>
          </cell>
          <cell r="H44">
            <v>6</v>
          </cell>
        </row>
        <row r="45">
          <cell r="C45" t="str">
            <v>Hib_lyo</v>
          </cell>
          <cell r="F45">
            <v>3</v>
          </cell>
          <cell r="G45">
            <v>10</v>
          </cell>
          <cell r="H45">
            <v>2.5</v>
          </cell>
        </row>
        <row r="46">
          <cell r="C46" t="str">
            <v>DTP+Hib</v>
          </cell>
          <cell r="F46">
            <v>3</v>
          </cell>
          <cell r="G46">
            <v>1</v>
          </cell>
          <cell r="H46">
            <v>45</v>
          </cell>
        </row>
        <row r="47">
          <cell r="C47" t="str">
            <v>DTP+Hib</v>
          </cell>
          <cell r="F47">
            <v>3</v>
          </cell>
          <cell r="G47">
            <v>10</v>
          </cell>
          <cell r="H47">
            <v>12</v>
          </cell>
        </row>
        <row r="48">
          <cell r="C48" t="str">
            <v>DTP-Hib</v>
          </cell>
          <cell r="F48">
            <v>3</v>
          </cell>
          <cell r="G48">
            <v>1</v>
          </cell>
          <cell r="H48">
            <v>32.299999999999997</v>
          </cell>
        </row>
        <row r="49">
          <cell r="C49" t="str">
            <v>DTP-Hib</v>
          </cell>
          <cell r="F49">
            <v>3</v>
          </cell>
          <cell r="G49">
            <v>10</v>
          </cell>
          <cell r="H49">
            <v>2.5</v>
          </cell>
        </row>
        <row r="50">
          <cell r="C50" t="str">
            <v>DTP-HepB+Hib</v>
          </cell>
          <cell r="F50">
            <v>3</v>
          </cell>
          <cell r="G50">
            <v>1</v>
          </cell>
          <cell r="H50">
            <v>58.7</v>
          </cell>
        </row>
        <row r="51">
          <cell r="C51" t="str">
            <v>DTP-HepB+Hib</v>
          </cell>
          <cell r="F51">
            <v>3</v>
          </cell>
          <cell r="G51">
            <v>1</v>
          </cell>
          <cell r="H51">
            <v>39.200000000000003</v>
          </cell>
        </row>
        <row r="52">
          <cell r="C52" t="str">
            <v>DTP-HepB+Hib</v>
          </cell>
          <cell r="F52">
            <v>3</v>
          </cell>
          <cell r="G52">
            <v>2</v>
          </cell>
          <cell r="H52">
            <v>19.600000000000001</v>
          </cell>
        </row>
        <row r="53">
          <cell r="C53" t="str">
            <v>DTP-HepB+Hib</v>
          </cell>
          <cell r="F53">
            <v>3</v>
          </cell>
          <cell r="G53">
            <v>2</v>
          </cell>
          <cell r="H53">
            <v>11.97</v>
          </cell>
        </row>
        <row r="54">
          <cell r="C54" t="str">
            <v>DTP-HepB+Hib</v>
          </cell>
          <cell r="F54">
            <v>3</v>
          </cell>
          <cell r="G54">
            <v>10</v>
          </cell>
          <cell r="H54">
            <v>7.8</v>
          </cell>
        </row>
        <row r="55">
          <cell r="C55" t="str">
            <v>DTP-HepB+Hib</v>
          </cell>
          <cell r="F55">
            <v>3</v>
          </cell>
          <cell r="G55">
            <v>10</v>
          </cell>
          <cell r="H55">
            <v>5.0999999999999996</v>
          </cell>
        </row>
        <row r="56">
          <cell r="C56" t="str">
            <v>DTP-HepB-Hib</v>
          </cell>
          <cell r="F56">
            <v>3</v>
          </cell>
          <cell r="G56">
            <v>10</v>
          </cell>
          <cell r="H56">
            <v>2.9</v>
          </cell>
        </row>
        <row r="57">
          <cell r="C57" t="str">
            <v>DTP-HepB-Hib</v>
          </cell>
          <cell r="F57">
            <v>3</v>
          </cell>
          <cell r="G57">
            <v>10</v>
          </cell>
          <cell r="H57">
            <v>2.61</v>
          </cell>
        </row>
        <row r="58">
          <cell r="C58" t="str">
            <v>DTP-HepB-Hib</v>
          </cell>
          <cell r="F58">
            <v>3</v>
          </cell>
          <cell r="G58">
            <v>2</v>
          </cell>
          <cell r="H58">
            <v>13.1</v>
          </cell>
        </row>
        <row r="59">
          <cell r="C59" t="str">
            <v>DTP-HepB-Hib</v>
          </cell>
          <cell r="F59">
            <v>3</v>
          </cell>
          <cell r="G59">
            <v>1</v>
          </cell>
          <cell r="H59">
            <v>26.1</v>
          </cell>
        </row>
        <row r="60">
          <cell r="C60" t="str">
            <v>DTP-HepB-Hib</v>
          </cell>
          <cell r="F60">
            <v>3</v>
          </cell>
          <cell r="G60">
            <v>1</v>
          </cell>
          <cell r="H60">
            <v>14.6</v>
          </cell>
        </row>
        <row r="61">
          <cell r="C61" t="str">
            <v>DTP-HepB-Hib</v>
          </cell>
          <cell r="F61">
            <v>3</v>
          </cell>
          <cell r="G61">
            <v>1</v>
          </cell>
          <cell r="H61">
            <v>13.1</v>
          </cell>
        </row>
        <row r="62">
          <cell r="C62" t="str">
            <v>DTP-HepB-Hib</v>
          </cell>
          <cell r="F62">
            <v>3</v>
          </cell>
          <cell r="G62">
            <v>1</v>
          </cell>
          <cell r="H62">
            <v>10.3</v>
          </cell>
        </row>
        <row r="63">
          <cell r="C63" t="str">
            <v>DTP-HepB-Hib</v>
          </cell>
          <cell r="F63">
            <v>3</v>
          </cell>
          <cell r="G63" t="str">
            <v>Uniject</v>
          </cell>
          <cell r="H63">
            <v>12</v>
          </cell>
        </row>
        <row r="64">
          <cell r="C64" t="str">
            <v>MV_A/C</v>
          </cell>
          <cell r="F64">
            <v>1</v>
          </cell>
          <cell r="G64">
            <v>10</v>
          </cell>
          <cell r="H64">
            <v>2.5</v>
          </cell>
        </row>
        <row r="65">
          <cell r="C65" t="str">
            <v>MV_A/C</v>
          </cell>
          <cell r="F65">
            <v>1</v>
          </cell>
          <cell r="G65">
            <v>50</v>
          </cell>
          <cell r="H65">
            <v>1.5</v>
          </cell>
        </row>
        <row r="66">
          <cell r="C66" t="str">
            <v>MV_A/C/W</v>
          </cell>
          <cell r="F66">
            <v>1</v>
          </cell>
          <cell r="G66">
            <v>50</v>
          </cell>
          <cell r="H66">
            <v>1.5</v>
          </cell>
        </row>
        <row r="67">
          <cell r="C67" t="str">
            <v>MV_A/C/W/Y</v>
          </cell>
          <cell r="F67">
            <v>1</v>
          </cell>
          <cell r="G67">
            <v>10</v>
          </cell>
          <cell r="H67">
            <v>2.5</v>
          </cell>
        </row>
        <row r="68">
          <cell r="C68" t="str">
            <v>MV_W135</v>
          </cell>
          <cell r="F68">
            <v>1</v>
          </cell>
          <cell r="G68">
            <v>10</v>
          </cell>
          <cell r="H68">
            <v>2.5</v>
          </cell>
        </row>
        <row r="69">
          <cell r="C69" t="str">
            <v>Men_A</v>
          </cell>
          <cell r="F69">
            <v>2</v>
          </cell>
          <cell r="G69">
            <v>10</v>
          </cell>
          <cell r="H69">
            <v>2.6</v>
          </cell>
        </row>
        <row r="70">
          <cell r="C70" t="str">
            <v>JE_lyo</v>
          </cell>
          <cell r="F70">
            <v>3</v>
          </cell>
          <cell r="G70">
            <v>10</v>
          </cell>
          <cell r="H70">
            <v>15</v>
          </cell>
        </row>
        <row r="71">
          <cell r="C71" t="str">
            <v>JE_lyo</v>
          </cell>
          <cell r="F71">
            <v>3</v>
          </cell>
          <cell r="G71">
            <v>10</v>
          </cell>
          <cell r="H71">
            <v>8.1</v>
          </cell>
        </row>
        <row r="72">
          <cell r="C72" t="str">
            <v>JE_lyo</v>
          </cell>
          <cell r="F72">
            <v>3</v>
          </cell>
          <cell r="G72">
            <v>5</v>
          </cell>
          <cell r="H72">
            <v>2.5238640000000006</v>
          </cell>
        </row>
        <row r="73">
          <cell r="C73" t="str">
            <v>JE_lyo</v>
          </cell>
          <cell r="F73">
            <v>3</v>
          </cell>
          <cell r="G73">
            <v>1</v>
          </cell>
          <cell r="H73">
            <v>12.619320000000002</v>
          </cell>
        </row>
        <row r="74">
          <cell r="C74" t="str">
            <v>JE_liq</v>
          </cell>
          <cell r="F74">
            <v>3</v>
          </cell>
          <cell r="G74">
            <v>10</v>
          </cell>
          <cell r="H74">
            <v>3.4</v>
          </cell>
        </row>
        <row r="75">
          <cell r="C75" t="str">
            <v>Rabies</v>
          </cell>
          <cell r="F75">
            <v>3</v>
          </cell>
          <cell r="G75">
            <v>1</v>
          </cell>
          <cell r="H75">
            <v>53.6</v>
          </cell>
        </row>
        <row r="76">
          <cell r="C76" t="str">
            <v>Rabies</v>
          </cell>
          <cell r="F76">
            <v>3</v>
          </cell>
          <cell r="G76">
            <v>1</v>
          </cell>
          <cell r="H76">
            <v>20.09</v>
          </cell>
        </row>
        <row r="77">
          <cell r="C77" t="str">
            <v>Rota_lyo</v>
          </cell>
          <cell r="F77">
            <v>2</v>
          </cell>
          <cell r="G77">
            <v>1</v>
          </cell>
          <cell r="H77">
            <v>156</v>
          </cell>
        </row>
        <row r="78">
          <cell r="C78" t="str">
            <v>Rota_lyo</v>
          </cell>
          <cell r="F78">
            <v>2</v>
          </cell>
          <cell r="G78">
            <v>1</v>
          </cell>
          <cell r="H78">
            <v>110.6</v>
          </cell>
        </row>
        <row r="79">
          <cell r="C79" t="str">
            <v>Rota_lyo</v>
          </cell>
          <cell r="F79">
            <v>2</v>
          </cell>
          <cell r="G79">
            <v>1</v>
          </cell>
          <cell r="H79">
            <v>11</v>
          </cell>
        </row>
        <row r="80">
          <cell r="C80" t="str">
            <v>Rota_liq</v>
          </cell>
          <cell r="F80">
            <v>2</v>
          </cell>
          <cell r="G80">
            <v>1</v>
          </cell>
          <cell r="H80">
            <v>17.125799999999998</v>
          </cell>
        </row>
        <row r="81">
          <cell r="C81" t="str">
            <v>Rota_liq</v>
          </cell>
          <cell r="F81">
            <v>3</v>
          </cell>
          <cell r="G81">
            <v>1</v>
          </cell>
          <cell r="H81">
            <v>46.3</v>
          </cell>
        </row>
        <row r="82">
          <cell r="C82" t="str">
            <v>PCV-7</v>
          </cell>
          <cell r="F82">
            <v>3</v>
          </cell>
          <cell r="G82" t="str">
            <v>PFS</v>
          </cell>
          <cell r="H82">
            <v>55.948799999999991</v>
          </cell>
        </row>
        <row r="83">
          <cell r="C83" t="str">
            <v>PCV-7</v>
          </cell>
          <cell r="F83">
            <v>3</v>
          </cell>
          <cell r="G83">
            <v>1</v>
          </cell>
          <cell r="H83">
            <v>21</v>
          </cell>
        </row>
        <row r="84">
          <cell r="C84" t="str">
            <v>PCV-10</v>
          </cell>
          <cell r="F84">
            <v>3</v>
          </cell>
          <cell r="G84">
            <v>1</v>
          </cell>
          <cell r="H84">
            <v>11.5</v>
          </cell>
        </row>
        <row r="85">
          <cell r="C85" t="str">
            <v>PCV-10</v>
          </cell>
          <cell r="F85">
            <v>3</v>
          </cell>
          <cell r="G85">
            <v>2</v>
          </cell>
          <cell r="H85">
            <v>4.8</v>
          </cell>
        </row>
        <row r="86">
          <cell r="C86" t="str">
            <v>PCV-13</v>
          </cell>
          <cell r="F86">
            <v>3</v>
          </cell>
          <cell r="G86">
            <v>1</v>
          </cell>
          <cell r="H86">
            <v>15.7</v>
          </cell>
        </row>
        <row r="87">
          <cell r="C87" t="str">
            <v>PCV-xx</v>
          </cell>
          <cell r="F87">
            <v>3</v>
          </cell>
          <cell r="G87">
            <v>2</v>
          </cell>
          <cell r="H87">
            <v>4.8</v>
          </cell>
        </row>
        <row r="88">
          <cell r="C88" t="str">
            <v>PCV-xx</v>
          </cell>
          <cell r="F88">
            <v>3</v>
          </cell>
          <cell r="G88">
            <v>1</v>
          </cell>
          <cell r="H88">
            <v>15.7</v>
          </cell>
        </row>
        <row r="89">
          <cell r="C89" t="str">
            <v>PCV-xx</v>
          </cell>
          <cell r="F89">
            <v>3</v>
          </cell>
          <cell r="G89" t="str">
            <v>Uniject</v>
          </cell>
          <cell r="H89">
            <v>12</v>
          </cell>
        </row>
        <row r="90">
          <cell r="C90" t="str">
            <v>IPV</v>
          </cell>
          <cell r="F90">
            <v>3</v>
          </cell>
          <cell r="G90" t="str">
            <v>PFS</v>
          </cell>
          <cell r="H90">
            <v>107.40599999999999</v>
          </cell>
        </row>
        <row r="91">
          <cell r="C91" t="str">
            <v>IPV</v>
          </cell>
          <cell r="F91">
            <v>3</v>
          </cell>
          <cell r="G91">
            <v>10</v>
          </cell>
          <cell r="H91">
            <v>2.46</v>
          </cell>
        </row>
        <row r="92">
          <cell r="C92" t="str">
            <v>IPV</v>
          </cell>
          <cell r="F92">
            <v>3</v>
          </cell>
          <cell r="G92">
            <v>1</v>
          </cell>
          <cell r="H92">
            <v>15.7</v>
          </cell>
        </row>
        <row r="93">
          <cell r="C93" t="str">
            <v>HPV</v>
          </cell>
          <cell r="F93">
            <v>3</v>
          </cell>
          <cell r="G93">
            <v>1</v>
          </cell>
          <cell r="H93">
            <v>15</v>
          </cell>
        </row>
        <row r="94">
          <cell r="C94" t="str">
            <v>HPV</v>
          </cell>
          <cell r="F94">
            <v>3</v>
          </cell>
          <cell r="G94">
            <v>2</v>
          </cell>
          <cell r="H94">
            <v>5.7</v>
          </cell>
        </row>
        <row r="95">
          <cell r="C95" t="str">
            <v>mOPV1</v>
          </cell>
          <cell r="G95">
            <v>20</v>
          </cell>
          <cell r="H95">
            <v>1.5</v>
          </cell>
        </row>
        <row r="96">
          <cell r="C96" t="str">
            <v>mOPV3</v>
          </cell>
          <cell r="G96">
            <v>20</v>
          </cell>
          <cell r="H96">
            <v>1.5</v>
          </cell>
        </row>
        <row r="97">
          <cell r="C97" t="str">
            <v>H1N1</v>
          </cell>
          <cell r="G97">
            <v>10</v>
          </cell>
          <cell r="H97">
            <v>5.6997200000000001</v>
          </cell>
        </row>
        <row r="98">
          <cell r="C98" t="str">
            <v>H1N1</v>
          </cell>
          <cell r="G98" t="str">
            <v>10*</v>
          </cell>
          <cell r="H98">
            <v>9.4039000000000001</v>
          </cell>
        </row>
        <row r="99">
          <cell r="C99" t="str">
            <v>H1N1</v>
          </cell>
          <cell r="G99">
            <v>10</v>
          </cell>
          <cell r="H99">
            <v>3.3566400000000001</v>
          </cell>
        </row>
        <row r="100">
          <cell r="C100" t="str">
            <v>H1N1</v>
          </cell>
          <cell r="G100" t="str">
            <v>10*</v>
          </cell>
          <cell r="H100">
            <v>5.1940459999999993</v>
          </cell>
        </row>
        <row r="101">
          <cell r="C101" t="str">
            <v>H1N1</v>
          </cell>
          <cell r="G101" t="str">
            <v>PFS</v>
          </cell>
          <cell r="H101">
            <v>79.579679550000009</v>
          </cell>
        </row>
        <row r="102">
          <cell r="C102" t="str">
            <v>bOPV1+3</v>
          </cell>
          <cell r="G102">
            <v>20</v>
          </cell>
          <cell r="H102">
            <v>1.1299999999999999</v>
          </cell>
        </row>
        <row r="103">
          <cell r="C103" t="str">
            <v>bOPV1+3</v>
          </cell>
          <cell r="G103">
            <v>10</v>
          </cell>
          <cell r="H103">
            <v>0.97</v>
          </cell>
        </row>
        <row r="106">
          <cell r="C106" t="str">
            <v>International shipping guidelines, Unicef forecast 2012 and PAHO RF 2010</v>
          </cell>
        </row>
        <row r="109">
          <cell r="C109" t="str">
            <v>Designation</v>
          </cell>
        </row>
        <row r="110">
          <cell r="C110" t="str">
            <v>BCG</v>
          </cell>
        </row>
        <row r="111">
          <cell r="C111" t="str">
            <v>DTP</v>
          </cell>
        </row>
        <row r="112">
          <cell r="C112" t="str">
            <v>DT</v>
          </cell>
        </row>
        <row r="113">
          <cell r="C113" t="str">
            <v>Td</v>
          </cell>
        </row>
        <row r="114">
          <cell r="C114" t="str">
            <v>TT</v>
          </cell>
        </row>
        <row r="115">
          <cell r="C115" t="str">
            <v>Measles</v>
          </cell>
        </row>
        <row r="116">
          <cell r="C116" t="str">
            <v>MR</v>
          </cell>
        </row>
        <row r="117">
          <cell r="C117" t="str">
            <v>MMR</v>
          </cell>
        </row>
        <row r="118">
          <cell r="C118" t="str">
            <v>OPV</v>
          </cell>
        </row>
        <row r="119">
          <cell r="C119" t="str">
            <v>YF</v>
          </cell>
        </row>
        <row r="120">
          <cell r="C120" t="str">
            <v>DTP-HepB</v>
          </cell>
        </row>
        <row r="121">
          <cell r="C121" t="str">
            <v>HepB</v>
          </cell>
        </row>
        <row r="122">
          <cell r="C122" t="str">
            <v>Hib_liq</v>
          </cell>
        </row>
        <row r="123">
          <cell r="C123" t="str">
            <v>Hib_lyo</v>
          </cell>
        </row>
        <row r="124">
          <cell r="C124" t="str">
            <v>DTP+Hib</v>
          </cell>
        </row>
        <row r="125">
          <cell r="C125" t="str">
            <v>DTP-Hib</v>
          </cell>
        </row>
        <row r="126">
          <cell r="C126" t="str">
            <v>DTP-HepB+Hib</v>
          </cell>
        </row>
        <row r="127">
          <cell r="C127" t="str">
            <v>DTP-HepB-Hib</v>
          </cell>
        </row>
        <row r="128">
          <cell r="C128" t="str">
            <v>MV_A/C</v>
          </cell>
        </row>
        <row r="129">
          <cell r="C129" t="str">
            <v>MV_A/C/W</v>
          </cell>
        </row>
        <row r="130">
          <cell r="C130" t="str">
            <v>MV_A/C/W/Y</v>
          </cell>
        </row>
        <row r="131">
          <cell r="C131" t="str">
            <v>MV_W135</v>
          </cell>
        </row>
        <row r="132">
          <cell r="C132" t="str">
            <v>Men_A</v>
          </cell>
        </row>
        <row r="133">
          <cell r="C133" t="str">
            <v>JE_lyo</v>
          </cell>
        </row>
        <row r="134">
          <cell r="C134" t="str">
            <v>JE_liq</v>
          </cell>
        </row>
        <row r="135">
          <cell r="C135" t="str">
            <v>Rabies</v>
          </cell>
        </row>
        <row r="136">
          <cell r="C136" t="str">
            <v>Rota_lyo</v>
          </cell>
        </row>
        <row r="137">
          <cell r="C137" t="str">
            <v>Rota_liq</v>
          </cell>
        </row>
        <row r="138">
          <cell r="C138" t="str">
            <v>PCV-7</v>
          </cell>
        </row>
        <row r="139">
          <cell r="C139" t="str">
            <v>PCV-10</v>
          </cell>
        </row>
        <row r="140">
          <cell r="C140" t="str">
            <v>PCV-13</v>
          </cell>
        </row>
        <row r="141">
          <cell r="C141" t="str">
            <v>PCV-xx</v>
          </cell>
        </row>
        <row r="142">
          <cell r="C142" t="str">
            <v>IPV</v>
          </cell>
        </row>
        <row r="143">
          <cell r="C143" t="str">
            <v>HPV</v>
          </cell>
        </row>
        <row r="144">
          <cell r="C144" t="str">
            <v>mOPV1</v>
          </cell>
        </row>
        <row r="145">
          <cell r="C145" t="str">
            <v>mOPV3</v>
          </cell>
        </row>
        <row r="146">
          <cell r="C146" t="str">
            <v>H1N1</v>
          </cell>
        </row>
        <row r="147">
          <cell r="C147" t="str">
            <v>bOPV1+3</v>
          </cell>
        </row>
      </sheetData>
      <sheetData sheetId="36"/>
      <sheetData sheetId="37">
        <row r="9">
          <cell r="D9" t="str">
            <v>English</v>
          </cell>
          <cell r="E9" t="str">
            <v>Français</v>
          </cell>
          <cell r="F9" t="str">
            <v>Portuguese</v>
          </cell>
          <cell r="G9" t="str">
            <v>Spanish</v>
          </cell>
          <cell r="H9" t="str">
            <v>Portuguese</v>
          </cell>
          <cell r="I9" t="str">
            <v>Other</v>
          </cell>
        </row>
        <row r="16">
          <cell r="C16" t="str">
            <v>State</v>
          </cell>
        </row>
        <row r="17">
          <cell r="C17" t="str">
            <v>LGA</v>
          </cell>
        </row>
        <row r="38">
          <cell r="C38" t="str">
            <v>State</v>
          </cell>
        </row>
        <row r="39">
          <cell r="C39" t="str">
            <v>LGA</v>
          </cell>
        </row>
        <row r="40">
          <cell r="C40" t="str">
            <v>State</v>
          </cell>
        </row>
        <row r="41">
          <cell r="C41" t="str">
            <v>LGA</v>
          </cell>
        </row>
        <row r="43">
          <cell r="C43" t="str">
            <v>Pregnent women</v>
          </cell>
        </row>
        <row r="44">
          <cell r="C44" t="str">
            <v>Annual births</v>
          </cell>
        </row>
        <row r="45">
          <cell r="C45" t="str">
            <v>Surviving infants</v>
          </cell>
        </row>
        <row r="74">
          <cell r="C74" t="str">
            <v>ADS_0.05ml</v>
          </cell>
        </row>
        <row r="75">
          <cell r="C75" t="str">
            <v>ADS_0.5ml</v>
          </cell>
        </row>
        <row r="76">
          <cell r="C76" t="str">
            <v>Oral</v>
          </cell>
        </row>
        <row r="77">
          <cell r="C77" t="str">
            <v>PFS</v>
          </cell>
        </row>
        <row r="78">
          <cell r="C78" t="str">
            <v>Nasal</v>
          </cell>
        </row>
        <row r="106">
          <cell r="C106" t="str">
            <v>Sdilution_2ml</v>
          </cell>
        </row>
        <row r="107">
          <cell r="C107" t="str">
            <v>Sdilution_5ml</v>
          </cell>
        </row>
        <row r="154">
          <cell r="C154" t="str">
            <v>T</v>
          </cell>
        </row>
        <row r="155">
          <cell r="C155" t="str">
            <v>L</v>
          </cell>
        </row>
      </sheetData>
      <sheetData sheetId="38"/>
      <sheetData sheetId="39">
        <row r="2">
          <cell r="B2" t="str">
            <v>Afghanistan</v>
          </cell>
        </row>
        <row r="3">
          <cell r="B3" t="str">
            <v>Albania</v>
          </cell>
        </row>
        <row r="4">
          <cell r="B4" t="str">
            <v>Algeria</v>
          </cell>
        </row>
        <row r="5">
          <cell r="B5" t="str">
            <v>Andorra</v>
          </cell>
        </row>
        <row r="6">
          <cell r="B6" t="str">
            <v>Angola</v>
          </cell>
        </row>
        <row r="7">
          <cell r="B7" t="str">
            <v>Antigua and Barbuda</v>
          </cell>
        </row>
        <row r="8">
          <cell r="B8" t="str">
            <v>Argentina</v>
          </cell>
        </row>
        <row r="9">
          <cell r="B9" t="str">
            <v>Armenia</v>
          </cell>
        </row>
        <row r="10">
          <cell r="B10" t="str">
            <v>Australia</v>
          </cell>
        </row>
        <row r="11">
          <cell r="B11" t="str">
            <v>Austria</v>
          </cell>
        </row>
        <row r="12">
          <cell r="B12" t="str">
            <v>Azerbaijan</v>
          </cell>
        </row>
        <row r="13">
          <cell r="B13" t="str">
            <v>Bahrain</v>
          </cell>
        </row>
        <row r="14">
          <cell r="B14" t="str">
            <v>Bahamas</v>
          </cell>
        </row>
        <row r="15">
          <cell r="B15" t="str">
            <v>Bangladesh</v>
          </cell>
        </row>
        <row r="16">
          <cell r="B16" t="str">
            <v>Barbados</v>
          </cell>
        </row>
        <row r="17">
          <cell r="B17" t="str">
            <v>Belgium</v>
          </cell>
        </row>
        <row r="18">
          <cell r="B18" t="str">
            <v>Benin</v>
          </cell>
        </row>
        <row r="19">
          <cell r="B19" t="str">
            <v>Burkina Faso</v>
          </cell>
        </row>
        <row r="20">
          <cell r="B20" t="str">
            <v>Bhutan</v>
          </cell>
        </row>
        <row r="21">
          <cell r="B21" t="str">
            <v>Bosnia and Herzegovina</v>
          </cell>
        </row>
        <row r="22">
          <cell r="B22" t="str">
            <v>Palau</v>
          </cell>
        </row>
        <row r="23">
          <cell r="B23" t="str">
            <v>Belarus</v>
          </cell>
        </row>
        <row r="24">
          <cell r="B24" t="str">
            <v>Belize</v>
          </cell>
        </row>
        <row r="25">
          <cell r="B25" t="str">
            <v>Bolivia</v>
          </cell>
        </row>
        <row r="26">
          <cell r="B26" t="str">
            <v>Botswana</v>
          </cell>
        </row>
        <row r="27">
          <cell r="B27" t="str">
            <v>Brazil</v>
          </cell>
        </row>
        <row r="28">
          <cell r="B28" t="str">
            <v>Brunei</v>
          </cell>
        </row>
        <row r="29">
          <cell r="B29" t="str">
            <v>Bulgaria</v>
          </cell>
        </row>
        <row r="30">
          <cell r="B30" t="str">
            <v>Burundi</v>
          </cell>
        </row>
        <row r="31">
          <cell r="B31" t="str">
            <v>Cameroon</v>
          </cell>
        </row>
        <row r="32">
          <cell r="B32" t="str">
            <v xml:space="preserve">République CentrAfricaine </v>
          </cell>
        </row>
        <row r="33">
          <cell r="B33" t="str">
            <v>Cambodia</v>
          </cell>
        </row>
        <row r="34">
          <cell r="B34" t="str">
            <v>Canada</v>
          </cell>
        </row>
        <row r="35">
          <cell r="B35" t="str">
            <v>Cape Verde</v>
          </cell>
        </row>
        <row r="36">
          <cell r="B36" t="str">
            <v>Chad</v>
          </cell>
        </row>
        <row r="37">
          <cell r="B37" t="str">
            <v>Chile</v>
          </cell>
        </row>
        <row r="38">
          <cell r="B38" t="str">
            <v>China</v>
          </cell>
        </row>
        <row r="39">
          <cell r="B39" t="str">
            <v>Congo</v>
          </cell>
        </row>
        <row r="40">
          <cell r="B40" t="str">
            <v>République Démocratique du Congo</v>
          </cell>
        </row>
        <row r="41">
          <cell r="B41" t="str">
            <v>Cook Islands</v>
          </cell>
        </row>
        <row r="42">
          <cell r="B42" t="str">
            <v>Colombia</v>
          </cell>
        </row>
        <row r="43">
          <cell r="B43" t="str">
            <v>Comoros</v>
          </cell>
        </row>
        <row r="44">
          <cell r="B44" t="str">
            <v>Costa Rica</v>
          </cell>
        </row>
        <row r="45">
          <cell r="B45" t="str">
            <v>Croatia</v>
          </cell>
        </row>
        <row r="46">
          <cell r="B46" t="str">
            <v>Cuba</v>
          </cell>
        </row>
        <row r="47">
          <cell r="B47" t="str">
            <v>Cyprus</v>
          </cell>
        </row>
        <row r="48">
          <cell r="B48" t="str">
            <v>Czech Republic</v>
          </cell>
        </row>
        <row r="49">
          <cell r="B49" t="str">
            <v>Denmark</v>
          </cell>
        </row>
        <row r="50">
          <cell r="B50" t="str">
            <v>Germany</v>
          </cell>
        </row>
        <row r="51">
          <cell r="B51" t="str">
            <v>Djibouti</v>
          </cell>
        </row>
        <row r="52">
          <cell r="B52" t="str">
            <v>Dominica</v>
          </cell>
        </row>
        <row r="53">
          <cell r="B53" t="str">
            <v>Dominican Republic</v>
          </cell>
        </row>
        <row r="54">
          <cell r="B54" t="str">
            <v>Ecuador</v>
          </cell>
        </row>
        <row r="55">
          <cell r="B55" t="str">
            <v>Egypt</v>
          </cell>
        </row>
        <row r="56">
          <cell r="B56" t="str">
            <v>El Salvador</v>
          </cell>
        </row>
        <row r="57">
          <cell r="B57" t="str">
            <v>Equatorial Guinea</v>
          </cell>
        </row>
        <row r="58">
          <cell r="B58" t="str">
            <v>Eritrea</v>
          </cell>
        </row>
        <row r="59">
          <cell r="B59" t="str">
            <v>Estonia</v>
          </cell>
        </row>
        <row r="60">
          <cell r="B60" t="str">
            <v>Ethiopia</v>
          </cell>
        </row>
        <row r="61">
          <cell r="B61" t="str">
            <v>Fiji</v>
          </cell>
        </row>
        <row r="62">
          <cell r="B62" t="str">
            <v>Finland</v>
          </cell>
        </row>
        <row r="63">
          <cell r="B63" t="str">
            <v>France</v>
          </cell>
        </row>
        <row r="64">
          <cell r="B64" t="str">
            <v>Gabon</v>
          </cell>
        </row>
        <row r="65">
          <cell r="B65" t="str">
            <v>Gambia</v>
          </cell>
        </row>
        <row r="66">
          <cell r="B66" t="str">
            <v>Ghana</v>
          </cell>
        </row>
        <row r="67">
          <cell r="B67" t="str">
            <v>Georgia</v>
          </cell>
        </row>
        <row r="68">
          <cell r="B68" t="str">
            <v>Grenada</v>
          </cell>
        </row>
        <row r="69">
          <cell r="B69" t="str">
            <v>Greece</v>
          </cell>
        </row>
        <row r="70">
          <cell r="B70" t="str">
            <v>Guinée-Bissau</v>
          </cell>
        </row>
        <row r="71">
          <cell r="B71" t="str">
            <v>Guinée</v>
          </cell>
        </row>
        <row r="72">
          <cell r="B72" t="str">
            <v>Guatemala</v>
          </cell>
        </row>
        <row r="73">
          <cell r="B73" t="str">
            <v>Guyana</v>
          </cell>
        </row>
        <row r="74">
          <cell r="B74" t="str">
            <v>Haiti</v>
          </cell>
        </row>
        <row r="75">
          <cell r="B75" t="str">
            <v>Honduras</v>
          </cell>
        </row>
        <row r="76">
          <cell r="B76" t="str">
            <v>Hungary</v>
          </cell>
        </row>
        <row r="77">
          <cell r="B77" t="str">
            <v>Iceland</v>
          </cell>
        </row>
        <row r="78">
          <cell r="B78" t="str">
            <v>India</v>
          </cell>
        </row>
        <row r="79">
          <cell r="B79" t="str">
            <v>Indonesia</v>
          </cell>
        </row>
        <row r="80">
          <cell r="B80" t="str">
            <v>Iran (Islamic Republic of)</v>
          </cell>
        </row>
        <row r="81">
          <cell r="B81" t="str">
            <v>Ireland</v>
          </cell>
        </row>
        <row r="82">
          <cell r="B82" t="str">
            <v>Iraq</v>
          </cell>
        </row>
        <row r="83">
          <cell r="B83" t="str">
            <v>Israel</v>
          </cell>
        </row>
        <row r="84">
          <cell r="B84" t="str">
            <v>Italy</v>
          </cell>
        </row>
        <row r="85">
          <cell r="B85" t="str">
            <v>Côte d'Ivoire</v>
          </cell>
        </row>
        <row r="86">
          <cell r="B86" t="str">
            <v>Jamaica</v>
          </cell>
        </row>
        <row r="87">
          <cell r="B87" t="str">
            <v>Jordan</v>
          </cell>
        </row>
        <row r="88">
          <cell r="B88" t="str">
            <v>Japan</v>
          </cell>
        </row>
        <row r="89">
          <cell r="B89" t="str">
            <v>Kazakhstan</v>
          </cell>
        </row>
        <row r="90">
          <cell r="B90" t="str">
            <v>Kenya</v>
          </cell>
        </row>
        <row r="91">
          <cell r="B91" t="str">
            <v>Kyrgyzstan</v>
          </cell>
        </row>
        <row r="92">
          <cell r="B92" t="str">
            <v>Kiribati</v>
          </cell>
        </row>
        <row r="93">
          <cell r="B93" t="str">
            <v>Republic of Korea</v>
          </cell>
        </row>
        <row r="94">
          <cell r="B94" t="str">
            <v>Democratic People's Republic of Korea</v>
          </cell>
        </row>
        <row r="95">
          <cell r="B95" t="str">
            <v>Kuwait</v>
          </cell>
        </row>
        <row r="96">
          <cell r="B96" t="str">
            <v>Lao People's Democratic Republic</v>
          </cell>
        </row>
        <row r="97">
          <cell r="B97" t="str">
            <v>Lebanon</v>
          </cell>
        </row>
        <row r="98">
          <cell r="B98" t="str">
            <v>Lesotho</v>
          </cell>
        </row>
        <row r="99">
          <cell r="B99" t="str">
            <v>Liberia</v>
          </cell>
        </row>
        <row r="100">
          <cell r="B100" t="str">
            <v>Libyan Arab Jamahiriya</v>
          </cell>
        </row>
        <row r="101">
          <cell r="B101" t="str">
            <v>Lithuania</v>
          </cell>
        </row>
        <row r="102">
          <cell r="B102" t="str">
            <v>Luxembourg</v>
          </cell>
        </row>
        <row r="103">
          <cell r="B103" t="str">
            <v>Latvia</v>
          </cell>
        </row>
        <row r="104">
          <cell r="B104" t="str">
            <v>Malaysia</v>
          </cell>
        </row>
        <row r="105">
          <cell r="B105" t="str">
            <v>Madagascar</v>
          </cell>
        </row>
        <row r="106">
          <cell r="B106" t="str">
            <v>Mali</v>
          </cell>
        </row>
        <row r="107">
          <cell r="B107" t="str">
            <v>Malawi</v>
          </cell>
        </row>
        <row r="108">
          <cell r="B108" t="str">
            <v>Mauritius</v>
          </cell>
        </row>
        <row r="109">
          <cell r="B109" t="str">
            <v>Malta</v>
          </cell>
        </row>
        <row r="110">
          <cell r="B110" t="str">
            <v>Mauritania</v>
          </cell>
        </row>
        <row r="111">
          <cell r="B111" t="str">
            <v>Maldives</v>
          </cell>
        </row>
        <row r="112">
          <cell r="B112" t="str">
            <v>Republic of Moldova</v>
          </cell>
        </row>
        <row r="113">
          <cell r="B113" t="str">
            <v>Mexico</v>
          </cell>
        </row>
        <row r="114">
          <cell r="B114" t="str">
            <v>Micronesia</v>
          </cell>
        </row>
        <row r="115">
          <cell r="B115" t="str">
            <v>Macedonia</v>
          </cell>
        </row>
        <row r="116">
          <cell r="B116" t="str">
            <v>Myanmar</v>
          </cell>
        </row>
        <row r="117">
          <cell r="B117" t="str">
            <v>Montenegro</v>
          </cell>
        </row>
        <row r="118">
          <cell r="B118" t="str">
            <v>Mongolia</v>
          </cell>
        </row>
        <row r="119">
          <cell r="B119" t="str">
            <v>Monaco</v>
          </cell>
        </row>
        <row r="120">
          <cell r="B120" t="str">
            <v>Morocco</v>
          </cell>
        </row>
        <row r="121">
          <cell r="B121" t="str">
            <v>Mozambique</v>
          </cell>
        </row>
        <row r="122">
          <cell r="B122" t="str">
            <v>Marshall Islands</v>
          </cell>
        </row>
        <row r="123">
          <cell r="B123" t="str">
            <v>Namibia</v>
          </cell>
        </row>
        <row r="124">
          <cell r="B124" t="str">
            <v>Nepal</v>
          </cell>
        </row>
        <row r="125">
          <cell r="B125" t="str">
            <v>Netherlands</v>
          </cell>
        </row>
        <row r="126">
          <cell r="B126" t="str">
            <v>New Zealand</v>
          </cell>
        </row>
        <row r="127">
          <cell r="B127" t="str">
            <v>Nicaragua</v>
          </cell>
        </row>
        <row r="128">
          <cell r="B128" t="str">
            <v>Nigeria</v>
          </cell>
        </row>
        <row r="129">
          <cell r="B129" t="str">
            <v>Niger</v>
          </cell>
        </row>
        <row r="130">
          <cell r="B130" t="str">
            <v>Niue</v>
          </cell>
        </row>
        <row r="131">
          <cell r="B131" t="str">
            <v>Norway</v>
          </cell>
        </row>
        <row r="132">
          <cell r="B132" t="str">
            <v>Nauru</v>
          </cell>
        </row>
        <row r="133">
          <cell r="B133" t="str">
            <v>Oman</v>
          </cell>
        </row>
        <row r="134">
          <cell r="B134" t="str">
            <v>Pakistan</v>
          </cell>
        </row>
        <row r="135">
          <cell r="B135" t="str">
            <v>Panama</v>
          </cell>
        </row>
        <row r="136">
          <cell r="B136" t="str">
            <v>Paraguay</v>
          </cell>
        </row>
        <row r="137">
          <cell r="B137" t="str">
            <v>Peru</v>
          </cell>
        </row>
        <row r="138">
          <cell r="B138" t="str">
            <v>Philippines</v>
          </cell>
        </row>
        <row r="139">
          <cell r="B139" t="str">
            <v>Papua New Guinea</v>
          </cell>
        </row>
        <row r="140">
          <cell r="B140" t="str">
            <v>Poland</v>
          </cell>
        </row>
        <row r="141">
          <cell r="B141" t="str">
            <v>Portugal</v>
          </cell>
        </row>
        <row r="142">
          <cell r="B142" t="str">
            <v>Qatar</v>
          </cell>
        </row>
        <row r="143">
          <cell r="B143" t="str">
            <v>Romania</v>
          </cell>
        </row>
        <row r="144">
          <cell r="B144" t="str">
            <v>Russian Federation</v>
          </cell>
        </row>
        <row r="145">
          <cell r="B145" t="str">
            <v>Rwanda</v>
          </cell>
        </row>
        <row r="146">
          <cell r="B146" t="str">
            <v>Saudi Arabia</v>
          </cell>
        </row>
        <row r="147">
          <cell r="B147" t="str">
            <v>Saint Lucia</v>
          </cell>
        </row>
        <row r="148">
          <cell r="B148" t="str">
            <v>Saint Vincent and The Grenadines</v>
          </cell>
        </row>
        <row r="149">
          <cell r="B149" t="str">
            <v>Saint Kitts and Nevis</v>
          </cell>
        </row>
        <row r="150">
          <cell r="B150" t="str">
            <v>Sénégal</v>
          </cell>
        </row>
        <row r="151">
          <cell r="B151" t="str">
            <v>Seychelles</v>
          </cell>
        </row>
        <row r="152">
          <cell r="B152" t="str">
            <v>Sierra Leone</v>
          </cell>
        </row>
        <row r="153">
          <cell r="B153" t="str">
            <v>Singapore</v>
          </cell>
        </row>
        <row r="154">
          <cell r="B154" t="str">
            <v>Samoa</v>
          </cell>
        </row>
        <row r="155">
          <cell r="B155" t="str">
            <v>San Marino</v>
          </cell>
        </row>
        <row r="156">
          <cell r="B156" t="str">
            <v>South Africa</v>
          </cell>
        </row>
        <row r="157">
          <cell r="B157" t="str">
            <v>Solomon Islands</v>
          </cell>
        </row>
        <row r="158">
          <cell r="B158" t="str">
            <v>Somalia</v>
          </cell>
        </row>
        <row r="159">
          <cell r="B159" t="str">
            <v>Spain</v>
          </cell>
        </row>
        <row r="160">
          <cell r="B160" t="str">
            <v>Sri Lanka</v>
          </cell>
        </row>
        <row r="161">
          <cell r="B161" t="str">
            <v>Sao Tome and Principe</v>
          </cell>
        </row>
        <row r="162">
          <cell r="B162" t="str">
            <v>Sudan</v>
          </cell>
        </row>
        <row r="163">
          <cell r="B163" t="str">
            <v>South Sudan</v>
          </cell>
        </row>
        <row r="164">
          <cell r="B164" t="str">
            <v>Suriname</v>
          </cell>
        </row>
        <row r="165">
          <cell r="B165" t="str">
            <v>Slovakia</v>
          </cell>
        </row>
        <row r="166">
          <cell r="B166" t="str">
            <v>Slovenia</v>
          </cell>
        </row>
        <row r="167">
          <cell r="B167" t="str">
            <v>Sweden</v>
          </cell>
        </row>
        <row r="168">
          <cell r="B168" t="str">
            <v>Switzerland</v>
          </cell>
        </row>
        <row r="169">
          <cell r="B169" t="str">
            <v>Swaziland</v>
          </cell>
        </row>
        <row r="170">
          <cell r="B170" t="str">
            <v>Syrian Arab Republic</v>
          </cell>
        </row>
        <row r="171">
          <cell r="B171" t="str">
            <v>Tanzania</v>
          </cell>
        </row>
        <row r="172">
          <cell r="B172" t="str">
            <v>Thailand</v>
          </cell>
        </row>
        <row r="173">
          <cell r="B173" t="str">
            <v>Tajikistan</v>
          </cell>
        </row>
        <row r="174">
          <cell r="B174" t="str">
            <v>Turkmenistan</v>
          </cell>
        </row>
        <row r="175">
          <cell r="B175" t="str">
            <v>Timor-Leste</v>
          </cell>
        </row>
        <row r="176">
          <cell r="B176" t="str">
            <v>Togo</v>
          </cell>
        </row>
        <row r="177">
          <cell r="B177" t="str">
            <v>Tonga</v>
          </cell>
        </row>
        <row r="178">
          <cell r="B178" t="str">
            <v>Trinidad and Tobago</v>
          </cell>
        </row>
        <row r="179">
          <cell r="B179" t="str">
            <v>Tunisia</v>
          </cell>
        </row>
        <row r="180">
          <cell r="B180" t="str">
            <v>Turkey</v>
          </cell>
        </row>
        <row r="181">
          <cell r="B181" t="str">
            <v>Tuvalu</v>
          </cell>
        </row>
        <row r="182">
          <cell r="B182" t="str">
            <v>United Arab Emirates</v>
          </cell>
        </row>
        <row r="183">
          <cell r="B183" t="str">
            <v>Uganda</v>
          </cell>
        </row>
        <row r="184">
          <cell r="B184" t="str">
            <v>Ukraine</v>
          </cell>
        </row>
        <row r="185">
          <cell r="B185" t="str">
            <v>United Kingdom</v>
          </cell>
        </row>
        <row r="186">
          <cell r="B186" t="str">
            <v>Uruguay</v>
          </cell>
        </row>
        <row r="187">
          <cell r="B187" t="str">
            <v>United States of America</v>
          </cell>
        </row>
        <row r="188">
          <cell r="B188" t="str">
            <v>Uzbekistan</v>
          </cell>
        </row>
        <row r="189">
          <cell r="B189" t="str">
            <v>Vanuatu</v>
          </cell>
        </row>
        <row r="190">
          <cell r="B190" t="str">
            <v>Venezuela</v>
          </cell>
        </row>
        <row r="191">
          <cell r="B191" t="str">
            <v>Viet Nam</v>
          </cell>
        </row>
        <row r="192">
          <cell r="B192" t="str">
            <v>Yemen</v>
          </cell>
        </row>
        <row r="193">
          <cell r="B193" t="str">
            <v>Serbia</v>
          </cell>
        </row>
        <row r="194">
          <cell r="B194" t="str">
            <v>Zambia</v>
          </cell>
        </row>
        <row r="195">
          <cell r="B195" t="str">
            <v>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Lifecycle cost summary sheet"/>
      <sheetName val="General assumptions"/>
      <sheetName val="One-off costs"/>
      <sheetName val="Ongoing mtx costs"/>
      <sheetName val="Sensitivity analysis"/>
      <sheetName val="Sheet1"/>
      <sheetName val="Sheet2"/>
    </sheetNames>
    <sheetDataSet>
      <sheetData sheetId="0" refreshError="1"/>
      <sheetData sheetId="1">
        <row r="25">
          <cell r="T25">
            <v>14461.58056250355</v>
          </cell>
        </row>
      </sheetData>
      <sheetData sheetId="2">
        <row r="13">
          <cell r="D13">
            <v>1600</v>
          </cell>
        </row>
        <row r="14">
          <cell r="D14">
            <v>1.3566</v>
          </cell>
        </row>
        <row r="15">
          <cell r="D15">
            <v>160.1</v>
          </cell>
        </row>
        <row r="16">
          <cell r="D16">
            <v>0.05</v>
          </cell>
        </row>
        <row r="17">
          <cell r="D17">
            <v>0.15</v>
          </cell>
        </row>
        <row r="18">
          <cell r="D18">
            <v>0.5</v>
          </cell>
        </row>
        <row r="19">
          <cell r="D19">
            <v>27</v>
          </cell>
        </row>
        <row r="20">
          <cell r="D20">
            <v>10000</v>
          </cell>
        </row>
        <row r="22">
          <cell r="D22">
            <v>97</v>
          </cell>
        </row>
        <row r="24">
          <cell r="D24">
            <v>1840</v>
          </cell>
        </row>
        <row r="27">
          <cell r="D27">
            <v>8.4782608695652169</v>
          </cell>
        </row>
        <row r="28">
          <cell r="D28">
            <v>12000</v>
          </cell>
        </row>
        <row r="29">
          <cell r="D29">
            <v>5000</v>
          </cell>
        </row>
        <row r="32">
          <cell r="D32">
            <v>3.1000000000000014E-2</v>
          </cell>
        </row>
      </sheetData>
      <sheetData sheetId="3" refreshError="1"/>
      <sheetData sheetId="4">
        <row r="17">
          <cell r="E17">
            <v>15</v>
          </cell>
        </row>
        <row r="18">
          <cell r="E18">
            <v>2</v>
          </cell>
        </row>
        <row r="29">
          <cell r="E29">
            <v>1</v>
          </cell>
        </row>
        <row r="40">
          <cell r="E40">
            <v>1</v>
          </cell>
        </row>
      </sheetData>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 Data"/>
      <sheetName val="Vaccinations"/>
      <sheetName val="VM3"/>
      <sheetName val="LogMobSoc"/>
      <sheetName val="DATACHECKS"/>
      <sheetName val="SURVEILLANCE"/>
      <sheetName val="FOR OLD DVDMT"/>
      <sheetName val="Sheet1"/>
      <sheetName val="Sheet2"/>
    </sheetNames>
    <sheetDataSet>
      <sheetData sheetId="0"/>
      <sheetData sheetId="1">
        <row r="6">
          <cell r="A6" t="str">
            <v>Barde</v>
          </cell>
        </row>
      </sheetData>
      <sheetData sheetId="2"/>
      <sheetData sheetId="3">
        <row r="6">
          <cell r="D6">
            <v>380</v>
          </cell>
        </row>
      </sheetData>
      <sheetData sheetId="4"/>
      <sheetData sheetId="5"/>
      <sheetData sheetId="6"/>
      <sheetData sheetId="7"/>
      <sheetData sheetId="8">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nd Instructions"/>
      <sheetName val="Summary &amp; Comparison with Kano "/>
      <sheetName val="Outputs &amp; sensitivity dashboard"/>
      <sheetName val="Disbursement of resources"/>
      <sheetName val="Inputs"/>
      <sheetName val="Inputs alternative scenario"/>
      <sheetName val="Other operational cost"/>
      <sheetName val="Monitoring &amp; Supervision"/>
      <sheetName val="RI Training"/>
      <sheetName val="RI Training assumptions"/>
      <sheetName val="Solina Budget Summary page"/>
      <sheetName val="Sol. Data management"/>
      <sheetName val="Sol. Storage CAPEX"/>
      <sheetName val="Sol. Storage OPEX"/>
      <sheetName val="Sol. Transport"/>
      <sheetName val="Sol. Supportive supervision"/>
      <sheetName val="Sol. Training for CC "/>
      <sheetName val="Sol. Communication "/>
      <sheetName val="Sol.Data management assumptions"/>
      <sheetName val="Sol. Storage Assumptions"/>
      <sheetName val="Sol. Transport assumptions"/>
      <sheetName val="Sol. Training CCE assumptions"/>
      <sheetName val="General information facilities"/>
      <sheetName val="Conditions for facilities"/>
      <sheetName val="Mobile session"/>
      <sheetName val="Break down of costs for ppt"/>
    </sheetNames>
    <sheetDataSet>
      <sheetData sheetId="0" refreshError="1"/>
      <sheetData sheetId="1" refreshError="1"/>
      <sheetData sheetId="2" refreshError="1"/>
      <sheetData sheetId="3" refreshError="1"/>
      <sheetData sheetId="4" refreshError="1">
        <row r="3">
          <cell r="K3">
            <v>1</v>
          </cell>
        </row>
        <row r="4">
          <cell r="K4">
            <v>20</v>
          </cell>
        </row>
        <row r="5">
          <cell r="K5">
            <v>323</v>
          </cell>
        </row>
        <row r="6">
          <cell r="H6">
            <v>12</v>
          </cell>
          <cell r="K6">
            <v>841</v>
          </cell>
        </row>
        <row r="7">
          <cell r="K7">
            <v>3</v>
          </cell>
        </row>
        <row r="8">
          <cell r="K8">
            <v>0</v>
          </cell>
        </row>
        <row r="10">
          <cell r="H10">
            <v>155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Prog_data"/>
      <sheetName val="vaccinations"/>
      <sheetName val="LogMobSoc"/>
      <sheetName val="surveillance"/>
      <sheetName val="stock_district"/>
      <sheetName val="Inventory"/>
      <sheetName val="Translation"/>
      <sheetName val="Rpt_mo"/>
      <sheetName val="Rpt_mo_S"/>
      <sheetName val="Compl_Prompt"/>
      <sheetName val="Temperatures"/>
      <sheetName val="Indicators"/>
      <sheetName val="RED"/>
      <sheetName val="CAT"/>
      <sheetName val="Class"/>
      <sheetName val="Vac_1"/>
      <sheetName val="Couv_1"/>
      <sheetName val="Grf_performances"/>
      <sheetName val="Grf_dispo"/>
      <sheetName val="Stocks"/>
      <sheetName val="Supply"/>
      <sheetName val="Bundling"/>
      <sheetName val="Utilisation"/>
      <sheetName val="Qte_issued"/>
      <sheetName val="Wastage_OV"/>
      <sheetName val="Wastage_UV"/>
      <sheetName val="vaccines"/>
      <sheetName val="supplies"/>
      <sheetName val="Country_data"/>
    </sheetNames>
    <sheetDataSet>
      <sheetData sheetId="0" refreshError="1"/>
      <sheetData sheetId="1" refreshError="1"/>
      <sheetData sheetId="2" refreshError="1">
        <row r="7">
          <cell r="B7" t="str">
            <v>Zones</v>
          </cell>
          <cell r="C7" t="str">
            <v>States</v>
          </cell>
        </row>
        <row r="8">
          <cell r="B8" t="str">
            <v>Zone_1</v>
          </cell>
          <cell r="C8" t="str">
            <v>State_1</v>
          </cell>
          <cell r="D8" t="str">
            <v>Adansi North</v>
          </cell>
        </row>
        <row r="9">
          <cell r="B9" t="str">
            <v>Zone_1</v>
          </cell>
          <cell r="C9" t="str">
            <v>State_1</v>
          </cell>
          <cell r="D9" t="str">
            <v>Adansi South</v>
          </cell>
        </row>
        <row r="10">
          <cell r="B10" t="str">
            <v>Zone_1</v>
          </cell>
          <cell r="C10" t="str">
            <v>State_1</v>
          </cell>
          <cell r="D10" t="str">
            <v>Afigya-Kwabre</v>
          </cell>
        </row>
        <row r="11">
          <cell r="B11" t="str">
            <v>Zone_1</v>
          </cell>
          <cell r="C11" t="str">
            <v>State_1</v>
          </cell>
          <cell r="D11" t="str">
            <v>Ahafo-Ano North</v>
          </cell>
        </row>
        <row r="12">
          <cell r="B12" t="str">
            <v>Zone_1</v>
          </cell>
          <cell r="C12" t="str">
            <v>State_1</v>
          </cell>
          <cell r="D12" t="str">
            <v>Ahafo-Ano South</v>
          </cell>
        </row>
        <row r="13">
          <cell r="B13" t="str">
            <v>Zone_1</v>
          </cell>
          <cell r="C13" t="str">
            <v>State_1</v>
          </cell>
          <cell r="D13" t="str">
            <v>Amansie Central</v>
          </cell>
        </row>
        <row r="14">
          <cell r="B14" t="str">
            <v>Zone_1</v>
          </cell>
          <cell r="C14" t="str">
            <v>State_1</v>
          </cell>
          <cell r="D14" t="str">
            <v>Amansie West</v>
          </cell>
        </row>
        <row r="15">
          <cell r="B15" t="str">
            <v>Zone_1</v>
          </cell>
          <cell r="C15" t="str">
            <v>State_1</v>
          </cell>
          <cell r="D15" t="str">
            <v>Asante-Akim North</v>
          </cell>
        </row>
        <row r="16">
          <cell r="B16" t="str">
            <v>Zone_1</v>
          </cell>
          <cell r="C16" t="str">
            <v>State_1</v>
          </cell>
          <cell r="D16" t="str">
            <v>Asante-Akim South</v>
          </cell>
        </row>
        <row r="17">
          <cell r="B17" t="str">
            <v>Zone_1</v>
          </cell>
          <cell r="C17" t="str">
            <v>State_1</v>
          </cell>
          <cell r="D17" t="str">
            <v>Asante-Mampong</v>
          </cell>
        </row>
        <row r="18">
          <cell r="B18" t="str">
            <v>Zone_1</v>
          </cell>
          <cell r="C18" t="str">
            <v>State_1</v>
          </cell>
          <cell r="D18" t="str">
            <v>Atwima-Kwanwoma</v>
          </cell>
        </row>
        <row r="19">
          <cell r="B19" t="str">
            <v>Zone_1</v>
          </cell>
          <cell r="C19" t="str">
            <v>State_1</v>
          </cell>
          <cell r="D19" t="str">
            <v>Atwima-Mponua</v>
          </cell>
        </row>
        <row r="20">
          <cell r="B20" t="str">
            <v>Zone_1</v>
          </cell>
          <cell r="C20" t="str">
            <v>State_1</v>
          </cell>
          <cell r="D20" t="str">
            <v>Atwima-Nwabiagya</v>
          </cell>
        </row>
        <row r="21">
          <cell r="B21" t="str">
            <v>Zone_1</v>
          </cell>
          <cell r="C21" t="str">
            <v>State_1</v>
          </cell>
          <cell r="D21" t="str">
            <v>Bekwai</v>
          </cell>
        </row>
        <row r="22">
          <cell r="B22" t="str">
            <v>Zone_1</v>
          </cell>
          <cell r="C22" t="str">
            <v>State_1</v>
          </cell>
          <cell r="D22" t="str">
            <v>Bosome-Freho</v>
          </cell>
        </row>
        <row r="23">
          <cell r="B23" t="str">
            <v>Zone_1</v>
          </cell>
          <cell r="C23" t="str">
            <v>State_1</v>
          </cell>
          <cell r="D23" t="str">
            <v>Bosomtwe</v>
          </cell>
        </row>
        <row r="24">
          <cell r="B24" t="str">
            <v>Zone_1</v>
          </cell>
          <cell r="C24" t="str">
            <v>State_1</v>
          </cell>
          <cell r="D24" t="str">
            <v>Ejisu-Juaben</v>
          </cell>
        </row>
        <row r="25">
          <cell r="B25" t="str">
            <v>Zone_1</v>
          </cell>
          <cell r="C25" t="str">
            <v>State_1</v>
          </cell>
          <cell r="D25" t="str">
            <v>Ejura-Sekodumasi</v>
          </cell>
        </row>
        <row r="26">
          <cell r="B26" t="str">
            <v>Zone_1</v>
          </cell>
          <cell r="C26" t="str">
            <v>State_1</v>
          </cell>
          <cell r="D26" t="str">
            <v>Kumasi</v>
          </cell>
        </row>
        <row r="27">
          <cell r="B27" t="str">
            <v>Zone_1</v>
          </cell>
          <cell r="C27" t="str">
            <v>State_1</v>
          </cell>
          <cell r="D27" t="str">
            <v>Kwabre</v>
          </cell>
        </row>
        <row r="28">
          <cell r="B28" t="str">
            <v>Zone_1</v>
          </cell>
          <cell r="C28" t="str">
            <v>State_1</v>
          </cell>
          <cell r="D28" t="str">
            <v>Obuasi</v>
          </cell>
        </row>
        <row r="29">
          <cell r="B29" t="str">
            <v>Zone_1</v>
          </cell>
          <cell r="C29" t="str">
            <v>State_1</v>
          </cell>
          <cell r="D29" t="str">
            <v>Offinso</v>
          </cell>
        </row>
        <row r="30">
          <cell r="B30" t="str">
            <v>Zone_1</v>
          </cell>
          <cell r="C30" t="str">
            <v>State_1</v>
          </cell>
          <cell r="D30" t="str">
            <v>Offinso North</v>
          </cell>
        </row>
        <row r="31">
          <cell r="B31" t="str">
            <v>Zone_1</v>
          </cell>
          <cell r="C31" t="str">
            <v>State_1</v>
          </cell>
          <cell r="D31" t="str">
            <v>Sekyere Central</v>
          </cell>
        </row>
        <row r="32">
          <cell r="B32" t="str">
            <v>Zone_1</v>
          </cell>
          <cell r="C32" t="str">
            <v>State_1</v>
          </cell>
          <cell r="D32" t="str">
            <v>Sekyere East</v>
          </cell>
        </row>
        <row r="33">
          <cell r="B33" t="str">
            <v>Zone_1</v>
          </cell>
          <cell r="C33" t="str">
            <v>State_1</v>
          </cell>
          <cell r="D33" t="str">
            <v>Sekyere South</v>
          </cell>
        </row>
        <row r="34">
          <cell r="B34" t="str">
            <v>Zone_1</v>
          </cell>
          <cell r="C34" t="str">
            <v>State_1</v>
          </cell>
          <cell r="D34" t="str">
            <v>Sekyere-Afram Plains</v>
          </cell>
        </row>
        <row r="35">
          <cell r="B35" t="str">
            <v>Zone_1</v>
          </cell>
          <cell r="C35" t="str">
            <v>State_2</v>
          </cell>
          <cell r="D35" t="str">
            <v>Asunafo North</v>
          </cell>
        </row>
        <row r="36">
          <cell r="B36" t="str">
            <v>Zone_1</v>
          </cell>
          <cell r="C36" t="str">
            <v>State_2</v>
          </cell>
          <cell r="D36" t="str">
            <v>Asunafo South</v>
          </cell>
        </row>
        <row r="37">
          <cell r="B37" t="str">
            <v>Zone_1</v>
          </cell>
          <cell r="C37" t="str">
            <v>State_2</v>
          </cell>
          <cell r="D37" t="str">
            <v>Asutifi</v>
          </cell>
        </row>
        <row r="38">
          <cell r="B38" t="str">
            <v>Zone_1</v>
          </cell>
          <cell r="C38" t="str">
            <v>State_2</v>
          </cell>
          <cell r="D38" t="str">
            <v>Atebubu-Amanten</v>
          </cell>
        </row>
        <row r="39">
          <cell r="B39" t="str">
            <v>Zone_1</v>
          </cell>
          <cell r="C39" t="str">
            <v>State_2</v>
          </cell>
          <cell r="D39" t="str">
            <v>Berekum</v>
          </cell>
        </row>
        <row r="40">
          <cell r="B40" t="str">
            <v>Zone_1</v>
          </cell>
          <cell r="C40" t="str">
            <v>State_2</v>
          </cell>
          <cell r="D40" t="str">
            <v>Dormaa</v>
          </cell>
        </row>
        <row r="41">
          <cell r="B41" t="str">
            <v>Zone_1</v>
          </cell>
          <cell r="C41" t="str">
            <v>State_2</v>
          </cell>
          <cell r="D41" t="str">
            <v>Dormaa East</v>
          </cell>
        </row>
        <row r="42">
          <cell r="B42" t="str">
            <v>Zone_1</v>
          </cell>
          <cell r="C42" t="str">
            <v>State_2</v>
          </cell>
          <cell r="D42" t="str">
            <v>Jaman North</v>
          </cell>
        </row>
        <row r="43">
          <cell r="B43" t="str">
            <v>Zone_1</v>
          </cell>
          <cell r="C43" t="str">
            <v>State_2</v>
          </cell>
          <cell r="D43" t="str">
            <v>Jaman South</v>
          </cell>
        </row>
        <row r="44">
          <cell r="B44" t="str">
            <v>Zone_1</v>
          </cell>
          <cell r="C44" t="str">
            <v>State_2</v>
          </cell>
          <cell r="D44" t="str">
            <v>Kintampo North</v>
          </cell>
        </row>
        <row r="45">
          <cell r="B45" t="str">
            <v>Zone_1</v>
          </cell>
          <cell r="C45" t="str">
            <v>State_2</v>
          </cell>
          <cell r="D45" t="str">
            <v>Kintampo South</v>
          </cell>
        </row>
        <row r="46">
          <cell r="B46" t="str">
            <v>Zone_1</v>
          </cell>
          <cell r="C46" t="str">
            <v>State_2</v>
          </cell>
          <cell r="D46" t="str">
            <v>Nkoranza North</v>
          </cell>
        </row>
        <row r="47">
          <cell r="B47" t="str">
            <v>Zone_1</v>
          </cell>
          <cell r="C47" t="str">
            <v>State_2</v>
          </cell>
          <cell r="D47" t="str">
            <v>Nkoranza South</v>
          </cell>
        </row>
        <row r="48">
          <cell r="B48" t="str">
            <v>Zone_1</v>
          </cell>
          <cell r="C48" t="str">
            <v>State_2</v>
          </cell>
          <cell r="D48" t="str">
            <v>Pru</v>
          </cell>
        </row>
        <row r="49">
          <cell r="B49" t="str">
            <v>Zone_1</v>
          </cell>
          <cell r="C49" t="str">
            <v>State_2</v>
          </cell>
          <cell r="D49" t="str">
            <v>Sene</v>
          </cell>
        </row>
        <row r="50">
          <cell r="B50" t="str">
            <v>Zone_1</v>
          </cell>
          <cell r="C50" t="str">
            <v>State_2</v>
          </cell>
          <cell r="D50" t="str">
            <v>Sunyani</v>
          </cell>
        </row>
        <row r="51">
          <cell r="B51" t="str">
            <v>Zone_1</v>
          </cell>
          <cell r="C51" t="str">
            <v>State_2</v>
          </cell>
          <cell r="D51" t="str">
            <v>Sunyani West</v>
          </cell>
        </row>
        <row r="52">
          <cell r="B52" t="str">
            <v>Zone_1</v>
          </cell>
          <cell r="C52" t="str">
            <v>State_2</v>
          </cell>
          <cell r="D52" t="str">
            <v>Tain</v>
          </cell>
        </row>
        <row r="53">
          <cell r="B53" t="str">
            <v>Zone_1</v>
          </cell>
          <cell r="C53" t="str">
            <v>State_2</v>
          </cell>
          <cell r="D53" t="str">
            <v>Tano North</v>
          </cell>
        </row>
        <row r="54">
          <cell r="B54" t="str">
            <v>Zone_1</v>
          </cell>
          <cell r="C54" t="str">
            <v>State_2</v>
          </cell>
          <cell r="D54" t="str">
            <v>Tano South</v>
          </cell>
        </row>
        <row r="55">
          <cell r="B55" t="str">
            <v>Zone_1</v>
          </cell>
          <cell r="C55" t="str">
            <v>State_2</v>
          </cell>
          <cell r="D55" t="str">
            <v>Techiman</v>
          </cell>
        </row>
        <row r="56">
          <cell r="B56" t="str">
            <v>Zone_1</v>
          </cell>
          <cell r="C56" t="str">
            <v>State_2</v>
          </cell>
          <cell r="D56" t="str">
            <v xml:space="preserve">Wenchi </v>
          </cell>
        </row>
        <row r="57">
          <cell r="B57" t="str">
            <v>Zone_1</v>
          </cell>
          <cell r="C57" t="str">
            <v>State_3</v>
          </cell>
          <cell r="D57" t="str">
            <v>Abura-Asebu-Kwamankese</v>
          </cell>
        </row>
        <row r="58">
          <cell r="B58" t="str">
            <v>Zone_1</v>
          </cell>
          <cell r="C58" t="str">
            <v>State_3</v>
          </cell>
          <cell r="D58" t="str">
            <v>Agona East</v>
          </cell>
        </row>
        <row r="59">
          <cell r="B59" t="str">
            <v>Zone_1</v>
          </cell>
          <cell r="C59" t="str">
            <v>State_3</v>
          </cell>
          <cell r="D59" t="str">
            <v>Agona West</v>
          </cell>
        </row>
        <row r="60">
          <cell r="B60" t="str">
            <v>Zone_1</v>
          </cell>
          <cell r="C60" t="str">
            <v>State_3</v>
          </cell>
          <cell r="D60" t="str">
            <v>Ajumako-Enyan-Essiam</v>
          </cell>
        </row>
        <row r="61">
          <cell r="B61" t="str">
            <v>Zone_1</v>
          </cell>
          <cell r="C61" t="str">
            <v>State_3</v>
          </cell>
          <cell r="D61" t="str">
            <v>Asikuma-Odoben-Brakwa</v>
          </cell>
        </row>
        <row r="62">
          <cell r="B62" t="str">
            <v>Zone_1</v>
          </cell>
          <cell r="C62" t="str">
            <v>State_3</v>
          </cell>
          <cell r="D62" t="str">
            <v>Assin North</v>
          </cell>
        </row>
        <row r="63">
          <cell r="B63" t="str">
            <v>Zone_1</v>
          </cell>
          <cell r="C63" t="str">
            <v>State_3</v>
          </cell>
          <cell r="D63" t="str">
            <v>Assin South</v>
          </cell>
        </row>
        <row r="64">
          <cell r="B64" t="str">
            <v>Zone_1</v>
          </cell>
          <cell r="C64" t="str">
            <v>State_3</v>
          </cell>
          <cell r="D64" t="str">
            <v>Awutu-Senya</v>
          </cell>
        </row>
        <row r="65">
          <cell r="B65" t="str">
            <v>Zone_1</v>
          </cell>
          <cell r="C65" t="str">
            <v>State_3</v>
          </cell>
          <cell r="D65" t="str">
            <v>Cape Coast</v>
          </cell>
        </row>
        <row r="66">
          <cell r="B66" t="str">
            <v>Zone_1</v>
          </cell>
          <cell r="C66" t="str">
            <v>State_3</v>
          </cell>
          <cell r="D66" t="str">
            <v>Efutu</v>
          </cell>
        </row>
        <row r="67">
          <cell r="B67" t="str">
            <v>Zone_1</v>
          </cell>
          <cell r="C67" t="str">
            <v>State_3</v>
          </cell>
          <cell r="D67" t="str">
            <v>Gomoa East</v>
          </cell>
        </row>
        <row r="68">
          <cell r="B68" t="str">
            <v>Zone_1</v>
          </cell>
          <cell r="C68" t="str">
            <v>State_3</v>
          </cell>
          <cell r="D68" t="str">
            <v>Gomoa West</v>
          </cell>
        </row>
        <row r="69">
          <cell r="B69" t="str">
            <v>Zone_1</v>
          </cell>
          <cell r="C69" t="str">
            <v>State_3</v>
          </cell>
          <cell r="D69" t="str">
            <v>Komenda-Edina-Eguafo-Abirem</v>
          </cell>
        </row>
        <row r="70">
          <cell r="B70" t="str">
            <v>Zone_1</v>
          </cell>
          <cell r="C70" t="str">
            <v>State_3</v>
          </cell>
          <cell r="D70" t="str">
            <v>Mfantseman</v>
          </cell>
        </row>
        <row r="71">
          <cell r="B71" t="str">
            <v>Zone_1</v>
          </cell>
          <cell r="C71" t="str">
            <v>State_3</v>
          </cell>
          <cell r="D71" t="str">
            <v>Twifu-Hemang-Lower Denkyira</v>
          </cell>
        </row>
        <row r="72">
          <cell r="B72" t="str">
            <v>Zone_1</v>
          </cell>
          <cell r="C72" t="str">
            <v>State_3</v>
          </cell>
          <cell r="D72" t="str">
            <v>Upper Denkyira East</v>
          </cell>
        </row>
        <row r="73">
          <cell r="B73" t="str">
            <v>Zone_1</v>
          </cell>
          <cell r="C73" t="str">
            <v>State_3</v>
          </cell>
          <cell r="D73" t="str">
            <v>Upper Denkyira West</v>
          </cell>
        </row>
        <row r="74">
          <cell r="B74" t="str">
            <v>Zone_2</v>
          </cell>
          <cell r="C74" t="str">
            <v>State_4</v>
          </cell>
          <cell r="D74" t="str">
            <v>Akwapim North</v>
          </cell>
        </row>
        <row r="75">
          <cell r="B75" t="str">
            <v>Zone_2</v>
          </cell>
          <cell r="C75" t="str">
            <v>State_4</v>
          </cell>
          <cell r="D75" t="str">
            <v>Akwapim South</v>
          </cell>
        </row>
        <row r="76">
          <cell r="B76" t="str">
            <v>Zone_2</v>
          </cell>
          <cell r="C76" t="str">
            <v>State_4</v>
          </cell>
          <cell r="D76" t="str">
            <v>Akyemansa</v>
          </cell>
        </row>
        <row r="77">
          <cell r="B77" t="str">
            <v>Zone_2</v>
          </cell>
          <cell r="C77" t="str">
            <v>State_4</v>
          </cell>
          <cell r="D77" t="str">
            <v>Asuogyaman</v>
          </cell>
        </row>
        <row r="78">
          <cell r="B78" t="str">
            <v>Zone_2</v>
          </cell>
          <cell r="C78" t="str">
            <v>State_4</v>
          </cell>
          <cell r="D78" t="str">
            <v>Atiwa</v>
          </cell>
        </row>
        <row r="79">
          <cell r="B79" t="str">
            <v>Zone_2</v>
          </cell>
          <cell r="C79" t="str">
            <v>State_4</v>
          </cell>
          <cell r="D79" t="str">
            <v>Birim Central</v>
          </cell>
        </row>
        <row r="80">
          <cell r="B80" t="str">
            <v>Zone_2</v>
          </cell>
          <cell r="C80" t="str">
            <v>State_4</v>
          </cell>
          <cell r="D80" t="str">
            <v>Birim North</v>
          </cell>
        </row>
        <row r="81">
          <cell r="B81" t="str">
            <v>Zone_2</v>
          </cell>
          <cell r="C81" t="str">
            <v>State_4</v>
          </cell>
          <cell r="D81" t="str">
            <v>Birim South</v>
          </cell>
        </row>
        <row r="82">
          <cell r="B82" t="str">
            <v>Zone_2</v>
          </cell>
          <cell r="C82" t="str">
            <v>State_4</v>
          </cell>
          <cell r="D82" t="str">
            <v>East Akim</v>
          </cell>
        </row>
        <row r="83">
          <cell r="B83" t="str">
            <v>Zone_2</v>
          </cell>
          <cell r="C83" t="str">
            <v>State_4</v>
          </cell>
          <cell r="D83" t="str">
            <v>Fanteakwa</v>
          </cell>
        </row>
        <row r="84">
          <cell r="B84" t="str">
            <v>Zone_2</v>
          </cell>
          <cell r="C84" t="str">
            <v>State_4</v>
          </cell>
          <cell r="D84" t="str">
            <v>Kwaebibirim</v>
          </cell>
        </row>
        <row r="85">
          <cell r="B85" t="str">
            <v>Zone_2</v>
          </cell>
          <cell r="C85" t="str">
            <v>State_4</v>
          </cell>
          <cell r="D85" t="str">
            <v>Kwahu East</v>
          </cell>
        </row>
        <row r="86">
          <cell r="B86" t="str">
            <v>Zone_2</v>
          </cell>
          <cell r="C86" t="str">
            <v>State_4</v>
          </cell>
          <cell r="D86" t="str">
            <v>Kwahu North</v>
          </cell>
        </row>
        <row r="87">
          <cell r="B87" t="str">
            <v>Zone_2</v>
          </cell>
          <cell r="C87" t="str">
            <v>State_4</v>
          </cell>
          <cell r="D87" t="str">
            <v>Kwahu South</v>
          </cell>
        </row>
        <row r="88">
          <cell r="B88" t="str">
            <v>Zone_2</v>
          </cell>
          <cell r="C88" t="str">
            <v>State_4</v>
          </cell>
          <cell r="D88" t="str">
            <v>Kwahu West</v>
          </cell>
        </row>
        <row r="89">
          <cell r="B89" t="str">
            <v>Zone_2</v>
          </cell>
          <cell r="C89" t="str">
            <v>State_4</v>
          </cell>
          <cell r="D89" t="str">
            <v>Lower Manya-Krobo</v>
          </cell>
        </row>
        <row r="90">
          <cell r="B90" t="str">
            <v>Zone_2</v>
          </cell>
          <cell r="C90" t="str">
            <v>State_4</v>
          </cell>
          <cell r="D90" t="str">
            <v>New Juaben</v>
          </cell>
        </row>
        <row r="91">
          <cell r="B91" t="str">
            <v>Zone_2</v>
          </cell>
          <cell r="C91" t="str">
            <v>State_4</v>
          </cell>
          <cell r="D91" t="str">
            <v>Suhum-Kraboa-Coaltar</v>
          </cell>
        </row>
        <row r="92">
          <cell r="B92" t="str">
            <v>Zone_2</v>
          </cell>
          <cell r="C92" t="str">
            <v>State_4</v>
          </cell>
          <cell r="D92" t="str">
            <v>Upper Manya-Krobo</v>
          </cell>
        </row>
        <row r="93">
          <cell r="B93" t="str">
            <v>Zone_2</v>
          </cell>
          <cell r="C93" t="str">
            <v>State_4</v>
          </cell>
          <cell r="D93" t="str">
            <v>West Akim</v>
          </cell>
        </row>
        <row r="94">
          <cell r="B94" t="str">
            <v>Zone_2</v>
          </cell>
          <cell r="C94" t="str">
            <v>State_4</v>
          </cell>
          <cell r="D94" t="str">
            <v>Yilo Krobo</v>
          </cell>
        </row>
        <row r="95">
          <cell r="B95" t="str">
            <v>Zone_2</v>
          </cell>
          <cell r="C95" t="str">
            <v>State_5</v>
          </cell>
          <cell r="D95" t="str">
            <v>Accra</v>
          </cell>
        </row>
        <row r="96">
          <cell r="B96" t="str">
            <v>Zone_2</v>
          </cell>
          <cell r="C96" t="str">
            <v>State_5</v>
          </cell>
          <cell r="D96" t="str">
            <v>Adentan</v>
          </cell>
        </row>
        <row r="97">
          <cell r="B97" t="str">
            <v>Zone_2</v>
          </cell>
          <cell r="C97" t="str">
            <v>State_5</v>
          </cell>
          <cell r="D97" t="str">
            <v>Ashaiman</v>
          </cell>
        </row>
        <row r="98">
          <cell r="B98" t="str">
            <v>Zone_2</v>
          </cell>
          <cell r="C98" t="str">
            <v>State_5</v>
          </cell>
          <cell r="D98" t="str">
            <v>Dangme East</v>
          </cell>
        </row>
        <row r="99">
          <cell r="B99" t="str">
            <v>Zone_2</v>
          </cell>
          <cell r="C99" t="str">
            <v>State_5</v>
          </cell>
          <cell r="D99" t="str">
            <v>Dangme West</v>
          </cell>
        </row>
        <row r="100">
          <cell r="B100" t="str">
            <v>Zone_2</v>
          </cell>
          <cell r="C100" t="str">
            <v>State_5</v>
          </cell>
          <cell r="D100" t="str">
            <v>Ga East</v>
          </cell>
        </row>
        <row r="101">
          <cell r="B101" t="str">
            <v>Zone_2</v>
          </cell>
          <cell r="C101" t="str">
            <v>State_5</v>
          </cell>
          <cell r="D101" t="str">
            <v>Ga South</v>
          </cell>
        </row>
        <row r="102">
          <cell r="B102" t="str">
            <v>Zone_2</v>
          </cell>
          <cell r="C102" t="str">
            <v>State_5</v>
          </cell>
          <cell r="D102" t="str">
            <v>Ga West</v>
          </cell>
        </row>
        <row r="103">
          <cell r="B103" t="str">
            <v>Zone_2</v>
          </cell>
          <cell r="C103" t="str">
            <v>State_5</v>
          </cell>
          <cell r="D103" t="str">
            <v>Ledzokuku-Krowor</v>
          </cell>
        </row>
        <row r="104">
          <cell r="B104" t="str">
            <v>Zone_2</v>
          </cell>
          <cell r="C104" t="str">
            <v>State_5</v>
          </cell>
          <cell r="D104" t="str">
            <v>Tema</v>
          </cell>
        </row>
        <row r="105">
          <cell r="B105" t="str">
            <v>Zone_2</v>
          </cell>
          <cell r="C105" t="str">
            <v>State_6</v>
          </cell>
          <cell r="D105" t="str">
            <v>Bole</v>
          </cell>
        </row>
        <row r="106">
          <cell r="B106" t="str">
            <v>Zone_2</v>
          </cell>
          <cell r="C106" t="str">
            <v>State_6</v>
          </cell>
          <cell r="D106" t="str">
            <v>Bunkpurugu-Yunyuo</v>
          </cell>
        </row>
        <row r="107">
          <cell r="B107" t="str">
            <v>Zone_2</v>
          </cell>
          <cell r="C107" t="str">
            <v>State_6</v>
          </cell>
          <cell r="D107" t="str">
            <v>Central Gonja</v>
          </cell>
        </row>
        <row r="108">
          <cell r="B108" t="str">
            <v>Zone_2</v>
          </cell>
          <cell r="C108" t="str">
            <v>State_6</v>
          </cell>
          <cell r="D108" t="str">
            <v>Chereponi</v>
          </cell>
        </row>
        <row r="109">
          <cell r="B109" t="str">
            <v>Zone_2</v>
          </cell>
          <cell r="C109" t="str">
            <v>State_6</v>
          </cell>
          <cell r="D109" t="str">
            <v>East Gonja</v>
          </cell>
        </row>
        <row r="110">
          <cell r="B110" t="str">
            <v>Zone_2</v>
          </cell>
          <cell r="C110" t="str">
            <v>State_6</v>
          </cell>
          <cell r="D110" t="str">
            <v>East Mamprusi</v>
          </cell>
        </row>
        <row r="111">
          <cell r="B111" t="str">
            <v>Zone_2</v>
          </cell>
          <cell r="C111" t="str">
            <v>State_6</v>
          </cell>
          <cell r="D111" t="str">
            <v>Gushegu</v>
          </cell>
        </row>
        <row r="112">
          <cell r="B112" t="str">
            <v>Zone_2</v>
          </cell>
          <cell r="C112" t="str">
            <v>State_6</v>
          </cell>
          <cell r="D112" t="str">
            <v>Karaga</v>
          </cell>
        </row>
        <row r="113">
          <cell r="B113" t="str">
            <v>Zone_2</v>
          </cell>
          <cell r="C113" t="str">
            <v>State_6</v>
          </cell>
          <cell r="D113" t="str">
            <v>Kpandai</v>
          </cell>
        </row>
        <row r="114">
          <cell r="B114" t="str">
            <v>Zone_2</v>
          </cell>
          <cell r="C114" t="str">
            <v>State_6</v>
          </cell>
          <cell r="D114" t="str">
            <v>Nanumba North</v>
          </cell>
        </row>
        <row r="115">
          <cell r="B115" t="str">
            <v>Zone_2</v>
          </cell>
          <cell r="C115" t="str">
            <v>State_6</v>
          </cell>
          <cell r="D115" t="str">
            <v>Nanumba South</v>
          </cell>
        </row>
        <row r="116">
          <cell r="B116" t="str">
            <v>Zone_2</v>
          </cell>
          <cell r="C116" t="str">
            <v>State_6</v>
          </cell>
          <cell r="D116" t="str">
            <v>Saboba</v>
          </cell>
        </row>
        <row r="117">
          <cell r="B117" t="str">
            <v>Zone_2</v>
          </cell>
          <cell r="C117" t="str">
            <v>State_6</v>
          </cell>
          <cell r="D117" t="str">
            <v>Savelugu-Nanton</v>
          </cell>
        </row>
        <row r="118">
          <cell r="B118" t="str">
            <v>Zone_2</v>
          </cell>
          <cell r="C118" t="str">
            <v>State_6</v>
          </cell>
          <cell r="D118" t="str">
            <v>Sawla-Tuna-Kalba</v>
          </cell>
        </row>
        <row r="119">
          <cell r="B119" t="str">
            <v>Zone_2</v>
          </cell>
          <cell r="C119" t="str">
            <v>State_6</v>
          </cell>
          <cell r="D119" t="str">
            <v>Tamale</v>
          </cell>
        </row>
        <row r="120">
          <cell r="B120" t="str">
            <v>Zone_2</v>
          </cell>
          <cell r="C120" t="str">
            <v>State_6</v>
          </cell>
          <cell r="D120" t="str">
            <v>Tolon-Kumbungu</v>
          </cell>
        </row>
        <row r="121">
          <cell r="B121" t="str">
            <v>Zone_2</v>
          </cell>
          <cell r="C121" t="str">
            <v>State_6</v>
          </cell>
          <cell r="D121" t="str">
            <v>West Gonja</v>
          </cell>
        </row>
        <row r="122">
          <cell r="B122" t="str">
            <v>Zone_2</v>
          </cell>
          <cell r="C122" t="str">
            <v>State_6</v>
          </cell>
          <cell r="D122" t="str">
            <v>West Mamprusi</v>
          </cell>
        </row>
        <row r="123">
          <cell r="B123" t="str">
            <v>Zone_2</v>
          </cell>
          <cell r="C123" t="str">
            <v>State_6</v>
          </cell>
          <cell r="D123" t="str">
            <v>Yendi</v>
          </cell>
        </row>
        <row r="124">
          <cell r="B124" t="str">
            <v>Zone_2</v>
          </cell>
          <cell r="C124" t="str">
            <v>State_6</v>
          </cell>
          <cell r="D124" t="str">
            <v>Zabzugu-Tatale</v>
          </cell>
        </row>
        <row r="125">
          <cell r="B125" t="str">
            <v>Zone_3</v>
          </cell>
          <cell r="C125" t="str">
            <v>State_7</v>
          </cell>
          <cell r="D125" t="str">
            <v xml:space="preserve">Bawku </v>
          </cell>
        </row>
        <row r="126">
          <cell r="B126" t="str">
            <v>Zone_3</v>
          </cell>
          <cell r="C126" t="str">
            <v>State_7</v>
          </cell>
          <cell r="D126" t="str">
            <v>Bawku West</v>
          </cell>
        </row>
        <row r="127">
          <cell r="B127" t="str">
            <v>Zone_3</v>
          </cell>
          <cell r="C127" t="str">
            <v>State_7</v>
          </cell>
          <cell r="D127" t="str">
            <v>Bolgatanga</v>
          </cell>
        </row>
        <row r="128">
          <cell r="B128" t="str">
            <v>Zone_3</v>
          </cell>
          <cell r="C128" t="str">
            <v>State_7</v>
          </cell>
          <cell r="D128" t="str">
            <v>Bongo</v>
          </cell>
        </row>
        <row r="129">
          <cell r="B129" t="str">
            <v>Zone_3</v>
          </cell>
          <cell r="C129" t="str">
            <v>State_7</v>
          </cell>
          <cell r="D129" t="str">
            <v>Builsa</v>
          </cell>
        </row>
        <row r="130">
          <cell r="B130" t="str">
            <v>Zone_3</v>
          </cell>
          <cell r="C130" t="str">
            <v>State_7</v>
          </cell>
          <cell r="D130" t="str">
            <v>Garu-Tempane</v>
          </cell>
        </row>
        <row r="131">
          <cell r="B131" t="str">
            <v>Zone_3</v>
          </cell>
          <cell r="C131" t="str">
            <v>State_7</v>
          </cell>
          <cell r="D131" t="str">
            <v>Kassena-Nankana</v>
          </cell>
        </row>
        <row r="132">
          <cell r="B132" t="str">
            <v>Zone_3</v>
          </cell>
          <cell r="C132" t="str">
            <v>State_7</v>
          </cell>
          <cell r="D132" t="str">
            <v>Kassena-Nankana West</v>
          </cell>
        </row>
        <row r="133">
          <cell r="B133" t="str">
            <v>Zone_3</v>
          </cell>
          <cell r="C133" t="str">
            <v>State_7</v>
          </cell>
          <cell r="D133" t="str">
            <v>Talensi-Nabdam</v>
          </cell>
        </row>
        <row r="134">
          <cell r="B134" t="str">
            <v>Zone_3</v>
          </cell>
          <cell r="C134" t="str">
            <v>State_8</v>
          </cell>
          <cell r="D134" t="str">
            <v>Jirapa</v>
          </cell>
        </row>
        <row r="135">
          <cell r="B135" t="str">
            <v>Zone_3</v>
          </cell>
          <cell r="C135" t="str">
            <v>State_8</v>
          </cell>
          <cell r="D135" t="str">
            <v>Lambussie</v>
          </cell>
        </row>
        <row r="136">
          <cell r="B136" t="str">
            <v>Zone_3</v>
          </cell>
          <cell r="C136" t="str">
            <v>State_8</v>
          </cell>
          <cell r="D136" t="str">
            <v>Lawra</v>
          </cell>
        </row>
        <row r="137">
          <cell r="B137" t="str">
            <v>Zone_3</v>
          </cell>
          <cell r="C137" t="str">
            <v>State_8</v>
          </cell>
          <cell r="D137" t="str">
            <v>Nadowli</v>
          </cell>
        </row>
        <row r="138">
          <cell r="B138" t="str">
            <v>Zone_3</v>
          </cell>
          <cell r="C138" t="str">
            <v>State_8</v>
          </cell>
          <cell r="D138" t="str">
            <v>Sissala East</v>
          </cell>
        </row>
        <row r="139">
          <cell r="B139" t="str">
            <v>Zone_3</v>
          </cell>
          <cell r="C139" t="str">
            <v>State_8</v>
          </cell>
          <cell r="D139" t="str">
            <v>Sissala West</v>
          </cell>
        </row>
        <row r="140">
          <cell r="B140" t="str">
            <v>Zone_3</v>
          </cell>
          <cell r="C140" t="str">
            <v>State_8</v>
          </cell>
          <cell r="D140" t="str">
            <v>Wa</v>
          </cell>
        </row>
        <row r="141">
          <cell r="B141" t="str">
            <v>Zone_3</v>
          </cell>
          <cell r="C141" t="str">
            <v>State_8</v>
          </cell>
          <cell r="D141" t="str">
            <v>Wa East</v>
          </cell>
        </row>
        <row r="142">
          <cell r="B142" t="str">
            <v>Zone_3</v>
          </cell>
          <cell r="C142" t="str">
            <v>State_8</v>
          </cell>
          <cell r="D142" t="str">
            <v>Wa West</v>
          </cell>
        </row>
        <row r="143">
          <cell r="B143" t="str">
            <v>Zone_3</v>
          </cell>
          <cell r="C143" t="str">
            <v>State_9</v>
          </cell>
          <cell r="D143" t="str">
            <v>Adaklu-Anyigbe</v>
          </cell>
        </row>
        <row r="144">
          <cell r="B144" t="str">
            <v>Zone_3</v>
          </cell>
          <cell r="C144" t="str">
            <v>State_9</v>
          </cell>
          <cell r="D144" t="str">
            <v>Akatsi</v>
          </cell>
        </row>
        <row r="145">
          <cell r="B145" t="str">
            <v>Zone_3</v>
          </cell>
          <cell r="C145" t="str">
            <v>State_9</v>
          </cell>
          <cell r="D145" t="str">
            <v>Biakoye</v>
          </cell>
        </row>
        <row r="146">
          <cell r="B146" t="str">
            <v>Zone_3</v>
          </cell>
          <cell r="C146" t="str">
            <v>State_9</v>
          </cell>
          <cell r="D146" t="str">
            <v>Ho</v>
          </cell>
        </row>
        <row r="147">
          <cell r="B147" t="str">
            <v>Zone_3</v>
          </cell>
          <cell r="C147" t="str">
            <v>State_9</v>
          </cell>
          <cell r="D147" t="str">
            <v>Hohoe</v>
          </cell>
        </row>
        <row r="148">
          <cell r="B148" t="str">
            <v>Zone_3</v>
          </cell>
          <cell r="C148" t="str">
            <v>State_9</v>
          </cell>
          <cell r="D148" t="str">
            <v>Jasikan</v>
          </cell>
        </row>
        <row r="149">
          <cell r="B149" t="str">
            <v>Zone_3</v>
          </cell>
          <cell r="C149" t="str">
            <v>State_9</v>
          </cell>
          <cell r="D149" t="str">
            <v>Kadjebi</v>
          </cell>
        </row>
        <row r="150">
          <cell r="B150" t="str">
            <v>Zone_3</v>
          </cell>
          <cell r="C150" t="str">
            <v>State_9</v>
          </cell>
          <cell r="D150" t="str">
            <v>Keta</v>
          </cell>
        </row>
        <row r="151">
          <cell r="B151" t="str">
            <v>Zone_3</v>
          </cell>
          <cell r="C151" t="str">
            <v>State_9</v>
          </cell>
          <cell r="D151" t="str">
            <v>Ketu</v>
          </cell>
        </row>
        <row r="152">
          <cell r="B152" t="str">
            <v>Zone_3</v>
          </cell>
          <cell r="C152" t="str">
            <v>State_9</v>
          </cell>
          <cell r="D152" t="str">
            <v>Ketu North</v>
          </cell>
        </row>
        <row r="153">
          <cell r="B153" t="str">
            <v>Zone_3</v>
          </cell>
          <cell r="C153" t="str">
            <v>State_9</v>
          </cell>
          <cell r="D153" t="str">
            <v>Kpando</v>
          </cell>
        </row>
        <row r="154">
          <cell r="B154" t="str">
            <v>Zone_3</v>
          </cell>
          <cell r="C154" t="str">
            <v>State_9</v>
          </cell>
          <cell r="D154" t="str">
            <v>Krachi East</v>
          </cell>
        </row>
        <row r="155">
          <cell r="B155" t="str">
            <v>Zone_3</v>
          </cell>
          <cell r="C155" t="str">
            <v>State_9</v>
          </cell>
          <cell r="D155" t="str">
            <v>Krachi West</v>
          </cell>
        </row>
        <row r="156">
          <cell r="B156" t="str">
            <v>Zone_3</v>
          </cell>
          <cell r="C156" t="str">
            <v>State_9</v>
          </cell>
          <cell r="D156" t="str">
            <v>Nkwanta</v>
          </cell>
        </row>
        <row r="157">
          <cell r="B157" t="str">
            <v>Zone_3</v>
          </cell>
          <cell r="C157" t="str">
            <v>State_9</v>
          </cell>
          <cell r="D157" t="str">
            <v>Nkwanta North</v>
          </cell>
        </row>
        <row r="158">
          <cell r="B158" t="str">
            <v>Zone_3</v>
          </cell>
          <cell r="C158" t="str">
            <v>State_9</v>
          </cell>
          <cell r="D158" t="str">
            <v>North Tongu</v>
          </cell>
        </row>
        <row r="159">
          <cell r="B159" t="str">
            <v>Zone_3</v>
          </cell>
          <cell r="C159" t="str">
            <v>State_9</v>
          </cell>
          <cell r="D159" t="str">
            <v>South Dayi</v>
          </cell>
        </row>
        <row r="160">
          <cell r="B160" t="str">
            <v>Zone_3</v>
          </cell>
          <cell r="C160" t="str">
            <v>State_9</v>
          </cell>
          <cell r="D160" t="str">
            <v>South Tongu</v>
          </cell>
        </row>
        <row r="161">
          <cell r="B161" t="str">
            <v>Zone_3</v>
          </cell>
          <cell r="C161" t="str">
            <v>State_10</v>
          </cell>
          <cell r="D161" t="str">
            <v>Ahanta West</v>
          </cell>
        </row>
        <row r="162">
          <cell r="B162" t="str">
            <v>Zone_3</v>
          </cell>
          <cell r="C162" t="str">
            <v>State_10</v>
          </cell>
          <cell r="D162" t="str">
            <v>Aowin-Suaman</v>
          </cell>
        </row>
        <row r="163">
          <cell r="B163" t="str">
            <v>Zone_3</v>
          </cell>
          <cell r="C163" t="str">
            <v>State_10</v>
          </cell>
          <cell r="D163" t="str">
            <v>Axim</v>
          </cell>
        </row>
        <row r="164">
          <cell r="B164" t="str">
            <v>Zone_3</v>
          </cell>
          <cell r="C164" t="str">
            <v>State_10</v>
          </cell>
          <cell r="D164" t="str">
            <v>Bia</v>
          </cell>
        </row>
        <row r="165">
          <cell r="B165" t="str">
            <v>Zone_3</v>
          </cell>
          <cell r="C165" t="str">
            <v>State_10</v>
          </cell>
          <cell r="D165" t="str">
            <v>Bibiani-Anhwiaso-Bekwai</v>
          </cell>
        </row>
        <row r="166">
          <cell r="B166" t="str">
            <v>Zone_3</v>
          </cell>
          <cell r="C166" t="str">
            <v>State_10</v>
          </cell>
          <cell r="D166" t="str">
            <v>Ellembelle</v>
          </cell>
        </row>
        <row r="167">
          <cell r="B167" t="str">
            <v>Zone_3</v>
          </cell>
          <cell r="C167" t="str">
            <v>State_10</v>
          </cell>
          <cell r="D167" t="str">
            <v>Jomoro</v>
          </cell>
        </row>
        <row r="168">
          <cell r="B168" t="str">
            <v>Zone_3</v>
          </cell>
          <cell r="C168" t="str">
            <v>State_10</v>
          </cell>
          <cell r="D168" t="str">
            <v>Juabeso</v>
          </cell>
        </row>
        <row r="169">
          <cell r="B169" t="str">
            <v>Zone_3</v>
          </cell>
          <cell r="C169" t="str">
            <v>State_10</v>
          </cell>
          <cell r="D169" t="str">
            <v>Mpohor-Wassa East</v>
          </cell>
        </row>
        <row r="170">
          <cell r="B170" t="str">
            <v>Zone_3</v>
          </cell>
          <cell r="C170" t="str">
            <v>State_10</v>
          </cell>
          <cell r="D170" t="str">
            <v>Prestea-Huni-Valley</v>
          </cell>
        </row>
        <row r="171">
          <cell r="B171" t="str">
            <v>Zone_3</v>
          </cell>
          <cell r="C171" t="str">
            <v>State_10</v>
          </cell>
          <cell r="D171" t="str">
            <v>Sefwi-Akontombra</v>
          </cell>
        </row>
        <row r="172">
          <cell r="B172" t="str">
            <v>Zone_3</v>
          </cell>
          <cell r="C172" t="str">
            <v>State_10</v>
          </cell>
          <cell r="D172" t="str">
            <v>Sefwi-Wiawso</v>
          </cell>
        </row>
        <row r="173">
          <cell r="B173" t="str">
            <v>Zone_3</v>
          </cell>
          <cell r="C173" t="str">
            <v>State_10</v>
          </cell>
          <cell r="D173" t="str">
            <v>Sekondi-Takoradi</v>
          </cell>
        </row>
        <row r="174">
          <cell r="B174" t="str">
            <v>Zone_3</v>
          </cell>
          <cell r="C174" t="str">
            <v>State_10</v>
          </cell>
          <cell r="D174" t="str">
            <v>Shama</v>
          </cell>
        </row>
        <row r="175">
          <cell r="B175" t="str">
            <v>Zone_3</v>
          </cell>
          <cell r="C175" t="str">
            <v>State_10</v>
          </cell>
          <cell r="D175" t="str">
            <v>Tarkwa-Nsuaem</v>
          </cell>
        </row>
        <row r="176">
          <cell r="B176" t="str">
            <v>Zone_3</v>
          </cell>
          <cell r="C176" t="str">
            <v>State_10</v>
          </cell>
          <cell r="D176" t="str">
            <v>Wassa-Amenfi East</v>
          </cell>
        </row>
        <row r="177">
          <cell r="B177" t="str">
            <v>Zone_3</v>
          </cell>
          <cell r="C177" t="str">
            <v>State_10</v>
          </cell>
          <cell r="D177" t="str">
            <v>Wassa-Amenfi West</v>
          </cell>
        </row>
      </sheetData>
      <sheetData sheetId="3" refreshError="1"/>
      <sheetData sheetId="4" refreshError="1"/>
      <sheetData sheetId="5" refreshError="1"/>
      <sheetData sheetId="6" refreshError="1"/>
      <sheetData sheetId="7" refreshError="1"/>
      <sheetData sheetId="8" refreshError="1">
        <row r="9">
          <cell r="D9" t="str">
            <v>English</v>
          </cell>
        </row>
        <row r="17">
          <cell r="C17" t="str">
            <v>State</v>
          </cell>
        </row>
        <row r="18">
          <cell r="C18" t="str">
            <v>LGA</v>
          </cell>
        </row>
        <row r="19">
          <cell r="C19" t="str">
            <v>Ward</v>
          </cell>
        </row>
        <row r="135">
          <cell r="C135" t="str">
            <v>VVM status</v>
          </cell>
        </row>
        <row r="136">
          <cell r="C136" t="str">
            <v>Freezing</v>
          </cell>
        </row>
        <row r="137">
          <cell r="C137" t="str">
            <v>Expired</v>
          </cell>
        </row>
        <row r="138">
          <cell r="C138" t="str">
            <v>Others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mp; Instructions"/>
      <sheetName val="Outputs &amp; Sensitivity Dashboard"/>
      <sheetName val="Logistics CAPEX detail"/>
      <sheetName val="Communication"/>
      <sheetName val="Summary page"/>
      <sheetName val="Transport Costs"/>
      <sheetName val="Storage Costs"/>
      <sheetName val="Training Costs"/>
      <sheetName val="Other Operations"/>
      <sheetName val="Inflows"/>
      <sheetName val="List of Inputs"/>
      <sheetName val="Sheet1"/>
      <sheetName val="Funding Envelope"/>
      <sheetName val="Capacity"/>
      <sheetName val="LGA Details"/>
      <sheetName val="BOEnvelope"/>
      <sheetName val="Rough calculations"/>
      <sheetName val="Refrerencing numbers"/>
      <sheetName val="Sheet2"/>
      <sheetName val="Assumption"/>
    </sheetNames>
    <sheetDataSet>
      <sheetData sheetId="0"/>
      <sheetData sheetId="1"/>
      <sheetData sheetId="2"/>
      <sheetData sheetId="3"/>
      <sheetData sheetId="4"/>
      <sheetData sheetId="5"/>
      <sheetData sheetId="6"/>
      <sheetData sheetId="7"/>
      <sheetData sheetId="8"/>
      <sheetData sheetId="9"/>
      <sheetData sheetId="10">
        <row r="4">
          <cell r="H4">
            <v>4</v>
          </cell>
        </row>
      </sheetData>
      <sheetData sheetId="11"/>
      <sheetData sheetId="12"/>
      <sheetData sheetId="13"/>
      <sheetData sheetId="14"/>
      <sheetData sheetId="15"/>
      <sheetData sheetId="16"/>
      <sheetData sheetId="17">
        <row r="3">
          <cell r="C3">
            <v>0</v>
          </cell>
        </row>
        <row r="43">
          <cell r="C43">
            <v>0</v>
          </cell>
        </row>
        <row r="44">
          <cell r="C44">
            <v>1</v>
          </cell>
        </row>
        <row r="45">
          <cell r="C45">
            <v>2</v>
          </cell>
        </row>
        <row r="46">
          <cell r="C46">
            <v>3</v>
          </cell>
        </row>
        <row r="47">
          <cell r="C47">
            <v>4</v>
          </cell>
        </row>
        <row r="48">
          <cell r="C48">
            <v>5</v>
          </cell>
        </row>
      </sheetData>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Prog_data"/>
      <sheetName val="vaccinations"/>
      <sheetName val="LogMobSoc"/>
      <sheetName val="surveillance"/>
      <sheetName val="stock_region"/>
      <sheetName val="Inventory"/>
      <sheetName val="Rpt_monthly"/>
      <sheetName val="Compl_Prompt"/>
      <sheetName val="Temperatures"/>
      <sheetName val="Indicators"/>
      <sheetName val="RED"/>
      <sheetName val="CAT"/>
      <sheetName val="Class"/>
      <sheetName val="Couv_1"/>
      <sheetName val="Couv_2"/>
      <sheetName val="Grf_performances"/>
      <sheetName val="Grf_dispo"/>
      <sheetName val="Vac_1"/>
      <sheetName val="Vac_2"/>
      <sheetName val="Stocks"/>
      <sheetName val="Supply"/>
      <sheetName val="Bundling"/>
      <sheetName val="Utilisation"/>
      <sheetName val="Wastage"/>
      <sheetName val="Qte_issued"/>
      <sheetName val="VVM"/>
      <sheetName val="Frozen"/>
      <sheetName val="Expiry"/>
      <sheetName val="Country_data"/>
      <sheetName val="Translation"/>
    </sheetNames>
    <sheetDataSet>
      <sheetData sheetId="0" refreshError="1"/>
      <sheetData sheetId="1" refreshError="1"/>
      <sheetData sheetId="2" refreshError="1">
        <row r="7">
          <cell r="B7" t="str">
            <v>State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mp; Instructions"/>
      <sheetName val="Outputs &amp; Sensitivity Dashboard"/>
      <sheetName val="Logistics CAPEX detail"/>
      <sheetName val="Communication"/>
      <sheetName val="Summary page"/>
      <sheetName val="Transport Costs"/>
      <sheetName val="Storage Costs"/>
      <sheetName val="Training Costs"/>
      <sheetName val="Other Operations"/>
      <sheetName val="Inflows"/>
      <sheetName val="List of Inputs"/>
      <sheetName val="Sheet1"/>
      <sheetName val="Funding Envelope"/>
      <sheetName val="Capacity"/>
      <sheetName val="LGA Details"/>
      <sheetName val="BOEnvelope"/>
      <sheetName val="Rough calculations"/>
      <sheetName val="Refrerencing numbers"/>
      <sheetName val="Sheet2"/>
      <sheetName val="Assumption"/>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ow r="4">
          <cell r="H4">
            <v>4</v>
          </cell>
        </row>
        <row r="5">
          <cell r="H5">
            <v>5</v>
          </cell>
        </row>
        <row r="6">
          <cell r="H6">
            <v>12</v>
          </cell>
        </row>
      </sheetData>
      <sheetData sheetId="11" refreshError="1"/>
      <sheetData sheetId="12" refreshError="1"/>
      <sheetData sheetId="13" refreshError="1"/>
      <sheetData sheetId="14" refreshError="1"/>
      <sheetData sheetId="15" refreshError="1"/>
      <sheetData sheetId="16" refreshError="1"/>
      <sheetData sheetId="17">
        <row r="3">
          <cell r="C3">
            <v>0</v>
          </cell>
          <cell r="D3">
            <v>0</v>
          </cell>
          <cell r="E3">
            <v>0</v>
          </cell>
          <cell r="I3">
            <v>0</v>
          </cell>
        </row>
        <row r="4">
          <cell r="C4">
            <v>1</v>
          </cell>
          <cell r="D4">
            <v>1</v>
          </cell>
          <cell r="E4">
            <v>1</v>
          </cell>
          <cell r="I4">
            <v>1</v>
          </cell>
        </row>
        <row r="5">
          <cell r="C5">
            <v>2</v>
          </cell>
          <cell r="D5">
            <v>2</v>
          </cell>
          <cell r="E5">
            <v>2</v>
          </cell>
          <cell r="I5">
            <v>2</v>
          </cell>
        </row>
        <row r="6">
          <cell r="C6">
            <v>3</v>
          </cell>
          <cell r="D6">
            <v>3</v>
          </cell>
          <cell r="E6">
            <v>3</v>
          </cell>
          <cell r="I6">
            <v>3</v>
          </cell>
        </row>
        <row r="7">
          <cell r="C7">
            <v>4</v>
          </cell>
          <cell r="D7">
            <v>4</v>
          </cell>
          <cell r="E7">
            <v>4</v>
          </cell>
          <cell r="I7">
            <v>4</v>
          </cell>
        </row>
        <row r="8">
          <cell r="C8">
            <v>5</v>
          </cell>
          <cell r="D8">
            <v>5</v>
          </cell>
          <cell r="E8">
            <v>5</v>
          </cell>
          <cell r="I8">
            <v>5</v>
          </cell>
        </row>
        <row r="9">
          <cell r="I9">
            <v>6</v>
          </cell>
        </row>
        <row r="10">
          <cell r="I10">
            <v>7</v>
          </cell>
        </row>
        <row r="11">
          <cell r="I11">
            <v>8</v>
          </cell>
        </row>
        <row r="12">
          <cell r="I12">
            <v>9</v>
          </cell>
        </row>
        <row r="13">
          <cell r="C13">
            <v>44</v>
          </cell>
          <cell r="D13">
            <v>16</v>
          </cell>
          <cell r="E13">
            <v>0</v>
          </cell>
          <cell r="I13">
            <v>10</v>
          </cell>
        </row>
        <row r="14">
          <cell r="C14">
            <v>88</v>
          </cell>
          <cell r="D14">
            <v>32</v>
          </cell>
          <cell r="E14">
            <v>2</v>
          </cell>
          <cell r="I14">
            <v>11</v>
          </cell>
        </row>
        <row r="15">
          <cell r="C15">
            <v>132</v>
          </cell>
          <cell r="D15">
            <v>48</v>
          </cell>
          <cell r="E15">
            <v>4</v>
          </cell>
          <cell r="I15">
            <v>12</v>
          </cell>
        </row>
        <row r="16">
          <cell r="C16">
            <v>0</v>
          </cell>
          <cell r="I16">
            <v>13</v>
          </cell>
        </row>
        <row r="17">
          <cell r="C17">
            <v>1</v>
          </cell>
          <cell r="I17">
            <v>14</v>
          </cell>
        </row>
        <row r="18">
          <cell r="C18">
            <v>2</v>
          </cell>
          <cell r="I18">
            <v>15</v>
          </cell>
        </row>
        <row r="19">
          <cell r="C19">
            <v>3</v>
          </cell>
        </row>
        <row r="20">
          <cell r="C20">
            <v>4</v>
          </cell>
        </row>
        <row r="21">
          <cell r="C21">
            <v>5</v>
          </cell>
        </row>
        <row r="22">
          <cell r="C22">
            <v>0</v>
          </cell>
        </row>
        <row r="23">
          <cell r="C23">
            <v>1</v>
          </cell>
        </row>
        <row r="24">
          <cell r="C24">
            <v>2</v>
          </cell>
        </row>
        <row r="25">
          <cell r="C25">
            <v>3</v>
          </cell>
        </row>
        <row r="26">
          <cell r="C26">
            <v>4</v>
          </cell>
        </row>
        <row r="27">
          <cell r="C27">
            <v>5</v>
          </cell>
          <cell r="I27">
            <v>857</v>
          </cell>
        </row>
        <row r="28">
          <cell r="C28">
            <v>6</v>
          </cell>
          <cell r="I28">
            <v>900</v>
          </cell>
        </row>
        <row r="29">
          <cell r="C29">
            <v>7</v>
          </cell>
          <cell r="I29">
            <v>1066</v>
          </cell>
        </row>
        <row r="30">
          <cell r="C30">
            <v>8</v>
          </cell>
        </row>
        <row r="32">
          <cell r="C32">
            <v>0</v>
          </cell>
        </row>
        <row r="33">
          <cell r="C33">
            <v>1</v>
          </cell>
        </row>
        <row r="34">
          <cell r="C34">
            <v>2</v>
          </cell>
        </row>
        <row r="35">
          <cell r="C35">
            <v>3</v>
          </cell>
        </row>
        <row r="36">
          <cell r="C36">
            <v>4</v>
          </cell>
        </row>
        <row r="37">
          <cell r="C37">
            <v>5</v>
          </cell>
        </row>
        <row r="38">
          <cell r="C38">
            <v>6</v>
          </cell>
        </row>
        <row r="39">
          <cell r="C39">
            <v>7</v>
          </cell>
        </row>
        <row r="40">
          <cell r="C40">
            <v>8</v>
          </cell>
        </row>
        <row r="41">
          <cell r="C41">
            <v>9</v>
          </cell>
        </row>
        <row r="42">
          <cell r="C42">
            <v>10</v>
          </cell>
        </row>
        <row r="43">
          <cell r="C43">
            <v>0</v>
          </cell>
        </row>
        <row r="44">
          <cell r="C44">
            <v>1</v>
          </cell>
        </row>
        <row r="45">
          <cell r="C45">
            <v>2</v>
          </cell>
        </row>
        <row r="46">
          <cell r="C46">
            <v>3</v>
          </cell>
        </row>
        <row r="47">
          <cell r="C47">
            <v>4</v>
          </cell>
        </row>
        <row r="48">
          <cell r="C48">
            <v>5</v>
          </cell>
        </row>
        <row r="49">
          <cell r="C49">
            <v>0</v>
          </cell>
        </row>
        <row r="50">
          <cell r="C50">
            <v>1</v>
          </cell>
        </row>
        <row r="51">
          <cell r="C51">
            <v>2</v>
          </cell>
        </row>
        <row r="52">
          <cell r="C52">
            <v>3</v>
          </cell>
        </row>
        <row r="53">
          <cell r="C53">
            <v>4</v>
          </cell>
        </row>
        <row r="54">
          <cell r="C54">
            <v>5</v>
          </cell>
        </row>
      </sheetData>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xPopByLGAs"/>
      <sheetName val="PopByStates"/>
      <sheetName val="ZM LGA"/>
      <sheetName val="ZM WARD"/>
      <sheetName val="SHEET 1"/>
      <sheetName val="Sheet1"/>
    </sheetNames>
    <sheetDataSet>
      <sheetData sheetId="0">
        <row r="2">
          <cell r="C2">
            <v>2014</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F66B-7498-4AFD-BD4F-EE59149ECC33}">
  <dimension ref="A1"/>
  <sheetViews>
    <sheetView showRowColHeaders="0" tabSelected="1" zoomScale="110" zoomScaleNormal="110" workbookViewId="0">
      <selection activeCell="M38" sqref="M38"/>
    </sheetView>
  </sheetViews>
  <sheetFormatPr defaultColWidth="8.81640625" defaultRowHeight="14.5" x14ac:dyDescent="0.35"/>
  <cols>
    <col min="1" max="15" width="8.81640625" style="15"/>
    <col min="16" max="16" width="4" style="15" customWidth="1"/>
    <col min="17" max="16384" width="8.81640625" style="15"/>
  </cols>
  <sheetData/>
  <sheetProtection algorithmName="SHA-512" hashValue="kPIUhhjB95AqnajT3zW216AFswIbh9FLowRlSJPeQCHw4wC6Q6uc63wL+cIF4J6aVNkkD1F7Jn4vnc8KzI86Nw==" saltValue="3Xd32G/uxG75oxi3Zs8ljw==" spinCount="100000" sheet="1" objects="1" scenarios="1"/>
  <pageMargins left="0.70866141732283472" right="0.70866141732283472" top="0.74803149606299213" bottom="0.7480314960629921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0E36-1B71-4B84-893A-022076FC654A}">
  <sheetPr>
    <tabColor rgb="FF00B0F0"/>
  </sheetPr>
  <dimension ref="A1:K18"/>
  <sheetViews>
    <sheetView view="pageBreakPreview" zoomScale="85" zoomScaleNormal="70" zoomScaleSheetLayoutView="85" workbookViewId="0">
      <pane xSplit="1" ySplit="3" topLeftCell="B4" activePane="bottomRight" state="frozen"/>
      <selection pane="topRight" activeCell="B1" sqref="B1"/>
      <selection pane="bottomLeft" activeCell="A2" sqref="A2"/>
      <selection pane="bottomRight" activeCell="C4" sqref="C4"/>
    </sheetView>
  </sheetViews>
  <sheetFormatPr defaultColWidth="9.1796875" defaultRowHeight="14.5" x14ac:dyDescent="0.35"/>
  <cols>
    <col min="1" max="1" width="24.453125" style="116" customWidth="1"/>
    <col min="2" max="2" width="43.81640625" style="117" customWidth="1"/>
    <col min="3" max="3" width="38.1796875" style="117" customWidth="1"/>
    <col min="4" max="4" width="27.54296875" style="117" customWidth="1"/>
    <col min="5" max="5" width="45.453125" style="117" customWidth="1"/>
    <col min="6" max="6" width="30" style="117" customWidth="1"/>
    <col min="7" max="7" width="37.81640625" style="117" customWidth="1"/>
    <col min="8" max="8" width="43" style="117" customWidth="1"/>
    <col min="9" max="9" width="42.1796875" style="117" customWidth="1"/>
    <col min="10" max="10" width="52.90625" style="117" customWidth="1"/>
    <col min="11" max="11" width="27.453125" style="117" customWidth="1"/>
    <col min="12" max="16384" width="9.1796875" style="117"/>
  </cols>
  <sheetData>
    <row r="1" spans="1:11" s="111" customFormat="1" ht="41.5" customHeight="1" x14ac:dyDescent="0.35">
      <c r="A1" s="203" t="s">
        <v>0</v>
      </c>
      <c r="B1" s="203"/>
      <c r="C1" s="203"/>
      <c r="D1" s="203"/>
      <c r="E1" s="203"/>
      <c r="F1" s="203"/>
      <c r="G1" s="203"/>
      <c r="H1" s="203"/>
    </row>
    <row r="2" spans="1:11" ht="15" thickBot="1" x14ac:dyDescent="0.4"/>
    <row r="3" spans="1:11" s="107" customFormat="1" ht="42.5" thickBot="1" x14ac:dyDescent="0.4">
      <c r="A3" s="105" t="s">
        <v>1</v>
      </c>
      <c r="B3" s="106" t="s">
        <v>2</v>
      </c>
      <c r="C3" s="106" t="s">
        <v>3</v>
      </c>
      <c r="D3" s="106" t="s">
        <v>4</v>
      </c>
      <c r="E3" s="106" t="s">
        <v>5</v>
      </c>
      <c r="F3" s="106" t="s">
        <v>6</v>
      </c>
      <c r="G3" s="106" t="s">
        <v>7</v>
      </c>
      <c r="H3" s="106" t="s">
        <v>8</v>
      </c>
      <c r="I3" s="106" t="s">
        <v>9</v>
      </c>
      <c r="J3" s="106" t="s">
        <v>10</v>
      </c>
      <c r="K3" s="106" t="s">
        <v>11</v>
      </c>
    </row>
    <row r="4" spans="1:11" s="111" customFormat="1" ht="161.5" customHeight="1" thickBot="1" x14ac:dyDescent="0.4">
      <c r="A4" s="108" t="s">
        <v>258</v>
      </c>
      <c r="B4" s="196" t="s">
        <v>12</v>
      </c>
      <c r="C4" s="109" t="s">
        <v>13</v>
      </c>
      <c r="D4" s="109" t="s">
        <v>13</v>
      </c>
      <c r="E4" s="109" t="s">
        <v>13</v>
      </c>
      <c r="F4" s="109" t="s">
        <v>13</v>
      </c>
      <c r="G4" s="110" t="s">
        <v>14</v>
      </c>
      <c r="H4" s="109" t="s">
        <v>13</v>
      </c>
      <c r="I4" s="110" t="s">
        <v>15</v>
      </c>
      <c r="J4" s="109" t="s">
        <v>13</v>
      </c>
      <c r="K4" s="109" t="s">
        <v>13</v>
      </c>
    </row>
    <row r="5" spans="1:11" s="111" customFormat="1" ht="161.5" customHeight="1" thickBot="1" x14ac:dyDescent="0.4">
      <c r="A5" s="112" t="s">
        <v>16</v>
      </c>
      <c r="B5" s="197" t="s">
        <v>17</v>
      </c>
      <c r="C5" s="198" t="s">
        <v>18</v>
      </c>
      <c r="D5" s="109" t="s">
        <v>13</v>
      </c>
      <c r="E5" s="109" t="s">
        <v>13</v>
      </c>
      <c r="F5" s="109" t="s">
        <v>13</v>
      </c>
      <c r="G5" s="110" t="s">
        <v>268</v>
      </c>
      <c r="H5" s="109" t="s">
        <v>13</v>
      </c>
      <c r="I5" s="110" t="s">
        <v>19</v>
      </c>
      <c r="J5" s="109" t="s">
        <v>13</v>
      </c>
      <c r="K5" s="113" t="s">
        <v>20</v>
      </c>
    </row>
    <row r="6" spans="1:11" s="111" customFormat="1" ht="409.5" customHeight="1" thickBot="1" x14ac:dyDescent="0.4">
      <c r="A6" s="112" t="s">
        <v>21</v>
      </c>
      <c r="B6" s="194" t="s">
        <v>261</v>
      </c>
      <c r="C6" s="195" t="s">
        <v>250</v>
      </c>
      <c r="D6" s="195" t="s">
        <v>251</v>
      </c>
      <c r="E6" s="195" t="s">
        <v>260</v>
      </c>
      <c r="F6" s="195" t="s">
        <v>252</v>
      </c>
      <c r="G6" s="198" t="s">
        <v>269</v>
      </c>
      <c r="H6" s="195" t="s">
        <v>262</v>
      </c>
      <c r="I6" s="198" t="s">
        <v>263</v>
      </c>
      <c r="J6" s="114" t="s">
        <v>264</v>
      </c>
      <c r="K6" s="195" t="s">
        <v>253</v>
      </c>
    </row>
    <row r="7" spans="1:11" s="111" customFormat="1" ht="163.5" customHeight="1" thickBot="1" x14ac:dyDescent="0.4">
      <c r="A7" s="112" t="s">
        <v>22</v>
      </c>
      <c r="B7" s="115" t="s">
        <v>13</v>
      </c>
      <c r="C7" s="113" t="s">
        <v>275</v>
      </c>
      <c r="D7" s="115" t="s">
        <v>13</v>
      </c>
      <c r="E7" s="115" t="s">
        <v>273</v>
      </c>
      <c r="F7" s="115" t="s">
        <v>274</v>
      </c>
      <c r="G7" s="113" t="s">
        <v>23</v>
      </c>
      <c r="H7" s="115" t="s">
        <v>13</v>
      </c>
      <c r="I7" s="115" t="s">
        <v>13</v>
      </c>
      <c r="J7" s="115" t="s">
        <v>13</v>
      </c>
      <c r="K7" s="115" t="s">
        <v>13</v>
      </c>
    </row>
    <row r="8" spans="1:11" s="111" customFormat="1" ht="334" customHeight="1" thickBot="1" x14ac:dyDescent="0.4">
      <c r="A8" s="108" t="s">
        <v>24</v>
      </c>
      <c r="B8" s="114" t="s">
        <v>255</v>
      </c>
      <c r="C8" s="195" t="s">
        <v>256</v>
      </c>
      <c r="D8" s="195" t="s">
        <v>276</v>
      </c>
      <c r="E8" s="195" t="s">
        <v>277</v>
      </c>
      <c r="F8" s="195" t="s">
        <v>257</v>
      </c>
      <c r="G8" s="198" t="s">
        <v>25</v>
      </c>
      <c r="H8" s="195" t="s">
        <v>267</v>
      </c>
      <c r="I8" s="198" t="s">
        <v>266</v>
      </c>
      <c r="J8" s="195" t="s">
        <v>265</v>
      </c>
      <c r="K8" s="195" t="s">
        <v>254</v>
      </c>
    </row>
    <row r="9" spans="1:11" ht="117" customHeight="1" thickBot="1" x14ac:dyDescent="0.4">
      <c r="A9" s="118" t="s">
        <v>26</v>
      </c>
      <c r="B9" s="126"/>
      <c r="C9" s="124"/>
      <c r="D9" s="124"/>
      <c r="E9" s="124"/>
      <c r="F9" s="124"/>
      <c r="G9" s="124"/>
      <c r="H9" s="124"/>
      <c r="I9" s="124"/>
      <c r="J9" s="124"/>
      <c r="K9" s="124"/>
    </row>
    <row r="10" spans="1:11" ht="14.5" customHeight="1" x14ac:dyDescent="0.35"/>
    <row r="11" spans="1:11" ht="14.5" customHeight="1" x14ac:dyDescent="0.35"/>
    <row r="18" spans="7:7" x14ac:dyDescent="0.35">
      <c r="G18" s="119"/>
    </row>
  </sheetData>
  <mergeCells count="1">
    <mergeCell ref="A1:H1"/>
  </mergeCells>
  <pageMargins left="0.70866141732283472" right="0.70866141732283472" top="0.74803149606299213" bottom="0.74803149606299213" header="0.31496062992125984" footer="0.31496062992125984"/>
  <pageSetup paperSize="8"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40A7F-8154-4F5D-A141-8E0DAC75F25D}">
  <sheetPr>
    <tabColor rgb="FF00B0F0"/>
  </sheetPr>
  <dimension ref="A1:AC10"/>
  <sheetViews>
    <sheetView showGridLines="0" zoomScale="90" zoomScaleNormal="90" zoomScaleSheetLayoutView="90" workbookViewId="0">
      <pane xSplit="2" ySplit="2" topLeftCell="C3" activePane="bottomRight" state="frozen"/>
      <selection pane="topRight" activeCell="B1" sqref="B1"/>
      <selection pane="bottomLeft" activeCell="A4" sqref="A4"/>
      <selection pane="bottomRight" activeCell="C4" sqref="C4"/>
    </sheetView>
  </sheetViews>
  <sheetFormatPr defaultColWidth="8.81640625" defaultRowHeight="15.5" x14ac:dyDescent="0.35"/>
  <cols>
    <col min="1" max="1" width="1.81640625" style="1" customWidth="1"/>
    <col min="2" max="2" width="17.54296875" style="2" customWidth="1"/>
    <col min="3" max="3" width="15.81640625" style="2" customWidth="1"/>
    <col min="4" max="6" width="9.54296875" style="3" customWidth="1"/>
    <col min="7" max="7" width="19.54296875" style="2" customWidth="1"/>
    <col min="8" max="8" width="27.54296875" style="2" customWidth="1"/>
    <col min="9" max="9" width="11.1796875" style="2" customWidth="1"/>
    <col min="10" max="10" width="20.453125" style="2" customWidth="1"/>
    <col min="11" max="11" width="13.81640625" style="2" customWidth="1"/>
    <col min="12" max="16384" width="8.81640625" style="1"/>
  </cols>
  <sheetData>
    <row r="1" spans="1:29" customFormat="1" ht="26.5" customHeight="1" thickBot="1" x14ac:dyDescent="0.4">
      <c r="A1" s="34"/>
      <c r="B1" s="38" t="s">
        <v>27</v>
      </c>
      <c r="C1" s="35"/>
      <c r="D1" s="15"/>
      <c r="E1" s="35"/>
      <c r="F1" s="35"/>
      <c r="G1" s="35"/>
      <c r="H1" s="35"/>
      <c r="I1" s="35"/>
      <c r="J1" s="15"/>
      <c r="K1" s="15"/>
      <c r="L1" s="36"/>
      <c r="M1" s="15"/>
      <c r="N1" s="15"/>
      <c r="O1" s="15"/>
      <c r="P1" s="15"/>
      <c r="Q1" s="15"/>
      <c r="R1" s="15"/>
      <c r="S1" s="15"/>
      <c r="T1" s="15"/>
      <c r="U1" s="15"/>
      <c r="V1" s="15"/>
      <c r="W1" s="15"/>
      <c r="X1" s="15"/>
      <c r="Y1" s="15"/>
      <c r="Z1" s="15"/>
      <c r="AA1" s="15"/>
      <c r="AB1" s="15"/>
      <c r="AC1" s="15"/>
    </row>
    <row r="2" spans="1:29" s="12" customFormat="1" ht="47" thickBot="1" x14ac:dyDescent="0.4">
      <c r="B2" s="46" t="s">
        <v>28</v>
      </c>
      <c r="C2" s="47" t="s">
        <v>29</v>
      </c>
      <c r="D2" s="48" t="s">
        <v>30</v>
      </c>
      <c r="E2" s="48" t="s">
        <v>31</v>
      </c>
      <c r="F2" s="48" t="s">
        <v>32</v>
      </c>
      <c r="G2" s="47" t="s">
        <v>33</v>
      </c>
      <c r="H2" s="47" t="s">
        <v>34</v>
      </c>
      <c r="I2" s="47" t="s">
        <v>35</v>
      </c>
      <c r="J2" s="47" t="s">
        <v>36</v>
      </c>
      <c r="K2" s="49" t="s">
        <v>37</v>
      </c>
      <c r="L2" s="84"/>
      <c r="M2" s="84"/>
      <c r="N2" s="84"/>
      <c r="O2" s="84"/>
    </row>
    <row r="3" spans="1:29" ht="16" thickBot="1" x14ac:dyDescent="0.4">
      <c r="B3" s="207" t="s">
        <v>38</v>
      </c>
      <c r="C3" s="208"/>
      <c r="D3" s="208"/>
      <c r="E3" s="208"/>
      <c r="F3" s="208"/>
      <c r="G3" s="208"/>
      <c r="H3" s="208"/>
      <c r="I3" s="208"/>
      <c r="J3" s="208"/>
      <c r="K3" s="209"/>
      <c r="L3" s="85"/>
      <c r="M3" s="85"/>
      <c r="N3" s="85"/>
      <c r="O3" s="85"/>
    </row>
    <row r="4" spans="1:29" ht="65.150000000000006" customHeight="1" x14ac:dyDescent="0.35">
      <c r="B4" s="52" t="s">
        <v>39</v>
      </c>
      <c r="C4" s="62"/>
      <c r="D4" s="63" t="s">
        <v>40</v>
      </c>
      <c r="E4" s="64" t="s">
        <v>41</v>
      </c>
      <c r="F4" s="64" t="s">
        <v>41</v>
      </c>
      <c r="G4" s="65"/>
      <c r="H4" s="66"/>
      <c r="I4" s="67"/>
      <c r="J4" s="68"/>
      <c r="K4" s="69"/>
      <c r="L4" s="85"/>
      <c r="M4" s="85"/>
      <c r="N4" s="85"/>
      <c r="O4" s="85"/>
    </row>
    <row r="5" spans="1:29" ht="65.150000000000006" customHeight="1" x14ac:dyDescent="0.35">
      <c r="B5" s="53" t="s">
        <v>42</v>
      </c>
      <c r="C5" s="50"/>
      <c r="D5" s="123" t="s">
        <v>43</v>
      </c>
      <c r="E5" s="14"/>
      <c r="F5" s="14"/>
      <c r="G5" s="11"/>
      <c r="H5" s="5"/>
      <c r="I5" s="4"/>
      <c r="J5" s="9"/>
      <c r="K5" s="70"/>
      <c r="L5" s="85"/>
      <c r="M5" s="85"/>
      <c r="N5" s="85"/>
      <c r="O5" s="85"/>
    </row>
    <row r="6" spans="1:29" ht="65.150000000000006" customHeight="1" x14ac:dyDescent="0.35">
      <c r="B6" s="54" t="s">
        <v>44</v>
      </c>
      <c r="C6" s="51"/>
      <c r="D6" s="13"/>
      <c r="E6" s="13"/>
      <c r="F6" s="13"/>
      <c r="G6" s="11"/>
      <c r="H6" s="5"/>
      <c r="I6" s="4"/>
      <c r="J6" s="9"/>
      <c r="K6" s="71"/>
      <c r="L6" s="85"/>
      <c r="M6" s="85"/>
      <c r="N6" s="85"/>
      <c r="O6" s="85"/>
    </row>
    <row r="7" spans="1:29" ht="65.150000000000006" customHeight="1" x14ac:dyDescent="0.35">
      <c r="B7" s="53" t="s">
        <v>45</v>
      </c>
      <c r="C7" s="51"/>
      <c r="D7" s="13"/>
      <c r="E7" s="13"/>
      <c r="F7" s="13"/>
      <c r="G7" s="10"/>
      <c r="H7" s="5"/>
      <c r="I7" s="4"/>
      <c r="J7" s="8"/>
      <c r="K7" s="71"/>
      <c r="L7" s="85"/>
      <c r="M7" s="85"/>
      <c r="N7" s="85"/>
      <c r="O7" s="85"/>
    </row>
    <row r="8" spans="1:29" s="7" customFormat="1" ht="65.150000000000006" customHeight="1" thickBot="1" x14ac:dyDescent="0.4">
      <c r="B8" s="55" t="s">
        <v>46</v>
      </c>
      <c r="C8" s="56"/>
      <c r="D8" s="57"/>
      <c r="E8" s="57"/>
      <c r="F8" s="57"/>
      <c r="G8" s="58"/>
      <c r="H8" s="59"/>
      <c r="I8" s="60"/>
      <c r="J8" s="60"/>
      <c r="K8" s="72"/>
      <c r="L8" s="86"/>
      <c r="M8" s="86"/>
      <c r="N8" s="86"/>
      <c r="O8" s="86"/>
    </row>
    <row r="9" spans="1:29" s="6" customFormat="1" ht="34" customHeight="1" thickBot="1" x14ac:dyDescent="0.4">
      <c r="B9" s="204" t="s">
        <v>47</v>
      </c>
      <c r="C9" s="205"/>
      <c r="D9" s="205"/>
      <c r="E9" s="205"/>
      <c r="F9" s="205"/>
      <c r="G9" s="205"/>
      <c r="H9" s="205"/>
      <c r="I9" s="205"/>
      <c r="J9" s="205"/>
      <c r="K9" s="206"/>
      <c r="L9" s="87"/>
      <c r="M9" s="87"/>
      <c r="N9" s="87"/>
      <c r="O9" s="87"/>
    </row>
    <row r="10" spans="1:29" ht="91" customHeight="1" thickBot="1" x14ac:dyDescent="0.4">
      <c r="B10" s="61" t="s">
        <v>48</v>
      </c>
      <c r="C10" s="73"/>
      <c r="D10" s="74"/>
      <c r="E10" s="74"/>
      <c r="F10" s="74"/>
      <c r="G10" s="75"/>
      <c r="H10" s="76"/>
      <c r="I10" s="77"/>
      <c r="J10" s="78"/>
      <c r="K10" s="79"/>
      <c r="L10" s="85"/>
      <c r="M10" s="85"/>
      <c r="N10" s="85"/>
      <c r="O10" s="85"/>
    </row>
  </sheetData>
  <mergeCells count="2">
    <mergeCell ref="B9:K9"/>
    <mergeCell ref="B3:K3"/>
  </mergeCells>
  <pageMargins left="0.70866141732283472" right="0.70866141732283472" top="0.74803149606299213" bottom="0.74803149606299213" header="0.31496062992125984" footer="0.31496062992125984"/>
  <pageSetup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8B77-37B8-474C-9A57-9C37378B4082}">
  <sheetPr>
    <tabColor rgb="FF00B0F0"/>
  </sheetPr>
  <dimension ref="A1:AS37"/>
  <sheetViews>
    <sheetView showGridLines="0" zoomScale="90" zoomScaleNormal="90" workbookViewId="0">
      <selection activeCell="S2" sqref="S2"/>
    </sheetView>
  </sheetViews>
  <sheetFormatPr defaultRowHeight="14.5" x14ac:dyDescent="0.35"/>
  <cols>
    <col min="1" max="1" width="1" customWidth="1"/>
    <col min="2" max="2" width="9.54296875" style="147" customWidth="1"/>
    <col min="3" max="3" width="4.1796875" customWidth="1"/>
    <col min="4" max="4" width="53.26953125" customWidth="1"/>
    <col min="5" max="31" width="3.54296875" customWidth="1"/>
    <col min="32" max="32" width="11.453125" customWidth="1"/>
    <col min="33" max="33" width="18.54296875" customWidth="1"/>
    <col min="34" max="34" width="3.81640625" customWidth="1"/>
  </cols>
  <sheetData>
    <row r="1" spans="1:35" ht="26.5" customHeight="1" x14ac:dyDescent="0.35">
      <c r="A1" s="34"/>
      <c r="B1" s="145" t="s">
        <v>49</v>
      </c>
      <c r="C1" s="35"/>
      <c r="D1" s="15"/>
      <c r="E1" s="35"/>
      <c r="F1" s="35"/>
      <c r="G1" s="35"/>
      <c r="H1" s="35"/>
      <c r="I1" s="35"/>
      <c r="J1" s="15"/>
      <c r="K1" s="15"/>
      <c r="L1" s="36"/>
      <c r="M1" s="15"/>
      <c r="N1" s="15"/>
      <c r="O1" s="15"/>
      <c r="P1" s="15"/>
      <c r="Q1" s="15"/>
      <c r="R1" s="15"/>
      <c r="S1" s="15"/>
      <c r="T1" s="15"/>
      <c r="U1" s="15"/>
      <c r="V1" s="15"/>
      <c r="W1" s="15"/>
      <c r="X1" s="15"/>
      <c r="Y1" s="15"/>
      <c r="Z1" s="15"/>
      <c r="AA1" s="15"/>
      <c r="AB1" s="15"/>
      <c r="AC1" s="15"/>
      <c r="AD1" s="15"/>
      <c r="AE1" s="15"/>
      <c r="AF1" s="15"/>
      <c r="AG1" s="15"/>
      <c r="AH1" s="15"/>
      <c r="AI1" s="15"/>
    </row>
    <row r="2" spans="1:35" ht="15" customHeight="1" x14ac:dyDescent="0.35">
      <c r="A2" s="34"/>
      <c r="B2" s="145"/>
      <c r="C2" s="35"/>
      <c r="D2" s="141" t="s">
        <v>50</v>
      </c>
      <c r="E2" s="142"/>
      <c r="F2" s="142"/>
      <c r="G2" s="142"/>
      <c r="H2" s="142"/>
      <c r="I2" s="142"/>
      <c r="J2" s="143"/>
      <c r="K2" s="143"/>
      <c r="L2" s="144"/>
      <c r="M2" s="143"/>
      <c r="N2" s="143"/>
      <c r="O2" s="143"/>
      <c r="P2" s="15"/>
      <c r="Q2" s="15"/>
      <c r="R2" s="15"/>
      <c r="S2" s="15"/>
      <c r="T2" s="15"/>
      <c r="U2" s="15"/>
      <c r="V2" s="15"/>
      <c r="W2" s="15"/>
      <c r="X2" s="15"/>
      <c r="Y2" s="15"/>
      <c r="Z2" s="15"/>
      <c r="AA2" s="15"/>
      <c r="AB2" s="15"/>
      <c r="AC2" s="15"/>
      <c r="AD2" s="15"/>
      <c r="AE2" s="15"/>
      <c r="AF2" s="15"/>
      <c r="AG2" s="15"/>
      <c r="AH2" s="15"/>
      <c r="AI2" s="15"/>
    </row>
    <row r="3" spans="1:35" ht="15" customHeight="1" thickBot="1" x14ac:dyDescent="0.4">
      <c r="A3" s="34"/>
      <c r="B3" s="145"/>
      <c r="C3" s="35"/>
      <c r="D3" s="149"/>
      <c r="E3" s="35"/>
      <c r="F3" s="35"/>
      <c r="G3" s="35"/>
      <c r="H3" s="35"/>
      <c r="I3" s="35"/>
      <c r="J3" s="15"/>
      <c r="K3" s="15"/>
      <c r="L3" s="36"/>
      <c r="M3" s="15"/>
      <c r="N3" s="15"/>
      <c r="O3" s="15"/>
      <c r="P3" s="15"/>
      <c r="Q3" s="15"/>
      <c r="R3" s="15"/>
      <c r="S3" s="15"/>
      <c r="T3" s="15"/>
      <c r="U3" s="15"/>
      <c r="V3" s="15"/>
      <c r="W3" s="15"/>
      <c r="X3" s="15"/>
      <c r="Y3" s="15"/>
      <c r="Z3" s="15"/>
      <c r="AA3" s="15"/>
      <c r="AB3" s="15"/>
      <c r="AC3" s="15"/>
      <c r="AD3" s="15"/>
      <c r="AE3" s="15"/>
      <c r="AF3" s="15"/>
      <c r="AG3" s="15"/>
      <c r="AH3" s="15"/>
      <c r="AI3" s="15"/>
    </row>
    <row r="4" spans="1:35" x14ac:dyDescent="0.35">
      <c r="B4" s="225"/>
      <c r="C4" s="216" t="s">
        <v>51</v>
      </c>
      <c r="D4" s="223" t="s">
        <v>52</v>
      </c>
      <c r="E4" s="346" t="s">
        <v>259</v>
      </c>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210" t="s">
        <v>53</v>
      </c>
      <c r="AG4" s="213" t="s">
        <v>54</v>
      </c>
      <c r="AH4" s="15"/>
      <c r="AI4" s="15"/>
    </row>
    <row r="5" spans="1:35" x14ac:dyDescent="0.35">
      <c r="B5" s="225"/>
      <c r="C5" s="217"/>
      <c r="D5" s="224"/>
      <c r="E5" s="222" t="s">
        <v>55</v>
      </c>
      <c r="F5" s="222"/>
      <c r="G5" s="222"/>
      <c r="H5" s="222"/>
      <c r="I5" s="222"/>
      <c r="J5" s="222"/>
      <c r="K5" s="222"/>
      <c r="L5" s="222"/>
      <c r="M5" s="222"/>
      <c r="N5" s="222"/>
      <c r="O5" s="222"/>
      <c r="P5" s="222"/>
      <c r="Q5" s="222" t="s">
        <v>56</v>
      </c>
      <c r="R5" s="222"/>
      <c r="S5" s="222"/>
      <c r="T5" s="222"/>
      <c r="U5" s="222"/>
      <c r="V5" s="222"/>
      <c r="W5" s="222"/>
      <c r="X5" s="222"/>
      <c r="Y5" s="222"/>
      <c r="Z5" s="222"/>
      <c r="AA5" s="222"/>
      <c r="AB5" s="222"/>
      <c r="AC5" s="222"/>
      <c r="AD5" s="222"/>
      <c r="AE5" s="222"/>
      <c r="AF5" s="211"/>
      <c r="AG5" s="214"/>
      <c r="AH5" s="15"/>
      <c r="AI5" s="15"/>
    </row>
    <row r="6" spans="1:35" ht="15" thickBot="1" x14ac:dyDescent="0.4">
      <c r="B6" s="226"/>
      <c r="C6" s="218"/>
      <c r="D6" s="224"/>
      <c r="E6" s="32">
        <v>1</v>
      </c>
      <c r="F6" s="32">
        <v>2</v>
      </c>
      <c r="G6" s="32">
        <v>3</v>
      </c>
      <c r="H6" s="32">
        <v>4</v>
      </c>
      <c r="I6" s="32">
        <v>5</v>
      </c>
      <c r="J6" s="32">
        <v>6</v>
      </c>
      <c r="K6" s="32">
        <v>7</v>
      </c>
      <c r="L6" s="32">
        <v>8</v>
      </c>
      <c r="M6" s="32">
        <v>9</v>
      </c>
      <c r="N6" s="32">
        <v>10</v>
      </c>
      <c r="O6" s="32">
        <v>11</v>
      </c>
      <c r="P6" s="32">
        <v>12</v>
      </c>
      <c r="Q6" s="32">
        <v>4</v>
      </c>
      <c r="R6" s="32">
        <v>5</v>
      </c>
      <c r="S6" s="32">
        <v>6</v>
      </c>
      <c r="T6" s="32">
        <v>7</v>
      </c>
      <c r="U6" s="32">
        <v>8</v>
      </c>
      <c r="V6" s="32">
        <v>9</v>
      </c>
      <c r="W6" s="32">
        <v>10</v>
      </c>
      <c r="X6" s="32">
        <v>11</v>
      </c>
      <c r="Y6" s="32">
        <v>12</v>
      </c>
      <c r="Z6" s="32">
        <v>13</v>
      </c>
      <c r="AA6" s="32">
        <v>14</v>
      </c>
      <c r="AB6" s="32">
        <v>15</v>
      </c>
      <c r="AC6" s="32">
        <v>16</v>
      </c>
      <c r="AD6" s="32">
        <v>17</v>
      </c>
      <c r="AE6" s="32">
        <v>18</v>
      </c>
      <c r="AF6" s="212"/>
      <c r="AG6" s="215"/>
      <c r="AH6" s="15"/>
      <c r="AI6" s="15"/>
    </row>
    <row r="7" spans="1:35" ht="17.5" customHeight="1" x14ac:dyDescent="0.35">
      <c r="B7" s="146"/>
      <c r="C7" s="20">
        <v>1</v>
      </c>
      <c r="D7" s="21" t="s">
        <v>57</v>
      </c>
      <c r="E7" s="129"/>
      <c r="F7" s="23"/>
      <c r="G7" s="80"/>
      <c r="H7" s="23"/>
      <c r="I7" s="80"/>
      <c r="J7" s="23"/>
      <c r="K7" s="80"/>
      <c r="L7" s="23"/>
      <c r="M7" s="80"/>
      <c r="N7" s="23"/>
      <c r="O7" s="80"/>
      <c r="P7" s="23"/>
      <c r="Q7" s="23"/>
      <c r="R7" s="23"/>
      <c r="S7" s="23"/>
      <c r="T7" s="23"/>
      <c r="U7" s="23"/>
      <c r="V7" s="23"/>
      <c r="W7" s="23"/>
      <c r="X7" s="23"/>
      <c r="Y7" s="24"/>
      <c r="Z7" s="24"/>
      <c r="AA7" s="24"/>
      <c r="AB7" s="24"/>
      <c r="AC7" s="24"/>
      <c r="AD7" s="24"/>
      <c r="AE7" s="24"/>
      <c r="AF7" s="25"/>
      <c r="AG7" s="26"/>
      <c r="AH7" s="15"/>
      <c r="AI7" s="15"/>
    </row>
    <row r="8" spans="1:35" ht="17.5" customHeight="1" x14ac:dyDescent="0.35">
      <c r="B8" s="219" t="s">
        <v>58</v>
      </c>
      <c r="C8" s="17">
        <v>2</v>
      </c>
      <c r="D8" s="22" t="s">
        <v>59</v>
      </c>
      <c r="E8" s="121"/>
      <c r="F8" s="81"/>
      <c r="G8" s="81"/>
      <c r="H8" s="18"/>
      <c r="I8" s="18"/>
      <c r="J8" s="18"/>
      <c r="K8" s="18"/>
      <c r="L8" s="18"/>
      <c r="M8" s="18"/>
      <c r="N8" s="18"/>
      <c r="O8" s="18"/>
      <c r="P8" s="18"/>
      <c r="Q8" s="18"/>
      <c r="R8" s="18"/>
      <c r="S8" s="18"/>
      <c r="T8" s="18"/>
      <c r="U8" s="18"/>
      <c r="V8" s="18"/>
      <c r="W8" s="18"/>
      <c r="X8" s="18"/>
      <c r="Y8" s="19"/>
      <c r="Z8" s="19"/>
      <c r="AA8" s="19"/>
      <c r="AB8" s="19"/>
      <c r="AC8" s="19"/>
      <c r="AD8" s="19"/>
      <c r="AE8" s="19"/>
      <c r="AF8" s="16"/>
      <c r="AG8" s="27"/>
      <c r="AH8" s="15"/>
      <c r="AI8" s="15"/>
    </row>
    <row r="9" spans="1:35" ht="17.5" customHeight="1" x14ac:dyDescent="0.35">
      <c r="B9" s="219"/>
      <c r="C9" s="17" t="s">
        <v>60</v>
      </c>
      <c r="D9" s="31" t="s">
        <v>61</v>
      </c>
      <c r="E9" s="121"/>
      <c r="F9" s="82"/>
      <c r="G9" s="18"/>
      <c r="H9" s="18"/>
      <c r="I9" s="18"/>
      <c r="J9" s="18"/>
      <c r="K9" s="18"/>
      <c r="L9" s="18"/>
      <c r="M9" s="18"/>
      <c r="N9" s="18"/>
      <c r="O9" s="18"/>
      <c r="P9" s="18"/>
      <c r="Q9" s="18"/>
      <c r="R9" s="18"/>
      <c r="S9" s="18"/>
      <c r="T9" s="18"/>
      <c r="U9" s="18"/>
      <c r="V9" s="18"/>
      <c r="W9" s="18"/>
      <c r="X9" s="18"/>
      <c r="Y9" s="19"/>
      <c r="Z9" s="19"/>
      <c r="AA9" s="19"/>
      <c r="AB9" s="19"/>
      <c r="AC9" s="19"/>
      <c r="AD9" s="19"/>
      <c r="AE9" s="19"/>
      <c r="AF9" s="16"/>
      <c r="AG9" s="27"/>
      <c r="AH9" s="15"/>
      <c r="AI9" s="15"/>
    </row>
    <row r="10" spans="1:35" ht="17.5" customHeight="1" x14ac:dyDescent="0.35">
      <c r="B10" s="219"/>
      <c r="C10" s="17" t="s">
        <v>62</v>
      </c>
      <c r="D10" s="31" t="s">
        <v>63</v>
      </c>
      <c r="E10" s="121"/>
      <c r="F10" s="18"/>
      <c r="G10" s="82"/>
      <c r="H10" s="18"/>
      <c r="I10" s="18"/>
      <c r="J10" s="18"/>
      <c r="K10" s="18"/>
      <c r="L10" s="18"/>
      <c r="M10" s="18"/>
      <c r="N10" s="18"/>
      <c r="O10" s="18"/>
      <c r="P10" s="18"/>
      <c r="Q10" s="18"/>
      <c r="R10" s="18"/>
      <c r="S10" s="18"/>
      <c r="T10" s="18"/>
      <c r="U10" s="18"/>
      <c r="V10" s="18"/>
      <c r="W10" s="18"/>
      <c r="X10" s="18"/>
      <c r="Y10" s="19"/>
      <c r="Z10" s="19"/>
      <c r="AA10" s="19"/>
      <c r="AB10" s="19"/>
      <c r="AC10" s="19"/>
      <c r="AD10" s="19"/>
      <c r="AE10" s="19"/>
      <c r="AF10" s="16"/>
      <c r="AG10" s="27"/>
      <c r="AH10" s="15"/>
      <c r="AI10" s="15"/>
    </row>
    <row r="11" spans="1:35" ht="17.5" customHeight="1" x14ac:dyDescent="0.35">
      <c r="B11" s="219" t="s">
        <v>64</v>
      </c>
      <c r="C11" s="17">
        <v>3</v>
      </c>
      <c r="D11" s="22" t="s">
        <v>65</v>
      </c>
      <c r="E11" s="130"/>
      <c r="F11" s="18"/>
      <c r="G11" s="18"/>
      <c r="H11" s="18"/>
      <c r="I11" s="18"/>
      <c r="J11" s="18"/>
      <c r="K11" s="18"/>
      <c r="L11" s="18"/>
      <c r="M11" s="18"/>
      <c r="N11" s="18"/>
      <c r="O11" s="18"/>
      <c r="P11" s="18"/>
      <c r="Q11" s="18"/>
      <c r="R11" s="18"/>
      <c r="S11" s="18"/>
      <c r="T11" s="18"/>
      <c r="U11" s="18"/>
      <c r="V11" s="18"/>
      <c r="W11" s="18"/>
      <c r="X11" s="18"/>
      <c r="Y11" s="19"/>
      <c r="Z11" s="19"/>
      <c r="AA11" s="19"/>
      <c r="AB11" s="19"/>
      <c r="AC11" s="19"/>
      <c r="AD11" s="19"/>
      <c r="AE11" s="19"/>
      <c r="AF11" s="16"/>
      <c r="AG11" s="27"/>
      <c r="AH11" s="15"/>
      <c r="AI11" s="15"/>
    </row>
    <row r="12" spans="1:35" ht="17.5" customHeight="1" x14ac:dyDescent="0.35">
      <c r="B12" s="219"/>
      <c r="C12" s="17">
        <v>4</v>
      </c>
      <c r="D12" s="22" t="s">
        <v>66</v>
      </c>
      <c r="E12" s="121"/>
      <c r="F12" s="81"/>
      <c r="G12" s="18"/>
      <c r="H12" s="18"/>
      <c r="I12" s="18"/>
      <c r="J12" s="18"/>
      <c r="K12" s="18"/>
      <c r="L12" s="18"/>
      <c r="M12" s="18"/>
      <c r="N12" s="18"/>
      <c r="O12" s="18"/>
      <c r="P12" s="18"/>
      <c r="Q12" s="18"/>
      <c r="R12" s="18"/>
      <c r="S12" s="18"/>
      <c r="T12" s="18"/>
      <c r="U12" s="18"/>
      <c r="V12" s="18"/>
      <c r="W12" s="18"/>
      <c r="X12" s="18"/>
      <c r="Y12" s="19"/>
      <c r="Z12" s="19"/>
      <c r="AA12" s="19"/>
      <c r="AB12" s="19"/>
      <c r="AC12" s="19"/>
      <c r="AD12" s="19"/>
      <c r="AE12" s="19"/>
      <c r="AF12" s="16"/>
      <c r="AG12" s="27"/>
      <c r="AH12" s="15"/>
      <c r="AI12" s="15"/>
    </row>
    <row r="13" spans="1:35" ht="17.5" customHeight="1" x14ac:dyDescent="0.35">
      <c r="B13" s="219"/>
      <c r="C13" s="17">
        <v>5</v>
      </c>
      <c r="D13" s="22" t="s">
        <v>67</v>
      </c>
      <c r="E13" s="121"/>
      <c r="F13" s="18"/>
      <c r="G13" s="81"/>
      <c r="H13" s="81"/>
      <c r="I13" s="18"/>
      <c r="J13" s="18"/>
      <c r="K13" s="18"/>
      <c r="L13" s="18"/>
      <c r="M13" s="18"/>
      <c r="N13" s="18"/>
      <c r="O13" s="18"/>
      <c r="P13" s="18"/>
      <c r="Q13" s="18"/>
      <c r="R13" s="18"/>
      <c r="S13" s="18"/>
      <c r="T13" s="18"/>
      <c r="U13" s="18"/>
      <c r="V13" s="18"/>
      <c r="W13" s="18"/>
      <c r="X13" s="18"/>
      <c r="Y13" s="19"/>
      <c r="Z13" s="19"/>
      <c r="AA13" s="19"/>
      <c r="AB13" s="19"/>
      <c r="AC13" s="19"/>
      <c r="AD13" s="19"/>
      <c r="AE13" s="19"/>
      <c r="AF13" s="16"/>
      <c r="AG13" s="27"/>
      <c r="AH13" s="15"/>
      <c r="AI13" s="15"/>
    </row>
    <row r="14" spans="1:35" ht="17.5" customHeight="1" x14ac:dyDescent="0.35">
      <c r="B14" s="219"/>
      <c r="C14" s="17">
        <v>6</v>
      </c>
      <c r="D14" s="22" t="s">
        <v>68</v>
      </c>
      <c r="E14" s="121"/>
      <c r="F14" s="18"/>
      <c r="G14" s="18"/>
      <c r="H14" s="18"/>
      <c r="I14" s="81"/>
      <c r="J14" s="18"/>
      <c r="K14" s="18"/>
      <c r="L14" s="18"/>
      <c r="M14" s="18"/>
      <c r="N14" s="18"/>
      <c r="O14" s="18"/>
      <c r="P14" s="18"/>
      <c r="Q14" s="18"/>
      <c r="R14" s="18"/>
      <c r="S14" s="18"/>
      <c r="T14" s="18"/>
      <c r="U14" s="18"/>
      <c r="V14" s="18"/>
      <c r="W14" s="18"/>
      <c r="X14" s="18"/>
      <c r="Y14" s="19"/>
      <c r="Z14" s="19"/>
      <c r="AA14" s="19"/>
      <c r="AB14" s="19"/>
      <c r="AC14" s="19"/>
      <c r="AD14" s="19"/>
      <c r="AE14" s="19"/>
      <c r="AF14" s="16"/>
      <c r="AG14" s="27"/>
      <c r="AH14" s="15"/>
      <c r="AI14" s="15"/>
    </row>
    <row r="15" spans="1:35" ht="17.5" customHeight="1" x14ac:dyDescent="0.35">
      <c r="B15" s="219"/>
      <c r="C15" s="17">
        <v>7</v>
      </c>
      <c r="D15" s="22" t="s">
        <v>69</v>
      </c>
      <c r="E15" s="121"/>
      <c r="F15" s="18"/>
      <c r="G15" s="18"/>
      <c r="H15" s="18"/>
      <c r="I15" s="18"/>
      <c r="J15" s="81"/>
      <c r="K15" s="18"/>
      <c r="L15" s="18"/>
      <c r="M15" s="18"/>
      <c r="N15" s="18"/>
      <c r="O15" s="18"/>
      <c r="P15" s="18"/>
      <c r="Q15" s="18"/>
      <c r="R15" s="18"/>
      <c r="S15" s="18"/>
      <c r="T15" s="18"/>
      <c r="U15" s="18"/>
      <c r="V15" s="18"/>
      <c r="W15" s="18"/>
      <c r="X15" s="18"/>
      <c r="Y15" s="19"/>
      <c r="Z15" s="19"/>
      <c r="AA15" s="19"/>
      <c r="AB15" s="19"/>
      <c r="AC15" s="19"/>
      <c r="AD15" s="19"/>
      <c r="AE15" s="19"/>
      <c r="AF15" s="16"/>
      <c r="AG15" s="27"/>
      <c r="AH15" s="15"/>
      <c r="AI15" s="15"/>
    </row>
    <row r="16" spans="1:35" ht="17.5" customHeight="1" x14ac:dyDescent="0.35">
      <c r="B16" s="219" t="s">
        <v>70</v>
      </c>
      <c r="C16" s="17">
        <v>8</v>
      </c>
      <c r="D16" s="22" t="s">
        <v>71</v>
      </c>
      <c r="E16" s="121"/>
      <c r="F16" s="18"/>
      <c r="G16" s="18"/>
      <c r="H16" s="18"/>
      <c r="I16" s="18"/>
      <c r="J16" s="81"/>
      <c r="K16" s="18"/>
      <c r="L16" s="18"/>
      <c r="M16" s="18"/>
      <c r="N16" s="18"/>
      <c r="O16" s="18"/>
      <c r="P16" s="18"/>
      <c r="Q16" s="18"/>
      <c r="R16" s="18"/>
      <c r="S16" s="18"/>
      <c r="T16" s="18"/>
      <c r="U16" s="18"/>
      <c r="V16" s="18"/>
      <c r="W16" s="18"/>
      <c r="X16" s="18"/>
      <c r="Y16" s="19"/>
      <c r="Z16" s="19"/>
      <c r="AA16" s="19"/>
      <c r="AB16" s="19"/>
      <c r="AC16" s="19"/>
      <c r="AD16" s="19"/>
      <c r="AE16" s="19"/>
      <c r="AF16" s="16"/>
      <c r="AG16" s="27"/>
      <c r="AH16" s="15"/>
      <c r="AI16" s="15"/>
    </row>
    <row r="17" spans="2:45" ht="17.5" customHeight="1" x14ac:dyDescent="0.35">
      <c r="B17" s="219"/>
      <c r="C17" s="17">
        <v>9</v>
      </c>
      <c r="D17" s="22" t="s">
        <v>72</v>
      </c>
      <c r="E17" s="121"/>
      <c r="F17" s="18"/>
      <c r="G17" s="18"/>
      <c r="H17" s="18"/>
      <c r="I17" s="18"/>
      <c r="J17" s="18"/>
      <c r="K17" s="81"/>
      <c r="L17" s="81"/>
      <c r="M17" s="81"/>
      <c r="N17" s="18"/>
      <c r="O17" s="18"/>
      <c r="P17" s="18"/>
      <c r="Q17" s="18"/>
      <c r="R17" s="18"/>
      <c r="S17" s="18"/>
      <c r="T17" s="18"/>
      <c r="U17" s="18"/>
      <c r="V17" s="18"/>
      <c r="W17" s="18"/>
      <c r="X17" s="18"/>
      <c r="Y17" s="19"/>
      <c r="Z17" s="19"/>
      <c r="AA17" s="19"/>
      <c r="AB17" s="19"/>
      <c r="AC17" s="19"/>
      <c r="AD17" s="19"/>
      <c r="AE17" s="19"/>
      <c r="AF17" s="16"/>
      <c r="AG17" s="27"/>
      <c r="AH17" s="15"/>
      <c r="AI17" s="15"/>
    </row>
    <row r="18" spans="2:45" ht="17.5" customHeight="1" x14ac:dyDescent="0.35">
      <c r="B18" s="219"/>
      <c r="C18" s="17">
        <v>10</v>
      </c>
      <c r="D18" s="22" t="s">
        <v>73</v>
      </c>
      <c r="E18" s="121"/>
      <c r="F18" s="18"/>
      <c r="G18" s="18"/>
      <c r="H18" s="18"/>
      <c r="I18" s="18"/>
      <c r="J18" s="18"/>
      <c r="K18" s="18"/>
      <c r="L18" s="81"/>
      <c r="M18" s="81"/>
      <c r="N18" s="81"/>
      <c r="O18" s="18"/>
      <c r="P18" s="18"/>
      <c r="Q18" s="18"/>
      <c r="R18" s="18"/>
      <c r="S18" s="18"/>
      <c r="T18" s="18"/>
      <c r="U18" s="18"/>
      <c r="V18" s="18"/>
      <c r="W18" s="18"/>
      <c r="X18" s="18"/>
      <c r="Y18" s="19"/>
      <c r="Z18" s="19"/>
      <c r="AA18" s="19"/>
      <c r="AB18" s="19"/>
      <c r="AC18" s="19"/>
      <c r="AD18" s="19"/>
      <c r="AE18" s="19"/>
      <c r="AF18" s="16"/>
      <c r="AG18" s="27"/>
      <c r="AH18" s="15"/>
      <c r="AI18" s="15"/>
    </row>
    <row r="19" spans="2:45" ht="17.5" customHeight="1" x14ac:dyDescent="0.35">
      <c r="B19" s="219"/>
      <c r="C19" s="127">
        <v>11</v>
      </c>
      <c r="D19" s="128" t="s">
        <v>74</v>
      </c>
      <c r="E19" s="121"/>
      <c r="F19" s="18"/>
      <c r="G19" s="18"/>
      <c r="H19" s="18"/>
      <c r="I19" s="18"/>
      <c r="J19" s="18"/>
      <c r="K19" s="18"/>
      <c r="L19" s="18"/>
      <c r="M19" s="18"/>
      <c r="N19" s="18"/>
      <c r="O19" s="81"/>
      <c r="P19" s="81"/>
      <c r="Q19" s="130"/>
      <c r="R19" s="18"/>
      <c r="S19" s="18"/>
      <c r="T19" s="18"/>
      <c r="U19" s="18"/>
      <c r="V19" s="18"/>
      <c r="W19" s="18"/>
      <c r="X19" s="18"/>
      <c r="Y19" s="19"/>
      <c r="Z19" s="19"/>
      <c r="AA19" s="19"/>
      <c r="AB19" s="19"/>
      <c r="AC19" s="19"/>
      <c r="AD19" s="19"/>
      <c r="AE19" s="19"/>
      <c r="AF19" s="16"/>
      <c r="AG19" s="27"/>
      <c r="AH19" s="15"/>
      <c r="AI19" s="15"/>
    </row>
    <row r="20" spans="2:45" ht="17.5" customHeight="1" x14ac:dyDescent="0.35">
      <c r="B20" s="219" t="s">
        <v>75</v>
      </c>
      <c r="C20" s="17">
        <v>12</v>
      </c>
      <c r="D20" s="22" t="s">
        <v>65</v>
      </c>
      <c r="E20" s="121"/>
      <c r="F20" s="18"/>
      <c r="G20" s="18"/>
      <c r="H20" s="18"/>
      <c r="I20" s="18"/>
      <c r="J20" s="18"/>
      <c r="K20" s="18"/>
      <c r="L20" s="18"/>
      <c r="M20" s="18"/>
      <c r="N20" s="120"/>
      <c r="O20" s="120"/>
      <c r="P20" s="120"/>
      <c r="Q20" s="130"/>
      <c r="R20" s="18"/>
      <c r="S20" s="18"/>
      <c r="T20" s="18"/>
      <c r="U20" s="18"/>
      <c r="V20" s="18"/>
      <c r="W20" s="18"/>
      <c r="X20" s="18"/>
      <c r="Y20" s="18"/>
      <c r="Z20" s="18"/>
      <c r="AA20" s="18"/>
      <c r="AB20" s="18"/>
      <c r="AC20" s="18"/>
      <c r="AD20" s="18"/>
      <c r="AE20" s="18"/>
      <c r="AF20" s="16"/>
      <c r="AG20" s="27"/>
      <c r="AH20" s="15"/>
      <c r="AI20" s="15"/>
    </row>
    <row r="21" spans="2:45" ht="17.5" customHeight="1" x14ac:dyDescent="0.35">
      <c r="B21" s="219"/>
      <c r="C21" s="17">
        <v>13</v>
      </c>
      <c r="D21" s="22" t="s">
        <v>66</v>
      </c>
      <c r="E21" s="121"/>
      <c r="F21" s="18"/>
      <c r="G21" s="18"/>
      <c r="H21" s="18"/>
      <c r="I21" s="18"/>
      <c r="J21" s="18"/>
      <c r="K21" s="18"/>
      <c r="L21" s="18"/>
      <c r="M21" s="18"/>
      <c r="N21" s="18"/>
      <c r="O21" s="18"/>
      <c r="P21" s="18"/>
      <c r="Q21" s="121"/>
      <c r="R21" s="81"/>
      <c r="S21" s="18"/>
      <c r="T21" s="18"/>
      <c r="U21" s="18"/>
      <c r="V21" s="18"/>
      <c r="W21" s="18"/>
      <c r="X21" s="18"/>
      <c r="Y21" s="18"/>
      <c r="Z21" s="18"/>
      <c r="AA21" s="18"/>
      <c r="AB21" s="18"/>
      <c r="AC21" s="18"/>
      <c r="AD21" s="18"/>
      <c r="AE21" s="18"/>
      <c r="AF21" s="16"/>
      <c r="AG21" s="27"/>
      <c r="AH21" s="15"/>
      <c r="AI21" s="15"/>
    </row>
    <row r="22" spans="2:45" ht="17.5" customHeight="1" x14ac:dyDescent="0.35">
      <c r="B22" s="219"/>
      <c r="C22" s="17">
        <v>14</v>
      </c>
      <c r="D22" s="22" t="s">
        <v>67</v>
      </c>
      <c r="E22" s="121"/>
      <c r="F22" s="18"/>
      <c r="G22" s="18"/>
      <c r="H22" s="18"/>
      <c r="I22" s="18"/>
      <c r="J22" s="18"/>
      <c r="K22" s="18"/>
      <c r="L22" s="18"/>
      <c r="M22" s="18"/>
      <c r="N22" s="18"/>
      <c r="O22" s="121"/>
      <c r="P22" s="18"/>
      <c r="Q22" s="121"/>
      <c r="R22" s="18"/>
      <c r="S22" s="81"/>
      <c r="T22" s="81"/>
      <c r="U22" s="18"/>
      <c r="V22" s="18"/>
      <c r="W22" s="18"/>
      <c r="X22" s="18"/>
      <c r="Y22" s="18"/>
      <c r="Z22" s="18"/>
      <c r="AA22" s="18"/>
      <c r="AB22" s="18"/>
      <c r="AC22" s="18"/>
      <c r="AD22" s="18"/>
      <c r="AE22" s="18"/>
      <c r="AF22" s="16"/>
      <c r="AG22" s="27"/>
      <c r="AH22" s="15"/>
      <c r="AI22" s="15"/>
    </row>
    <row r="23" spans="2:45" ht="17.5" customHeight="1" x14ac:dyDescent="0.35">
      <c r="B23" s="219"/>
      <c r="C23" s="17">
        <v>15</v>
      </c>
      <c r="D23" s="22" t="s">
        <v>76</v>
      </c>
      <c r="E23" s="131"/>
      <c r="F23" s="120"/>
      <c r="G23" s="120"/>
      <c r="H23" s="120"/>
      <c r="I23" s="120"/>
      <c r="J23" s="120"/>
      <c r="K23" s="120"/>
      <c r="L23" s="120"/>
      <c r="M23" s="120"/>
      <c r="N23" s="120"/>
      <c r="O23" s="121"/>
      <c r="P23" s="18"/>
      <c r="Q23" s="121"/>
      <c r="R23" s="18"/>
      <c r="S23" s="18"/>
      <c r="T23" s="18"/>
      <c r="U23" s="81"/>
      <c r="V23" s="18"/>
      <c r="W23" s="18"/>
      <c r="X23" s="18"/>
      <c r="Y23" s="18"/>
      <c r="Z23" s="18"/>
      <c r="AA23" s="18"/>
      <c r="AB23" s="18"/>
      <c r="AC23" s="18"/>
      <c r="AD23" s="18"/>
      <c r="AE23" s="18"/>
      <c r="AF23" s="16"/>
      <c r="AG23" s="27"/>
      <c r="AH23" s="15"/>
      <c r="AI23" s="15"/>
    </row>
    <row r="24" spans="2:45" ht="17.5" customHeight="1" x14ac:dyDescent="0.35">
      <c r="B24" s="219"/>
      <c r="C24" s="17">
        <v>16</v>
      </c>
      <c r="D24" s="22" t="s">
        <v>69</v>
      </c>
      <c r="E24" s="121"/>
      <c r="F24" s="18"/>
      <c r="G24" s="18"/>
      <c r="H24" s="18"/>
      <c r="I24" s="18"/>
      <c r="J24" s="18"/>
      <c r="K24" s="18"/>
      <c r="L24" s="18"/>
      <c r="M24" s="18"/>
      <c r="N24" s="18"/>
      <c r="O24" s="121"/>
      <c r="P24" s="18"/>
      <c r="Q24" s="121"/>
      <c r="R24" s="18"/>
      <c r="S24" s="18"/>
      <c r="T24" s="18"/>
      <c r="U24" s="18"/>
      <c r="V24" s="81"/>
      <c r="W24" s="18"/>
      <c r="X24" s="18"/>
      <c r="Y24" s="18"/>
      <c r="Z24" s="18"/>
      <c r="AA24" s="18"/>
      <c r="AB24" s="18"/>
      <c r="AC24" s="18"/>
      <c r="AD24" s="18"/>
      <c r="AE24" s="18"/>
      <c r="AF24" s="16"/>
      <c r="AG24" s="27"/>
      <c r="AH24" s="15"/>
      <c r="AI24" s="15"/>
    </row>
    <row r="25" spans="2:45" ht="17.5" customHeight="1" x14ac:dyDescent="0.35">
      <c r="B25" s="219" t="s">
        <v>77</v>
      </c>
      <c r="C25" s="17">
        <v>17</v>
      </c>
      <c r="D25" s="22" t="s">
        <v>71</v>
      </c>
      <c r="E25" s="121"/>
      <c r="F25" s="18"/>
      <c r="G25" s="18"/>
      <c r="H25" s="18"/>
      <c r="I25" s="18"/>
      <c r="J25" s="18"/>
      <c r="K25" s="18"/>
      <c r="L25" s="18"/>
      <c r="M25" s="18"/>
      <c r="N25" s="18"/>
      <c r="O25" s="121"/>
      <c r="P25" s="18"/>
      <c r="Q25" s="121"/>
      <c r="R25" s="18"/>
      <c r="S25" s="18"/>
      <c r="T25" s="18"/>
      <c r="U25" s="18"/>
      <c r="V25" s="81"/>
      <c r="W25" s="18"/>
      <c r="X25" s="18"/>
      <c r="Y25" s="18"/>
      <c r="Z25" s="18"/>
      <c r="AA25" s="18"/>
      <c r="AB25" s="18"/>
      <c r="AC25" s="18"/>
      <c r="AD25" s="18"/>
      <c r="AE25" s="18"/>
      <c r="AF25" s="16"/>
      <c r="AG25" s="27"/>
      <c r="AH25" s="15"/>
      <c r="AI25" s="15"/>
    </row>
    <row r="26" spans="2:45" ht="17.5" customHeight="1" x14ac:dyDescent="0.35">
      <c r="B26" s="219"/>
      <c r="C26" s="17">
        <v>18</v>
      </c>
      <c r="D26" s="22" t="s">
        <v>78</v>
      </c>
      <c r="E26" s="121"/>
      <c r="F26" s="18"/>
      <c r="G26" s="120"/>
      <c r="H26" s="120"/>
      <c r="I26" s="120"/>
      <c r="J26" s="120"/>
      <c r="K26" s="120"/>
      <c r="L26" s="120"/>
      <c r="M26" s="120"/>
      <c r="N26" s="120"/>
      <c r="O26" s="121"/>
      <c r="P26" s="18"/>
      <c r="Q26" s="121"/>
      <c r="R26" s="18"/>
      <c r="S26" s="18"/>
      <c r="T26" s="18"/>
      <c r="U26" s="18"/>
      <c r="V26" s="18"/>
      <c r="W26" s="81"/>
      <c r="X26" s="81"/>
      <c r="Y26" s="81"/>
      <c r="Z26" s="18"/>
      <c r="AA26" s="18"/>
      <c r="AB26" s="18"/>
      <c r="AC26" s="18"/>
      <c r="AD26" s="18"/>
      <c r="AE26" s="18"/>
      <c r="AF26" s="16"/>
      <c r="AG26" s="27"/>
      <c r="AH26" s="18"/>
      <c r="AI26" s="18"/>
      <c r="AJ26" s="18"/>
      <c r="AK26" s="18"/>
      <c r="AL26" s="18"/>
      <c r="AM26" s="18"/>
      <c r="AN26" s="18"/>
      <c r="AO26" s="18"/>
      <c r="AP26" s="18"/>
      <c r="AQ26" s="18"/>
      <c r="AR26" s="18"/>
      <c r="AS26" s="18"/>
    </row>
    <row r="27" spans="2:45" ht="17.5" customHeight="1" x14ac:dyDescent="0.35">
      <c r="B27" s="219"/>
      <c r="C27" s="17">
        <v>19</v>
      </c>
      <c r="D27" s="22" t="s">
        <v>79</v>
      </c>
      <c r="E27" s="131"/>
      <c r="F27" s="120"/>
      <c r="G27" s="120"/>
      <c r="H27" s="18"/>
      <c r="I27" s="18"/>
      <c r="J27" s="18"/>
      <c r="K27" s="18"/>
      <c r="L27" s="18"/>
      <c r="M27" s="18"/>
      <c r="N27" s="18"/>
      <c r="O27" s="18"/>
      <c r="P27" s="18"/>
      <c r="Q27" s="18"/>
      <c r="R27" s="18"/>
      <c r="S27" s="18"/>
      <c r="T27" s="18"/>
      <c r="U27" s="18"/>
      <c r="V27" s="18"/>
      <c r="W27" s="18"/>
      <c r="X27" s="81"/>
      <c r="Y27" s="81"/>
      <c r="Z27" s="81"/>
      <c r="AA27" s="19"/>
      <c r="AB27" s="19"/>
      <c r="AC27" s="19"/>
      <c r="AD27" s="19"/>
      <c r="AE27" s="19"/>
      <c r="AF27" s="16"/>
      <c r="AG27" s="27"/>
      <c r="AH27" s="18"/>
      <c r="AI27" s="18"/>
      <c r="AJ27" s="18"/>
      <c r="AK27" s="18"/>
      <c r="AL27" s="18"/>
      <c r="AM27" s="18"/>
      <c r="AN27" s="18"/>
      <c r="AO27" s="18"/>
      <c r="AP27" s="18"/>
      <c r="AQ27" s="18"/>
      <c r="AR27" s="18"/>
      <c r="AS27" s="18"/>
    </row>
    <row r="28" spans="2:45" ht="17.5" customHeight="1" x14ac:dyDescent="0.35">
      <c r="B28" s="219" t="s">
        <v>80</v>
      </c>
      <c r="C28" s="17">
        <v>20</v>
      </c>
      <c r="D28" s="22" t="s">
        <v>65</v>
      </c>
      <c r="E28" s="121"/>
      <c r="F28" s="18"/>
      <c r="G28" s="18"/>
      <c r="H28" s="121"/>
      <c r="I28" s="18"/>
      <c r="J28" s="18"/>
      <c r="K28" s="121"/>
      <c r="L28" s="18"/>
      <c r="M28" s="18"/>
      <c r="N28" s="121"/>
      <c r="O28" s="18"/>
      <c r="P28" s="18"/>
      <c r="Q28" s="18"/>
      <c r="R28" s="18"/>
      <c r="S28" s="18"/>
      <c r="T28" s="18"/>
      <c r="U28" s="18"/>
      <c r="V28" s="18"/>
      <c r="W28" s="18"/>
      <c r="X28" s="18"/>
      <c r="Y28" s="130"/>
      <c r="Z28" s="18"/>
      <c r="AA28" s="18"/>
      <c r="AB28" s="18"/>
      <c r="AC28" s="19"/>
      <c r="AD28" s="19"/>
      <c r="AE28" s="19"/>
      <c r="AF28" s="16"/>
      <c r="AG28" s="27"/>
      <c r="AH28" s="15"/>
      <c r="AI28" s="15"/>
    </row>
    <row r="29" spans="2:45" ht="17.5" customHeight="1" x14ac:dyDescent="0.35">
      <c r="B29" s="219"/>
      <c r="C29" s="17">
        <v>21</v>
      </c>
      <c r="D29" s="22" t="s">
        <v>66</v>
      </c>
      <c r="E29" s="121"/>
      <c r="F29" s="18"/>
      <c r="G29" s="120"/>
      <c r="H29" s="121"/>
      <c r="I29" s="18"/>
      <c r="J29" s="120"/>
      <c r="K29" s="121"/>
      <c r="L29" s="18"/>
      <c r="M29" s="120"/>
      <c r="N29" s="121"/>
      <c r="O29" s="18"/>
      <c r="P29" s="18"/>
      <c r="Q29" s="18"/>
      <c r="R29" s="18"/>
      <c r="S29" s="18"/>
      <c r="T29" s="18"/>
      <c r="U29" s="18"/>
      <c r="V29" s="18"/>
      <c r="W29" s="18"/>
      <c r="X29" s="18"/>
      <c r="Y29" s="121"/>
      <c r="Z29" s="81"/>
      <c r="AA29" s="18"/>
      <c r="AB29" s="18"/>
      <c r="AC29" s="19"/>
      <c r="AD29" s="19"/>
      <c r="AE29" s="19"/>
      <c r="AF29" s="16"/>
      <c r="AG29" s="27"/>
      <c r="AH29" s="15"/>
      <c r="AI29" s="15"/>
    </row>
    <row r="30" spans="2:45" ht="17.5" customHeight="1" x14ac:dyDescent="0.35">
      <c r="B30" s="219"/>
      <c r="C30" s="17">
        <v>22</v>
      </c>
      <c r="D30" s="22" t="s">
        <v>67</v>
      </c>
      <c r="E30" s="131"/>
      <c r="F30" s="120"/>
      <c r="G30" s="120"/>
      <c r="H30" s="131"/>
      <c r="I30" s="120"/>
      <c r="J30" s="120"/>
      <c r="K30" s="131"/>
      <c r="L30" s="120"/>
      <c r="M30" s="120"/>
      <c r="N30" s="131"/>
      <c r="O30" s="18"/>
      <c r="P30" s="18"/>
      <c r="Q30" s="18"/>
      <c r="R30" s="18"/>
      <c r="S30" s="18"/>
      <c r="T30" s="18"/>
      <c r="U30" s="18"/>
      <c r="V30" s="18"/>
      <c r="W30" s="18"/>
      <c r="X30" s="18"/>
      <c r="Y30" s="121"/>
      <c r="Z30" s="18"/>
      <c r="AA30" s="81"/>
      <c r="AB30" s="81"/>
      <c r="AC30" s="19"/>
      <c r="AD30" s="19"/>
      <c r="AE30" s="19"/>
      <c r="AF30" s="16"/>
      <c r="AG30" s="27"/>
      <c r="AH30" s="15"/>
      <c r="AI30" s="15"/>
    </row>
    <row r="31" spans="2:45" ht="17.5" customHeight="1" x14ac:dyDescent="0.35">
      <c r="B31" s="219"/>
      <c r="C31" s="17">
        <v>23</v>
      </c>
      <c r="D31" s="22" t="s">
        <v>76</v>
      </c>
      <c r="E31" s="121"/>
      <c r="F31" s="18"/>
      <c r="G31" s="18"/>
      <c r="H31" s="121"/>
      <c r="I31" s="18"/>
      <c r="J31" s="18"/>
      <c r="K31" s="121"/>
      <c r="L31" s="18"/>
      <c r="M31" s="18"/>
      <c r="N31" s="121"/>
      <c r="O31" s="18"/>
      <c r="P31" s="18"/>
      <c r="Q31" s="18"/>
      <c r="R31" s="18"/>
      <c r="S31" s="18"/>
      <c r="T31" s="18"/>
      <c r="U31" s="18"/>
      <c r="V31" s="18"/>
      <c r="W31" s="18"/>
      <c r="X31" s="18"/>
      <c r="Y31" s="19"/>
      <c r="Z31" s="19"/>
      <c r="AA31" s="19"/>
      <c r="AB31" s="19"/>
      <c r="AC31" s="81"/>
      <c r="AD31" s="19"/>
      <c r="AE31" s="19"/>
      <c r="AF31" s="16"/>
      <c r="AG31" s="27"/>
      <c r="AH31" s="15"/>
      <c r="AI31" s="15"/>
    </row>
    <row r="32" spans="2:45" ht="17.5" customHeight="1" x14ac:dyDescent="0.35">
      <c r="B32" s="219"/>
      <c r="C32" s="17">
        <v>24</v>
      </c>
      <c r="D32" s="22" t="s">
        <v>69</v>
      </c>
      <c r="E32" s="121"/>
      <c r="F32" s="18"/>
      <c r="G32" s="18"/>
      <c r="H32" s="121"/>
      <c r="I32" s="18"/>
      <c r="J32" s="18"/>
      <c r="K32" s="121"/>
      <c r="L32" s="18"/>
      <c r="M32" s="18"/>
      <c r="N32" s="121"/>
      <c r="O32" s="18"/>
      <c r="P32" s="18"/>
      <c r="Q32" s="18"/>
      <c r="R32" s="18"/>
      <c r="S32" s="18"/>
      <c r="T32" s="18"/>
      <c r="U32" s="18"/>
      <c r="V32" s="18"/>
      <c r="W32" s="18"/>
      <c r="X32" s="18"/>
      <c r="Y32" s="19"/>
      <c r="Z32" s="19"/>
      <c r="AA32" s="19"/>
      <c r="AB32" s="19"/>
      <c r="AC32" s="81"/>
      <c r="AD32" s="19"/>
      <c r="AE32" s="19"/>
      <c r="AF32" s="16"/>
      <c r="AG32" s="27"/>
      <c r="AH32" s="15"/>
      <c r="AI32" s="15"/>
    </row>
    <row r="33" spans="2:35" ht="17.5" customHeight="1" x14ac:dyDescent="0.35">
      <c r="B33" s="219" t="s">
        <v>81</v>
      </c>
      <c r="C33" s="17">
        <v>25</v>
      </c>
      <c r="D33" s="22" t="s">
        <v>71</v>
      </c>
      <c r="E33" s="121"/>
      <c r="F33" s="18"/>
      <c r="G33" s="120"/>
      <c r="H33" s="121"/>
      <c r="I33" s="18"/>
      <c r="J33" s="120"/>
      <c r="K33" s="121"/>
      <c r="L33" s="18"/>
      <c r="M33" s="120"/>
      <c r="N33" s="121"/>
      <c r="O33" s="18"/>
      <c r="P33" s="18"/>
      <c r="Q33" s="18"/>
      <c r="R33" s="18"/>
      <c r="S33" s="18"/>
      <c r="T33" s="18"/>
      <c r="U33" s="18"/>
      <c r="V33" s="18"/>
      <c r="W33" s="18"/>
      <c r="X33" s="18"/>
      <c r="Y33" s="19"/>
      <c r="Z33" s="19"/>
      <c r="AA33" s="19"/>
      <c r="AB33" s="19"/>
      <c r="AC33" s="81"/>
      <c r="AD33" s="19"/>
      <c r="AE33" s="19"/>
      <c r="AF33" s="16"/>
      <c r="AG33" s="27"/>
      <c r="AH33" s="15"/>
      <c r="AI33" s="15"/>
    </row>
    <row r="34" spans="2:35" ht="17.5" customHeight="1" x14ac:dyDescent="0.35">
      <c r="B34" s="219"/>
      <c r="C34" s="17">
        <v>26</v>
      </c>
      <c r="D34" s="22" t="s">
        <v>82</v>
      </c>
      <c r="E34" s="131"/>
      <c r="F34" s="120"/>
      <c r="G34" s="120"/>
      <c r="H34" s="131"/>
      <c r="I34" s="120"/>
      <c r="J34" s="120"/>
      <c r="K34" s="131"/>
      <c r="L34" s="120"/>
      <c r="M34" s="120"/>
      <c r="N34" s="131"/>
      <c r="O34" s="18"/>
      <c r="P34" s="18"/>
      <c r="Q34" s="18"/>
      <c r="R34" s="18"/>
      <c r="S34" s="18"/>
      <c r="T34" s="18"/>
      <c r="U34" s="18"/>
      <c r="V34" s="18"/>
      <c r="W34" s="18"/>
      <c r="X34" s="18"/>
      <c r="Y34" s="19"/>
      <c r="Z34" s="19"/>
      <c r="AA34" s="19"/>
      <c r="AB34" s="19"/>
      <c r="AC34" s="19"/>
      <c r="AD34" s="81"/>
      <c r="AE34" s="19"/>
      <c r="AF34" s="16"/>
      <c r="AG34" s="27"/>
      <c r="AH34" s="15"/>
      <c r="AI34" s="15"/>
    </row>
    <row r="35" spans="2:35" ht="17.5" customHeight="1" x14ac:dyDescent="0.35">
      <c r="B35" s="219"/>
      <c r="C35" s="17">
        <v>27</v>
      </c>
      <c r="D35" s="22" t="s">
        <v>83</v>
      </c>
      <c r="E35" s="121"/>
      <c r="F35" s="18"/>
      <c r="G35" s="18"/>
      <c r="H35" s="18"/>
      <c r="I35" s="18"/>
      <c r="J35" s="18"/>
      <c r="K35" s="18"/>
      <c r="L35" s="18"/>
      <c r="M35" s="18"/>
      <c r="N35" s="18"/>
      <c r="O35" s="18"/>
      <c r="P35" s="18"/>
      <c r="Q35" s="18"/>
      <c r="R35" s="18"/>
      <c r="S35" s="18"/>
      <c r="T35" s="18"/>
      <c r="U35" s="18"/>
      <c r="V35" s="18"/>
      <c r="W35" s="18"/>
      <c r="X35" s="18"/>
      <c r="Y35" s="19"/>
      <c r="Z35" s="19"/>
      <c r="AA35" s="19"/>
      <c r="AB35" s="19"/>
      <c r="AC35" s="19"/>
      <c r="AD35" s="19"/>
      <c r="AE35" s="81"/>
      <c r="AF35" s="16"/>
      <c r="AG35" s="27"/>
      <c r="AH35" s="15"/>
      <c r="AI35" s="15"/>
    </row>
    <row r="36" spans="2:35" ht="17.5" customHeight="1" x14ac:dyDescent="0.35">
      <c r="B36" s="220"/>
      <c r="C36" s="17">
        <v>28</v>
      </c>
      <c r="D36" s="128" t="s">
        <v>84</v>
      </c>
      <c r="E36" s="12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16"/>
      <c r="AG36" s="27"/>
      <c r="AH36" s="15"/>
      <c r="AI36" s="15"/>
    </row>
    <row r="37" spans="2:35" ht="15" thickBot="1" x14ac:dyDescent="0.4">
      <c r="B37" s="221"/>
      <c r="C37" s="148">
        <v>29</v>
      </c>
      <c r="D37" s="133" t="s">
        <v>85</v>
      </c>
      <c r="E37" s="132"/>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83"/>
      <c r="AF37" s="29"/>
      <c r="AG37" s="30"/>
    </row>
  </sheetData>
  <mergeCells count="16">
    <mergeCell ref="B36:B37"/>
    <mergeCell ref="B16:B19"/>
    <mergeCell ref="E5:P5"/>
    <mergeCell ref="Q5:AE5"/>
    <mergeCell ref="E4:AE4"/>
    <mergeCell ref="D4:D6"/>
    <mergeCell ref="B4:B6"/>
    <mergeCell ref="B20:B24"/>
    <mergeCell ref="B25:B27"/>
    <mergeCell ref="B28:B32"/>
    <mergeCell ref="B33:B35"/>
    <mergeCell ref="AF4:AF6"/>
    <mergeCell ref="AG4:AG6"/>
    <mergeCell ref="C4:C6"/>
    <mergeCell ref="B8:B10"/>
    <mergeCell ref="B11:B15"/>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30D4-0658-4DA9-B355-D703E08790FD}">
  <sheetPr>
    <tabColor theme="7" tint="0.79998168889431442"/>
  </sheetPr>
  <dimension ref="A1:AP30"/>
  <sheetViews>
    <sheetView showGridLines="0" topLeftCell="B1" workbookViewId="0">
      <selection activeCell="I19" sqref="I19"/>
    </sheetView>
  </sheetViews>
  <sheetFormatPr defaultRowHeight="14.5" x14ac:dyDescent="0.35"/>
  <cols>
    <col min="1" max="1" width="15.26953125" hidden="1" customWidth="1"/>
    <col min="2" max="2" width="3.81640625" customWidth="1"/>
    <col min="3" max="3" width="3.54296875" customWidth="1"/>
    <col min="4" max="4" width="40.54296875" customWidth="1"/>
    <col min="5" max="5" width="9.1796875" customWidth="1"/>
    <col min="6" max="6" width="10.1796875" customWidth="1"/>
    <col min="8" max="8" width="5.7265625" customWidth="1"/>
    <col min="9" max="9" width="47.54296875" customWidth="1"/>
    <col min="10" max="10" width="14.1796875" customWidth="1"/>
  </cols>
  <sheetData>
    <row r="1" spans="1:42" ht="18.5" x14ac:dyDescent="0.45">
      <c r="B1" s="15"/>
      <c r="C1" s="150" t="s">
        <v>271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row>
    <row r="2" spans="1:42" ht="15" thickBot="1" x14ac:dyDescent="0.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row>
    <row r="3" spans="1:42" ht="15" thickBot="1" x14ac:dyDescent="0.4">
      <c r="A3" s="151" t="s">
        <v>86</v>
      </c>
      <c r="B3" s="137"/>
      <c r="C3" s="152" t="s">
        <v>51</v>
      </c>
      <c r="D3" s="153" t="s">
        <v>87</v>
      </c>
      <c r="E3" s="153" t="s">
        <v>88</v>
      </c>
      <c r="F3" s="154" t="s">
        <v>89</v>
      </c>
      <c r="G3" s="15"/>
      <c r="H3" s="141" t="s">
        <v>90</v>
      </c>
      <c r="I3" s="155" t="s">
        <v>91</v>
      </c>
      <c r="J3" s="185">
        <f>F7*F8</f>
        <v>0</v>
      </c>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row>
    <row r="4" spans="1:42" x14ac:dyDescent="0.35">
      <c r="A4" s="151" t="s">
        <v>92</v>
      </c>
      <c r="B4" s="137"/>
      <c r="C4" s="156">
        <v>1</v>
      </c>
      <c r="D4" s="157" t="s">
        <v>93</v>
      </c>
      <c r="E4" s="158"/>
      <c r="F4" s="159"/>
      <c r="G4" s="15"/>
      <c r="H4" s="160"/>
      <c r="I4" s="187" t="s">
        <v>95</v>
      </c>
      <c r="J4" s="188">
        <f>J3*F8</f>
        <v>0</v>
      </c>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row>
    <row r="5" spans="1:42" ht="15" thickBot="1" x14ac:dyDescent="0.4">
      <c r="B5" s="15"/>
      <c r="C5" s="161">
        <v>2</v>
      </c>
      <c r="D5" s="162" t="s">
        <v>96</v>
      </c>
      <c r="E5" s="163"/>
      <c r="F5" s="164"/>
      <c r="G5" s="15"/>
      <c r="H5" s="160"/>
      <c r="I5" s="187" t="s">
        <v>98</v>
      </c>
      <c r="J5" s="188">
        <f>J4/F10</f>
        <v>0</v>
      </c>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row>
    <row r="6" spans="1:42" x14ac:dyDescent="0.35">
      <c r="B6" s="15"/>
      <c r="C6" s="156"/>
      <c r="D6" s="165" t="s">
        <v>99</v>
      </c>
      <c r="E6" s="158"/>
      <c r="F6" s="166"/>
      <c r="G6" s="15"/>
      <c r="H6" s="141" t="s">
        <v>94</v>
      </c>
      <c r="I6" s="155" t="s">
        <v>100</v>
      </c>
      <c r="J6" s="186">
        <f>J5</f>
        <v>0</v>
      </c>
      <c r="K6" s="167"/>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pans="1:42" x14ac:dyDescent="0.35">
      <c r="B7" s="15"/>
      <c r="C7" s="168">
        <v>3</v>
      </c>
      <c r="D7" s="169" t="s">
        <v>101</v>
      </c>
      <c r="E7" s="170"/>
      <c r="F7" s="171"/>
      <c r="G7" s="15"/>
      <c r="H7" s="141"/>
      <c r="I7" s="155"/>
      <c r="J7" s="186"/>
      <c r="K7" s="167"/>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row>
    <row r="8" spans="1:42" ht="17.5" customHeight="1" thickBot="1" x14ac:dyDescent="0.4">
      <c r="B8" s="15"/>
      <c r="C8" s="193">
        <v>4</v>
      </c>
      <c r="D8" s="202" t="s">
        <v>272</v>
      </c>
      <c r="E8" s="199"/>
      <c r="F8" s="174">
        <f>IF(E8="ILR",1,IF(E8="SDD",0.5,2))</f>
        <v>2</v>
      </c>
      <c r="G8" s="15"/>
      <c r="H8" s="141"/>
      <c r="I8" s="155"/>
      <c r="J8" s="186"/>
      <c r="K8" s="167"/>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row>
    <row r="9" spans="1:42" x14ac:dyDescent="0.35">
      <c r="B9" s="15"/>
      <c r="C9" s="156"/>
      <c r="D9" s="165" t="s">
        <v>108</v>
      </c>
      <c r="E9" s="158"/>
      <c r="F9" s="166"/>
      <c r="G9" s="15"/>
      <c r="H9" s="141"/>
      <c r="I9" s="155"/>
      <c r="J9" s="186"/>
      <c r="K9" s="167"/>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pans="1:42" ht="15" thickBot="1" x14ac:dyDescent="0.4">
      <c r="B10" s="15"/>
      <c r="C10" s="161">
        <v>5</v>
      </c>
      <c r="D10" s="162" t="s">
        <v>111</v>
      </c>
      <c r="E10" s="200"/>
      <c r="F10" s="174">
        <f>IF(E10="Urban",1,IF(E10="Mixed",1.3,IF(E10="Rural",1.6,2)))</f>
        <v>2</v>
      </c>
      <c r="G10" s="15"/>
      <c r="H10" s="141"/>
      <c r="I10" s="155"/>
      <c r="J10" s="186"/>
      <c r="K10" s="167"/>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pans="1:42" hidden="1" x14ac:dyDescent="0.35">
      <c r="B11" s="15"/>
      <c r="G11" s="15"/>
      <c r="H11" s="160" t="s">
        <v>102</v>
      </c>
      <c r="I11" s="187" t="s">
        <v>103</v>
      </c>
      <c r="J11" s="188" t="e">
        <f>F4/J6</f>
        <v>#DIV/0!</v>
      </c>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pans="1:42" ht="20.25" hidden="1" customHeight="1" x14ac:dyDescent="0.35">
      <c r="A12" s="172" t="s">
        <v>104</v>
      </c>
      <c r="B12" s="173"/>
      <c r="G12" s="15"/>
      <c r="H12" s="160" t="s">
        <v>106</v>
      </c>
      <c r="I12" s="189" t="s">
        <v>107</v>
      </c>
      <c r="J12" s="190" t="e">
        <f>F4/(F17*F18)</f>
        <v>#DIV/0!</v>
      </c>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row>
    <row r="13" spans="1:42" hidden="1" x14ac:dyDescent="0.35">
      <c r="A13" s="172" t="s">
        <v>105</v>
      </c>
      <c r="B13" s="173"/>
      <c r="G13" s="15"/>
      <c r="H13" s="160" t="s">
        <v>109</v>
      </c>
      <c r="I13" s="189" t="s">
        <v>110</v>
      </c>
      <c r="J13" s="190" t="e">
        <f>J12*F10*(1+F19)</f>
        <v>#DIV/0!</v>
      </c>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row>
    <row r="14" spans="1:42" ht="15" hidden="1" thickBot="1" x14ac:dyDescent="0.4">
      <c r="A14" s="175"/>
      <c r="B14" s="176"/>
      <c r="G14" s="15"/>
      <c r="H14" s="160" t="s">
        <v>113</v>
      </c>
      <c r="I14" s="189" t="s">
        <v>114</v>
      </c>
      <c r="J14" s="190" t="e">
        <f>MAX(J11,J13)*(7/F20)</f>
        <v>#DIV/0!</v>
      </c>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row>
    <row r="15" spans="1:42" ht="15" hidden="1" thickBot="1" x14ac:dyDescent="0.4">
      <c r="A15" s="175"/>
      <c r="B15" s="176"/>
      <c r="C15" s="156"/>
      <c r="D15" s="165" t="s">
        <v>115</v>
      </c>
      <c r="E15" s="158"/>
      <c r="F15" s="166"/>
      <c r="G15" s="15"/>
      <c r="H15" s="160" t="s">
        <v>116</v>
      </c>
      <c r="I15" s="187" t="s">
        <v>117</v>
      </c>
      <c r="J15" s="188" t="e">
        <f>J14*(1+F22)</f>
        <v>#DIV/0!</v>
      </c>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row>
    <row r="16" spans="1:42" x14ac:dyDescent="0.35">
      <c r="A16" s="175"/>
      <c r="B16" s="176"/>
      <c r="C16" s="178"/>
      <c r="D16" s="165" t="s">
        <v>115</v>
      </c>
      <c r="E16" s="180"/>
      <c r="F16" s="201"/>
      <c r="G16" s="15"/>
      <c r="H16" s="141" t="s">
        <v>97</v>
      </c>
      <c r="I16" s="191" t="s">
        <v>119</v>
      </c>
      <c r="J16" s="192" t="e">
        <f>J15/30.4</f>
        <v>#DIV/0!</v>
      </c>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row>
    <row r="17" spans="1:42" x14ac:dyDescent="0.35">
      <c r="A17" s="175"/>
      <c r="B17" s="176"/>
      <c r="C17" s="168">
        <v>6</v>
      </c>
      <c r="D17" s="169" t="s">
        <v>118</v>
      </c>
      <c r="E17" s="170"/>
      <c r="F17" s="171"/>
      <c r="G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row>
    <row r="18" spans="1:42" x14ac:dyDescent="0.35">
      <c r="B18" s="15"/>
      <c r="C18" s="168">
        <v>7</v>
      </c>
      <c r="D18" s="169" t="s">
        <v>120</v>
      </c>
      <c r="E18" s="170"/>
      <c r="F18" s="171"/>
      <c r="G18" s="15"/>
      <c r="H18" s="141"/>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row>
    <row r="19" spans="1:42" ht="15" thickBot="1" x14ac:dyDescent="0.4">
      <c r="A19" s="172" t="s">
        <v>121</v>
      </c>
      <c r="B19" s="173"/>
      <c r="C19" s="161">
        <v>8</v>
      </c>
      <c r="D19" s="162" t="s">
        <v>122</v>
      </c>
      <c r="E19" s="163"/>
      <c r="F19" s="164"/>
      <c r="G19" s="15"/>
      <c r="H19" s="141"/>
      <c r="I19" s="177" t="s">
        <v>123</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row>
    <row r="20" spans="1:42" hidden="1" x14ac:dyDescent="0.35">
      <c r="A20" s="172" t="s">
        <v>124</v>
      </c>
      <c r="B20" s="173"/>
      <c r="C20" s="178">
        <v>9</v>
      </c>
      <c r="D20" s="179" t="s">
        <v>125</v>
      </c>
      <c r="E20" s="180"/>
      <c r="F20" s="181">
        <v>5</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row>
    <row r="21" spans="1:42" x14ac:dyDescent="0.35">
      <c r="A21" s="172" t="s">
        <v>112</v>
      </c>
      <c r="B21" s="173"/>
      <c r="C21" s="168"/>
      <c r="D21" s="182" t="s">
        <v>126</v>
      </c>
      <c r="E21" s="170"/>
      <c r="F21" s="183"/>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row>
    <row r="22" spans="1:42" ht="15" thickBot="1" x14ac:dyDescent="0.4">
      <c r="A22" s="172" t="s">
        <v>127</v>
      </c>
      <c r="B22" s="173"/>
      <c r="C22" s="161">
        <v>9</v>
      </c>
      <c r="D22" s="162" t="s">
        <v>128</v>
      </c>
      <c r="E22" s="200"/>
      <c r="F22" s="174">
        <f>IF(E22="AT",0.25,IF(E22="F&amp;C",0.5,2))</f>
        <v>2</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row>
    <row r="23" spans="1:42" x14ac:dyDescent="0.35">
      <c r="A23" s="172" t="s">
        <v>130</v>
      </c>
      <c r="B23" s="173"/>
      <c r="C23" s="173"/>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row>
    <row r="24" spans="1:42" x14ac:dyDescent="0.35">
      <c r="A24" s="172" t="s">
        <v>129</v>
      </c>
      <c r="B24" s="173"/>
      <c r="C24" s="173"/>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row>
    <row r="25" spans="1:42" x14ac:dyDescent="0.3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row>
    <row r="26" spans="1:42" x14ac:dyDescent="0.35">
      <c r="B26" s="15"/>
      <c r="C26" s="15"/>
      <c r="D26" s="15"/>
      <c r="E26" s="15"/>
      <c r="F26" s="15"/>
      <c r="G26" s="184"/>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row>
    <row r="27" spans="1:42" x14ac:dyDescent="0.35">
      <c r="B27" s="15"/>
      <c r="C27" s="15"/>
      <c r="D27" s="15"/>
      <c r="E27" s="15"/>
      <c r="F27" s="15"/>
      <c r="G27" s="167"/>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row>
    <row r="28" spans="1:42" x14ac:dyDescent="0.35">
      <c r="B28" s="15"/>
      <c r="C28" s="15"/>
      <c r="D28" s="15"/>
      <c r="E28" s="15"/>
      <c r="F28" s="15"/>
      <c r="G28" s="167"/>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row>
    <row r="29" spans="1:42" x14ac:dyDescent="0.35">
      <c r="B29" s="15"/>
      <c r="C29" s="15"/>
      <c r="D29" s="15"/>
      <c r="E29" s="15"/>
      <c r="F29" s="15"/>
      <c r="G29" s="167"/>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row>
    <row r="30" spans="1:42" x14ac:dyDescent="0.35">
      <c r="I30" s="15"/>
      <c r="J30" s="15"/>
      <c r="K30" s="15"/>
      <c r="L30" s="15"/>
      <c r="M30" s="15"/>
    </row>
  </sheetData>
  <dataValidations count="3">
    <dataValidation type="list" allowBlank="1" showInputMessage="1" showErrorMessage="1" sqref="E22" xr:uid="{56A6789A-45D3-4379-87CC-8581594C1C84}">
      <formula1>$A$23:$A$24</formula1>
    </dataValidation>
    <dataValidation type="list" allowBlank="1" showInputMessage="1" showErrorMessage="1" sqref="E8" xr:uid="{0CA1DD54-B855-4629-A8F4-10414993843E}">
      <formula1>$A$12:$A$13</formula1>
    </dataValidation>
    <dataValidation type="list" allowBlank="1" showInputMessage="1" showErrorMessage="1" sqref="E10" xr:uid="{EAD33C26-171C-4869-B246-204E6B07A545}">
      <formula1>$A$19:$A$22</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F4DD-98CF-4F78-A4A0-A24D573AADFA}">
  <sheetPr>
    <pageSetUpPr fitToPage="1"/>
  </sheetPr>
  <dimension ref="A1:J17"/>
  <sheetViews>
    <sheetView showGridLines="0" zoomScaleNormal="100" workbookViewId="0">
      <selection activeCell="H19" sqref="H19"/>
    </sheetView>
  </sheetViews>
  <sheetFormatPr defaultColWidth="11.81640625" defaultRowHeight="14.5" x14ac:dyDescent="0.35"/>
  <cols>
    <col min="1" max="9" width="12" customWidth="1"/>
    <col min="10" max="10" width="22.81640625" customWidth="1"/>
  </cols>
  <sheetData>
    <row r="1" spans="1:10" ht="15.5" x14ac:dyDescent="0.35">
      <c r="A1" s="34" t="s">
        <v>131</v>
      </c>
      <c r="B1" s="35"/>
      <c r="C1" s="35"/>
      <c r="D1" s="35"/>
      <c r="E1" s="35"/>
      <c r="F1" s="35"/>
      <c r="G1" s="125"/>
      <c r="H1" s="15"/>
      <c r="I1" s="36"/>
      <c r="J1" s="36"/>
    </row>
    <row r="2" spans="1:10" ht="4.5" customHeight="1" x14ac:dyDescent="0.35">
      <c r="A2" s="35"/>
      <c r="B2" s="35"/>
      <c r="C2" s="35"/>
      <c r="D2" s="35"/>
      <c r="E2" s="35"/>
      <c r="F2" s="35"/>
      <c r="G2" s="15"/>
      <c r="H2" s="15"/>
      <c r="I2" s="15"/>
      <c r="J2" s="15"/>
    </row>
    <row r="3" spans="1:10" x14ac:dyDescent="0.35">
      <c r="A3" s="37" t="s">
        <v>132</v>
      </c>
      <c r="B3" s="35"/>
      <c r="C3" s="35"/>
      <c r="D3" s="35"/>
      <c r="E3" s="37" t="s">
        <v>133</v>
      </c>
      <c r="F3" s="122"/>
      <c r="G3" s="15"/>
      <c r="H3" s="15"/>
      <c r="I3" s="15"/>
      <c r="J3" s="15"/>
    </row>
    <row r="4" spans="1:10" ht="3" customHeight="1" thickBot="1" x14ac:dyDescent="0.4">
      <c r="A4" s="35"/>
      <c r="B4" s="35"/>
      <c r="C4" s="35"/>
      <c r="D4" s="35"/>
      <c r="E4" s="35"/>
      <c r="F4" s="35"/>
      <c r="G4" s="15"/>
      <c r="H4" s="15"/>
      <c r="I4" s="15"/>
      <c r="J4" s="15"/>
    </row>
    <row r="5" spans="1:10" ht="62.5" customHeight="1" thickBot="1" x14ac:dyDescent="0.4">
      <c r="A5" s="40" t="s">
        <v>134</v>
      </c>
      <c r="B5" s="41" t="s">
        <v>135</v>
      </c>
      <c r="C5" s="41" t="s">
        <v>136</v>
      </c>
      <c r="D5" s="41" t="s">
        <v>137</v>
      </c>
      <c r="E5" s="41" t="s">
        <v>138</v>
      </c>
      <c r="F5" s="41" t="s">
        <v>139</v>
      </c>
      <c r="G5" s="41" t="s">
        <v>140</v>
      </c>
      <c r="H5" s="41" t="s">
        <v>141</v>
      </c>
      <c r="I5" s="134" t="s">
        <v>142</v>
      </c>
      <c r="J5" s="134" t="s">
        <v>143</v>
      </c>
    </row>
    <row r="6" spans="1:10" x14ac:dyDescent="0.35">
      <c r="A6" s="42"/>
      <c r="B6" s="39"/>
      <c r="C6" s="39"/>
      <c r="D6" s="39"/>
      <c r="E6" s="39"/>
      <c r="F6" s="39"/>
      <c r="G6" s="39"/>
      <c r="H6" s="39"/>
      <c r="I6" s="135"/>
      <c r="J6" s="135"/>
    </row>
    <row r="7" spans="1:10" x14ac:dyDescent="0.35">
      <c r="A7" s="43"/>
      <c r="B7" s="33"/>
      <c r="C7" s="33"/>
      <c r="D7" s="33"/>
      <c r="E7" s="33"/>
      <c r="F7" s="33"/>
      <c r="G7" s="33"/>
      <c r="H7" s="33"/>
      <c r="I7" s="31"/>
      <c r="J7" s="31"/>
    </row>
    <row r="8" spans="1:10" x14ac:dyDescent="0.35">
      <c r="A8" s="43"/>
      <c r="B8" s="33"/>
      <c r="C8" s="33"/>
      <c r="D8" s="33"/>
      <c r="E8" s="33"/>
      <c r="F8" s="33"/>
      <c r="G8" s="33"/>
      <c r="H8" s="33"/>
      <c r="I8" s="31"/>
      <c r="J8" s="31"/>
    </row>
    <row r="9" spans="1:10" x14ac:dyDescent="0.35">
      <c r="A9" s="43"/>
      <c r="B9" s="33"/>
      <c r="C9" s="33"/>
      <c r="D9" s="33"/>
      <c r="E9" s="33"/>
      <c r="F9" s="33"/>
      <c r="G9" s="33"/>
      <c r="H9" s="33"/>
      <c r="I9" s="31"/>
      <c r="J9" s="31"/>
    </row>
    <row r="10" spans="1:10" x14ac:dyDescent="0.35">
      <c r="A10" s="43"/>
      <c r="B10" s="33"/>
      <c r="C10" s="33"/>
      <c r="D10" s="33"/>
      <c r="E10" s="33"/>
      <c r="F10" s="33"/>
      <c r="G10" s="33"/>
      <c r="H10" s="33"/>
      <c r="I10" s="31"/>
      <c r="J10" s="31"/>
    </row>
    <row r="11" spans="1:10" x14ac:dyDescent="0.35">
      <c r="A11" s="43"/>
      <c r="B11" s="33"/>
      <c r="C11" s="33"/>
      <c r="D11" s="33"/>
      <c r="E11" s="33"/>
      <c r="F11" s="33"/>
      <c r="G11" s="33"/>
      <c r="H11" s="33"/>
      <c r="I11" s="31"/>
      <c r="J11" s="31"/>
    </row>
    <row r="12" spans="1:10" x14ac:dyDescent="0.35">
      <c r="A12" s="43"/>
      <c r="B12" s="33"/>
      <c r="C12" s="33"/>
      <c r="D12" s="33"/>
      <c r="E12" s="33"/>
      <c r="F12" s="33"/>
      <c r="G12" s="33"/>
      <c r="H12" s="33"/>
      <c r="I12" s="31"/>
      <c r="J12" s="31"/>
    </row>
    <row r="13" spans="1:10" x14ac:dyDescent="0.35">
      <c r="A13" s="43"/>
      <c r="B13" s="33"/>
      <c r="C13" s="33"/>
      <c r="D13" s="33"/>
      <c r="E13" s="33"/>
      <c r="F13" s="33"/>
      <c r="G13" s="33"/>
      <c r="H13" s="33"/>
      <c r="I13" s="31"/>
      <c r="J13" s="31"/>
    </row>
    <row r="14" spans="1:10" x14ac:dyDescent="0.35">
      <c r="A14" s="43"/>
      <c r="B14" s="33"/>
      <c r="C14" s="33"/>
      <c r="D14" s="33"/>
      <c r="E14" s="33"/>
      <c r="F14" s="33"/>
      <c r="G14" s="33"/>
      <c r="H14" s="33"/>
      <c r="I14" s="31"/>
      <c r="J14" s="31"/>
    </row>
    <row r="15" spans="1:10" x14ac:dyDescent="0.35">
      <c r="A15" s="43"/>
      <c r="B15" s="33"/>
      <c r="C15" s="33"/>
      <c r="D15" s="33"/>
      <c r="E15" s="33"/>
      <c r="F15" s="33"/>
      <c r="G15" s="33"/>
      <c r="H15" s="33"/>
      <c r="I15" s="31"/>
      <c r="J15" s="31"/>
    </row>
    <row r="16" spans="1:10" x14ac:dyDescent="0.35">
      <c r="A16" s="43"/>
      <c r="B16" s="33"/>
      <c r="C16" s="33"/>
      <c r="D16" s="33"/>
      <c r="E16" s="33"/>
      <c r="F16" s="33"/>
      <c r="G16" s="33"/>
      <c r="H16" s="33"/>
      <c r="I16" s="31"/>
      <c r="J16" s="31"/>
    </row>
    <row r="17" spans="1:10" ht="15" thickBot="1" x14ac:dyDescent="0.4">
      <c r="A17" s="44"/>
      <c r="B17" s="45"/>
      <c r="C17" s="45"/>
      <c r="D17" s="45"/>
      <c r="E17" s="45"/>
      <c r="F17" s="45"/>
      <c r="G17" s="45"/>
      <c r="H17" s="45"/>
      <c r="I17" s="136"/>
      <c r="J17" s="136"/>
    </row>
  </sheetData>
  <pageMargins left="0.70866141732283472" right="0.70866141732283472" top="0.74803149606299213" bottom="0.74803149606299213" header="0.31496062992125984" footer="0.31496062992125984"/>
  <pageSetup scale="5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FC6F-99B8-46AD-A40B-FCDC09CBA069}">
  <sheetPr>
    <pageSetUpPr fitToPage="1"/>
  </sheetPr>
  <dimension ref="A1:I19"/>
  <sheetViews>
    <sheetView showGridLines="0" zoomScaleNormal="100" workbookViewId="0">
      <selection activeCell="G21" sqref="G21"/>
    </sheetView>
  </sheetViews>
  <sheetFormatPr defaultColWidth="11.81640625" defaultRowHeight="14.5" x14ac:dyDescent="0.35"/>
  <cols>
    <col min="1" max="1" width="22" customWidth="1"/>
    <col min="2" max="2" width="9.453125" customWidth="1"/>
    <col min="3" max="8" width="12" customWidth="1"/>
    <col min="9" max="9" width="38.1796875" customWidth="1"/>
    <col min="10" max="10" width="32.54296875" customWidth="1"/>
  </cols>
  <sheetData>
    <row r="1" spans="1:9" ht="15.5" x14ac:dyDescent="0.35">
      <c r="A1" s="34" t="s">
        <v>144</v>
      </c>
      <c r="B1" s="35"/>
      <c r="C1" s="35"/>
      <c r="D1" s="35"/>
      <c r="E1" s="35"/>
      <c r="F1" s="35"/>
      <c r="G1" s="35"/>
      <c r="H1" s="125"/>
      <c r="I1" s="36"/>
    </row>
    <row r="2" spans="1:9" ht="4.5" customHeight="1" x14ac:dyDescent="0.35">
      <c r="A2" s="35"/>
      <c r="B2" s="35"/>
      <c r="C2" s="35"/>
      <c r="D2" s="35"/>
      <c r="E2" s="35"/>
      <c r="F2" s="35"/>
      <c r="G2" s="35"/>
      <c r="H2" s="15"/>
      <c r="I2" s="15"/>
    </row>
    <row r="3" spans="1:9" x14ac:dyDescent="0.35">
      <c r="A3" s="37" t="s">
        <v>145</v>
      </c>
      <c r="B3" s="35"/>
      <c r="C3" s="35"/>
      <c r="D3" s="35"/>
      <c r="E3" s="35"/>
      <c r="F3" s="37" t="s">
        <v>133</v>
      </c>
      <c r="G3" s="122"/>
      <c r="H3" s="15"/>
      <c r="I3" s="37" t="s">
        <v>132</v>
      </c>
    </row>
    <row r="4" spans="1:9" ht="3" customHeight="1" thickBot="1" x14ac:dyDescent="0.4">
      <c r="A4" s="35"/>
      <c r="B4" s="35"/>
      <c r="C4" s="35"/>
      <c r="D4" s="35"/>
      <c r="E4" s="35"/>
      <c r="F4" s="35"/>
      <c r="G4" s="35"/>
      <c r="H4" s="15"/>
      <c r="I4" s="15"/>
    </row>
    <row r="5" spans="1:9" ht="62.5" customHeight="1" thickBot="1" x14ac:dyDescent="0.4">
      <c r="A5" s="138" t="s">
        <v>146</v>
      </c>
      <c r="B5" s="139" t="s">
        <v>147</v>
      </c>
      <c r="C5" s="139" t="s">
        <v>148</v>
      </c>
      <c r="D5" s="139" t="s">
        <v>149</v>
      </c>
      <c r="E5" s="139" t="s">
        <v>150</v>
      </c>
      <c r="F5" s="139" t="s">
        <v>151</v>
      </c>
      <c r="G5" s="139" t="s">
        <v>152</v>
      </c>
      <c r="H5" s="139" t="s">
        <v>153</v>
      </c>
      <c r="I5" s="140" t="s">
        <v>143</v>
      </c>
    </row>
    <row r="6" spans="1:9" x14ac:dyDescent="0.35">
      <c r="A6" s="42"/>
      <c r="B6" s="39"/>
      <c r="C6" s="39"/>
      <c r="D6" s="39"/>
      <c r="E6" s="39"/>
      <c r="F6" s="39"/>
      <c r="G6" s="39"/>
      <c r="H6" s="39"/>
      <c r="I6" s="135"/>
    </row>
    <row r="7" spans="1:9" x14ac:dyDescent="0.35">
      <c r="A7" s="43"/>
      <c r="B7" s="33"/>
      <c r="C7" s="33"/>
      <c r="D7" s="33"/>
      <c r="E7" s="33"/>
      <c r="F7" s="33"/>
      <c r="G7" s="33"/>
      <c r="H7" s="33"/>
      <c r="I7" s="31"/>
    </row>
    <row r="8" spans="1:9" x14ac:dyDescent="0.35">
      <c r="A8" s="43"/>
      <c r="B8" s="33"/>
      <c r="C8" s="33"/>
      <c r="D8" s="33"/>
      <c r="E8" s="33"/>
      <c r="F8" s="33"/>
      <c r="G8" s="33"/>
      <c r="H8" s="33"/>
      <c r="I8" s="31"/>
    </row>
    <row r="9" spans="1:9" x14ac:dyDescent="0.35">
      <c r="A9" s="43"/>
      <c r="B9" s="33"/>
      <c r="C9" s="33"/>
      <c r="D9" s="33"/>
      <c r="E9" s="33"/>
      <c r="F9" s="33"/>
      <c r="G9" s="33"/>
      <c r="H9" s="33"/>
      <c r="I9" s="31"/>
    </row>
    <row r="10" spans="1:9" x14ac:dyDescent="0.35">
      <c r="A10" s="43"/>
      <c r="B10" s="33"/>
      <c r="C10" s="33"/>
      <c r="D10" s="33"/>
      <c r="E10" s="33"/>
      <c r="F10" s="33"/>
      <c r="G10" s="33"/>
      <c r="H10" s="33"/>
      <c r="I10" s="31"/>
    </row>
    <row r="11" spans="1:9" x14ac:dyDescent="0.35">
      <c r="A11" s="43"/>
      <c r="B11" s="33"/>
      <c r="C11" s="33"/>
      <c r="D11" s="33"/>
      <c r="E11" s="33"/>
      <c r="F11" s="33"/>
      <c r="G11" s="33"/>
      <c r="H11" s="33"/>
      <c r="I11" s="31"/>
    </row>
    <row r="12" spans="1:9" x14ac:dyDescent="0.35">
      <c r="A12" s="43"/>
      <c r="B12" s="33"/>
      <c r="C12" s="33"/>
      <c r="D12" s="33"/>
      <c r="E12" s="33"/>
      <c r="F12" s="33"/>
      <c r="G12" s="33"/>
      <c r="H12" s="33"/>
      <c r="I12" s="31"/>
    </row>
    <row r="13" spans="1:9" x14ac:dyDescent="0.35">
      <c r="A13" s="43"/>
      <c r="B13" s="33"/>
      <c r="C13" s="33"/>
      <c r="D13" s="33"/>
      <c r="E13" s="33"/>
      <c r="F13" s="33"/>
      <c r="G13" s="33"/>
      <c r="H13" s="33"/>
      <c r="I13" s="31"/>
    </row>
    <row r="14" spans="1:9" x14ac:dyDescent="0.35">
      <c r="A14" s="43"/>
      <c r="B14" s="33"/>
      <c r="C14" s="33"/>
      <c r="D14" s="33"/>
      <c r="E14" s="33"/>
      <c r="F14" s="33"/>
      <c r="G14" s="33"/>
      <c r="H14" s="33"/>
      <c r="I14" s="31"/>
    </row>
    <row r="15" spans="1:9" x14ac:dyDescent="0.35">
      <c r="A15" s="43"/>
      <c r="B15" s="33"/>
      <c r="C15" s="33"/>
      <c r="D15" s="33"/>
      <c r="E15" s="33"/>
      <c r="F15" s="33"/>
      <c r="G15" s="33"/>
      <c r="H15" s="33"/>
      <c r="I15" s="31"/>
    </row>
    <row r="16" spans="1:9" x14ac:dyDescent="0.35">
      <c r="A16" s="43"/>
      <c r="B16" s="33"/>
      <c r="C16" s="33"/>
      <c r="D16" s="33"/>
      <c r="E16" s="33"/>
      <c r="F16" s="33"/>
      <c r="G16" s="33"/>
      <c r="H16" s="33"/>
      <c r="I16" s="31"/>
    </row>
    <row r="17" spans="1:9" ht="15" thickBot="1" x14ac:dyDescent="0.4">
      <c r="A17" s="44"/>
      <c r="B17" s="45"/>
      <c r="C17" s="45"/>
      <c r="D17" s="45"/>
      <c r="E17" s="45"/>
      <c r="F17" s="45"/>
      <c r="G17" s="45"/>
      <c r="H17" s="45"/>
      <c r="I17" s="136"/>
    </row>
    <row r="19" spans="1:9" x14ac:dyDescent="0.35">
      <c r="A19" t="s">
        <v>270</v>
      </c>
    </row>
  </sheetData>
  <pageMargins left="0.70866141732283472" right="0.70866141732283472" top="0.74803149606299213" bottom="0.74803149606299213" header="0.31496062992125984" footer="0.31496062992125984"/>
  <pageSetup scale="5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1551-1254-4970-86A0-B718B8FAF674}">
  <dimension ref="B2:O101"/>
  <sheetViews>
    <sheetView showGridLines="0" workbookViewId="0">
      <selection activeCell="L14" sqref="L14"/>
    </sheetView>
  </sheetViews>
  <sheetFormatPr defaultRowHeight="14.5" x14ac:dyDescent="0.35"/>
  <cols>
    <col min="1" max="1" width="4.54296875" customWidth="1"/>
    <col min="6" max="6" width="27.81640625" customWidth="1"/>
    <col min="7" max="7" width="15.1796875" customWidth="1"/>
    <col min="8" max="8" width="21.81640625" customWidth="1"/>
    <col min="9" max="9" width="15.54296875" customWidth="1"/>
  </cols>
  <sheetData>
    <row r="2" spans="2:15" ht="18.5" x14ac:dyDescent="0.35">
      <c r="B2" s="99" t="s">
        <v>154</v>
      </c>
    </row>
    <row r="3" spans="2:15" x14ac:dyDescent="0.35">
      <c r="B3" s="88"/>
    </row>
    <row r="4" spans="2:15" x14ac:dyDescent="0.35">
      <c r="B4" s="100" t="s">
        <v>155</v>
      </c>
    </row>
    <row r="5" spans="2:15" ht="15" thickBot="1" x14ac:dyDescent="0.4">
      <c r="B5" s="89"/>
      <c r="J5" s="137"/>
      <c r="K5" s="15"/>
      <c r="L5" s="15"/>
      <c r="M5" s="15"/>
      <c r="N5" s="15"/>
      <c r="O5" s="15"/>
    </row>
    <row r="6" spans="2:15" ht="26.15" customHeight="1" thickBot="1" x14ac:dyDescent="0.4">
      <c r="B6" s="315" t="s">
        <v>156</v>
      </c>
      <c r="C6" s="316"/>
      <c r="D6" s="316"/>
      <c r="E6" s="317"/>
      <c r="F6" s="318" t="s">
        <v>157</v>
      </c>
      <c r="G6" s="319"/>
      <c r="H6" s="320"/>
      <c r="J6" s="15"/>
      <c r="K6" s="15"/>
      <c r="L6" s="15"/>
      <c r="M6" s="15"/>
      <c r="N6" s="15"/>
      <c r="O6" s="15"/>
    </row>
    <row r="7" spans="2:15" ht="15" thickBot="1" x14ac:dyDescent="0.4">
      <c r="B7" s="321" t="s">
        <v>158</v>
      </c>
      <c r="C7" s="322"/>
      <c r="D7" s="323"/>
      <c r="E7" s="91" t="s">
        <v>159</v>
      </c>
      <c r="F7" s="91" t="s">
        <v>160</v>
      </c>
      <c r="G7" s="324" t="s">
        <v>161</v>
      </c>
      <c r="H7" s="325"/>
    </row>
    <row r="8" spans="2:15" x14ac:dyDescent="0.35">
      <c r="B8" s="326" t="s">
        <v>162</v>
      </c>
      <c r="C8" s="327"/>
      <c r="D8" s="328"/>
      <c r="E8" s="251"/>
      <c r="F8" s="252"/>
      <c r="G8" s="252"/>
      <c r="H8" s="253"/>
    </row>
    <row r="9" spans="2:15" x14ac:dyDescent="0.35">
      <c r="B9" s="329" t="s">
        <v>163</v>
      </c>
      <c r="C9" s="330"/>
      <c r="D9" s="331"/>
      <c r="E9" s="230"/>
      <c r="F9" s="231"/>
      <c r="G9" s="231"/>
      <c r="H9" s="232"/>
    </row>
    <row r="10" spans="2:15" x14ac:dyDescent="0.35">
      <c r="B10" s="303" t="s">
        <v>164</v>
      </c>
      <c r="C10" s="304"/>
      <c r="D10" s="305"/>
      <c r="E10" s="230"/>
      <c r="F10" s="231"/>
      <c r="G10" s="231"/>
      <c r="H10" s="232"/>
    </row>
    <row r="11" spans="2:15" x14ac:dyDescent="0.35">
      <c r="B11" s="306" t="s">
        <v>165</v>
      </c>
      <c r="C11" s="307"/>
      <c r="D11" s="308"/>
      <c r="E11" s="230"/>
      <c r="F11" s="231"/>
      <c r="G11" s="231"/>
      <c r="H11" s="232"/>
    </row>
    <row r="12" spans="2:15" ht="15" thickBot="1" x14ac:dyDescent="0.4">
      <c r="B12" s="309" t="s">
        <v>166</v>
      </c>
      <c r="C12" s="310"/>
      <c r="D12" s="311"/>
      <c r="E12" s="233"/>
      <c r="F12" s="234"/>
      <c r="G12" s="234"/>
      <c r="H12" s="235"/>
    </row>
    <row r="13" spans="2:15" ht="26.15" customHeight="1" thickBot="1" x14ac:dyDescent="0.4">
      <c r="B13" s="312" t="s">
        <v>167</v>
      </c>
      <c r="C13" s="313"/>
      <c r="D13" s="313"/>
      <c r="E13" s="313"/>
      <c r="F13" s="313"/>
      <c r="G13" s="313"/>
      <c r="H13" s="314"/>
    </row>
    <row r="14" spans="2:15" ht="15" thickBot="1" x14ac:dyDescent="0.4">
      <c r="B14" s="242" t="s">
        <v>168</v>
      </c>
      <c r="C14" s="243"/>
      <c r="D14" s="243"/>
      <c r="E14" s="243"/>
      <c r="F14" s="243"/>
      <c r="G14" s="243"/>
      <c r="H14" s="244"/>
    </row>
    <row r="15" spans="2:15" x14ac:dyDescent="0.35">
      <c r="B15" s="251">
        <v>1.1000000000000001</v>
      </c>
      <c r="C15" s="253"/>
      <c r="D15" s="251" t="s">
        <v>169</v>
      </c>
      <c r="E15" s="252"/>
      <c r="F15" s="252"/>
      <c r="G15" s="252"/>
      <c r="H15" s="253"/>
    </row>
    <row r="16" spans="2:15" ht="15" thickBot="1" x14ac:dyDescent="0.4">
      <c r="B16" s="233"/>
      <c r="C16" s="235"/>
      <c r="D16" s="233"/>
      <c r="E16" s="234"/>
      <c r="F16" s="234"/>
      <c r="G16" s="234"/>
      <c r="H16" s="235"/>
    </row>
    <row r="17" spans="2:8" x14ac:dyDescent="0.35">
      <c r="B17" s="251">
        <v>1.2</v>
      </c>
      <c r="C17" s="253"/>
      <c r="D17" s="251" t="s">
        <v>170</v>
      </c>
      <c r="E17" s="252"/>
      <c r="F17" s="252"/>
      <c r="G17" s="252"/>
      <c r="H17" s="253"/>
    </row>
    <row r="18" spans="2:8" x14ac:dyDescent="0.35">
      <c r="B18" s="230"/>
      <c r="C18" s="232"/>
      <c r="D18" s="230" t="s">
        <v>171</v>
      </c>
      <c r="E18" s="231"/>
      <c r="F18" s="231"/>
      <c r="G18" s="231"/>
      <c r="H18" s="232"/>
    </row>
    <row r="19" spans="2:8" x14ac:dyDescent="0.35">
      <c r="B19" s="230"/>
      <c r="C19" s="232"/>
      <c r="D19" s="230"/>
      <c r="E19" s="231"/>
      <c r="F19" s="231"/>
      <c r="G19" s="231"/>
      <c r="H19" s="232"/>
    </row>
    <row r="20" spans="2:8" x14ac:dyDescent="0.35">
      <c r="B20" s="230"/>
      <c r="C20" s="232"/>
      <c r="D20" s="230" t="s">
        <v>172</v>
      </c>
      <c r="E20" s="231"/>
      <c r="F20" s="231"/>
      <c r="G20" s="231"/>
      <c r="H20" s="232"/>
    </row>
    <row r="21" spans="2:8" x14ac:dyDescent="0.35">
      <c r="B21" s="230"/>
      <c r="C21" s="232"/>
      <c r="D21" s="230"/>
      <c r="E21" s="231"/>
      <c r="F21" s="231"/>
      <c r="G21" s="231"/>
      <c r="H21" s="232"/>
    </row>
    <row r="22" spans="2:8" ht="15" thickBot="1" x14ac:dyDescent="0.4">
      <c r="B22" s="233"/>
      <c r="C22" s="235"/>
      <c r="D22" s="233" t="s">
        <v>173</v>
      </c>
      <c r="E22" s="234"/>
      <c r="F22" s="234"/>
      <c r="G22" s="234"/>
      <c r="H22" s="235"/>
    </row>
    <row r="23" spans="2:8" ht="15" thickBot="1" x14ac:dyDescent="0.4">
      <c r="B23" s="242" t="s">
        <v>174</v>
      </c>
      <c r="C23" s="243"/>
      <c r="D23" s="243"/>
      <c r="E23" s="243"/>
      <c r="F23" s="243"/>
      <c r="G23" s="243"/>
      <c r="H23" s="244"/>
    </row>
    <row r="24" spans="2:8" ht="15" thickBot="1" x14ac:dyDescent="0.4">
      <c r="B24" s="248">
        <v>2.1</v>
      </c>
      <c r="C24" s="250"/>
      <c r="D24" s="248" t="s">
        <v>175</v>
      </c>
      <c r="E24" s="249"/>
      <c r="F24" s="250"/>
      <c r="G24" s="301" t="s">
        <v>176</v>
      </c>
      <c r="H24" s="302"/>
    </row>
    <row r="25" spans="2:8" ht="26.15" customHeight="1" thickBot="1" x14ac:dyDescent="0.4">
      <c r="B25" s="248">
        <v>2.2000000000000002</v>
      </c>
      <c r="C25" s="250"/>
      <c r="D25" s="248" t="s">
        <v>177</v>
      </c>
      <c r="E25" s="249"/>
      <c r="F25" s="250"/>
      <c r="G25" s="301" t="s">
        <v>176</v>
      </c>
      <c r="H25" s="302"/>
    </row>
    <row r="26" spans="2:8" ht="26.15" customHeight="1" thickBot="1" x14ac:dyDescent="0.4">
      <c r="B26" s="298">
        <v>2.2999999999999998</v>
      </c>
      <c r="C26" s="299"/>
      <c r="D26" s="298" t="s">
        <v>178</v>
      </c>
      <c r="E26" s="300"/>
      <c r="F26" s="299"/>
      <c r="G26" s="301" t="s">
        <v>179</v>
      </c>
      <c r="H26" s="302"/>
    </row>
    <row r="27" spans="2:8" x14ac:dyDescent="0.35">
      <c r="B27" s="287"/>
      <c r="C27" s="288"/>
      <c r="D27" s="263" t="s">
        <v>180</v>
      </c>
      <c r="E27" s="264"/>
      <c r="F27" s="264"/>
      <c r="G27" s="264"/>
      <c r="H27" s="265"/>
    </row>
    <row r="28" spans="2:8" x14ac:dyDescent="0.35">
      <c r="B28" s="230"/>
      <c r="C28" s="232"/>
      <c r="D28" s="263"/>
      <c r="E28" s="264"/>
      <c r="F28" s="264"/>
      <c r="G28" s="264"/>
      <c r="H28" s="265"/>
    </row>
    <row r="29" spans="2:8" x14ac:dyDescent="0.35">
      <c r="B29" s="230"/>
      <c r="C29" s="232"/>
      <c r="D29" s="263"/>
      <c r="E29" s="264"/>
      <c r="F29" s="264"/>
      <c r="G29" s="264"/>
      <c r="H29" s="265"/>
    </row>
    <row r="30" spans="2:8" ht="15" thickBot="1" x14ac:dyDescent="0.4">
      <c r="B30" s="233"/>
      <c r="C30" s="235"/>
      <c r="D30" s="266"/>
      <c r="E30" s="267"/>
      <c r="F30" s="267"/>
      <c r="G30" s="267"/>
      <c r="H30" s="268"/>
    </row>
    <row r="31" spans="2:8" ht="15" thickBot="1" x14ac:dyDescent="0.4">
      <c r="B31" s="242" t="s">
        <v>181</v>
      </c>
      <c r="C31" s="243"/>
      <c r="D31" s="243"/>
      <c r="E31" s="243"/>
      <c r="F31" s="243"/>
      <c r="G31" s="243"/>
      <c r="H31" s="244"/>
    </row>
    <row r="32" spans="2:8" ht="52" customHeight="1" thickBot="1" x14ac:dyDescent="0.4">
      <c r="B32" s="248">
        <v>3.1</v>
      </c>
      <c r="C32" s="250"/>
      <c r="D32" s="248" t="s">
        <v>182</v>
      </c>
      <c r="E32" s="249"/>
      <c r="F32" s="250"/>
      <c r="G32" s="301" t="s">
        <v>176</v>
      </c>
      <c r="H32" s="302"/>
    </row>
    <row r="33" spans="2:8" ht="52" customHeight="1" thickBot="1" x14ac:dyDescent="0.4">
      <c r="B33" s="248">
        <v>3.2</v>
      </c>
      <c r="C33" s="250"/>
      <c r="D33" s="248" t="s">
        <v>183</v>
      </c>
      <c r="E33" s="249"/>
      <c r="F33" s="250"/>
      <c r="G33" s="301" t="s">
        <v>176</v>
      </c>
      <c r="H33" s="302"/>
    </row>
    <row r="34" spans="2:8" ht="26.15" customHeight="1" thickBot="1" x14ac:dyDescent="0.4">
      <c r="B34" s="248">
        <v>3.3</v>
      </c>
      <c r="C34" s="250"/>
      <c r="D34" s="248" t="s">
        <v>184</v>
      </c>
      <c r="E34" s="249"/>
      <c r="F34" s="250"/>
      <c r="G34" s="301" t="s">
        <v>185</v>
      </c>
      <c r="H34" s="302"/>
    </row>
    <row r="35" spans="2:8" ht="26.15" customHeight="1" thickBot="1" x14ac:dyDescent="0.4">
      <c r="B35" s="248">
        <v>3.4</v>
      </c>
      <c r="C35" s="250"/>
      <c r="D35" s="248" t="s">
        <v>186</v>
      </c>
      <c r="E35" s="249"/>
      <c r="F35" s="250"/>
      <c r="G35" s="301" t="s">
        <v>187</v>
      </c>
      <c r="H35" s="302"/>
    </row>
    <row r="36" spans="2:8" x14ac:dyDescent="0.35">
      <c r="B36" s="251"/>
      <c r="C36" s="253"/>
      <c r="D36" s="292" t="s">
        <v>188</v>
      </c>
      <c r="E36" s="293"/>
      <c r="F36" s="293"/>
      <c r="G36" s="293"/>
      <c r="H36" s="294"/>
    </row>
    <row r="37" spans="2:8" x14ac:dyDescent="0.35">
      <c r="B37" s="230"/>
      <c r="C37" s="232"/>
      <c r="D37" s="295"/>
      <c r="E37" s="296"/>
      <c r="F37" s="296"/>
      <c r="G37" s="296"/>
      <c r="H37" s="297"/>
    </row>
    <row r="38" spans="2:8" ht="26.15" customHeight="1" thickBot="1" x14ac:dyDescent="0.4">
      <c r="B38" s="233"/>
      <c r="C38" s="235"/>
      <c r="D38" s="266" t="s">
        <v>189</v>
      </c>
      <c r="E38" s="267"/>
      <c r="F38" s="267"/>
      <c r="G38" s="267"/>
      <c r="H38" s="268"/>
    </row>
    <row r="39" spans="2:8" ht="15" thickBot="1" x14ac:dyDescent="0.4">
      <c r="B39" s="242" t="s">
        <v>190</v>
      </c>
      <c r="C39" s="243"/>
      <c r="D39" s="243"/>
      <c r="E39" s="243"/>
      <c r="F39" s="243"/>
      <c r="G39" s="243"/>
      <c r="H39" s="244"/>
    </row>
    <row r="40" spans="2:8" ht="26.15" customHeight="1" thickBot="1" x14ac:dyDescent="0.4">
      <c r="B40" s="298">
        <v>4.0999999999999996</v>
      </c>
      <c r="C40" s="299"/>
      <c r="D40" s="298" t="s">
        <v>191</v>
      </c>
      <c r="E40" s="300"/>
      <c r="F40" s="299"/>
      <c r="G40" s="285" t="s">
        <v>192</v>
      </c>
      <c r="H40" s="286"/>
    </row>
    <row r="41" spans="2:8" ht="39" customHeight="1" thickBot="1" x14ac:dyDescent="0.4">
      <c r="B41" s="283">
        <v>4.2</v>
      </c>
      <c r="C41" s="284"/>
      <c r="D41" s="283" t="s">
        <v>193</v>
      </c>
      <c r="E41" s="282"/>
      <c r="F41" s="284"/>
      <c r="G41" s="285" t="s">
        <v>192</v>
      </c>
      <c r="H41" s="286"/>
    </row>
    <row r="42" spans="2:8" x14ac:dyDescent="0.35">
      <c r="B42" s="287"/>
      <c r="C42" s="288"/>
      <c r="D42" s="263" t="s">
        <v>180</v>
      </c>
      <c r="E42" s="264"/>
      <c r="F42" s="264"/>
      <c r="G42" s="264"/>
      <c r="H42" s="265"/>
    </row>
    <row r="43" spans="2:8" x14ac:dyDescent="0.35">
      <c r="B43" s="230"/>
      <c r="C43" s="232"/>
      <c r="D43" s="263"/>
      <c r="E43" s="264"/>
      <c r="F43" s="264"/>
      <c r="G43" s="264"/>
      <c r="H43" s="265"/>
    </row>
    <row r="44" spans="2:8" x14ac:dyDescent="0.35">
      <c r="B44" s="230"/>
      <c r="C44" s="232"/>
      <c r="D44" s="263"/>
      <c r="E44" s="264"/>
      <c r="F44" s="264"/>
      <c r="G44" s="264"/>
      <c r="H44" s="265"/>
    </row>
    <row r="45" spans="2:8" ht="15" thickBot="1" x14ac:dyDescent="0.4">
      <c r="B45" s="233"/>
      <c r="C45" s="235"/>
      <c r="D45" s="266"/>
      <c r="E45" s="267"/>
      <c r="F45" s="267"/>
      <c r="G45" s="267"/>
      <c r="H45" s="268"/>
    </row>
    <row r="46" spans="2:8" ht="15" thickBot="1" x14ac:dyDescent="0.4">
      <c r="B46" s="289" t="s">
        <v>194</v>
      </c>
      <c r="C46" s="290"/>
      <c r="D46" s="290"/>
      <c r="E46" s="290"/>
      <c r="F46" s="290"/>
      <c r="G46" s="290"/>
      <c r="H46" s="291"/>
    </row>
    <row r="47" spans="2:8" ht="26.15" customHeight="1" thickBot="1" x14ac:dyDescent="0.4">
      <c r="B47" s="280">
        <v>5.0999999999999996</v>
      </c>
      <c r="C47" s="281"/>
      <c r="D47" s="280" t="s">
        <v>195</v>
      </c>
      <c r="E47" s="282"/>
      <c r="F47" s="282"/>
      <c r="G47" s="281"/>
      <c r="H47" s="93"/>
    </row>
    <row r="48" spans="2:8" ht="26.15" customHeight="1" thickBot="1" x14ac:dyDescent="0.4">
      <c r="B48" s="280">
        <v>5.2</v>
      </c>
      <c r="C48" s="281"/>
      <c r="D48" s="280" t="s">
        <v>196</v>
      </c>
      <c r="E48" s="282"/>
      <c r="F48" s="282"/>
      <c r="G48" s="281"/>
      <c r="H48" s="93"/>
    </row>
    <row r="49" spans="2:8" ht="26.15" customHeight="1" thickBot="1" x14ac:dyDescent="0.4">
      <c r="B49" s="280">
        <v>5.3</v>
      </c>
      <c r="C49" s="281"/>
      <c r="D49" s="280" t="s">
        <v>197</v>
      </c>
      <c r="E49" s="282"/>
      <c r="F49" s="282"/>
      <c r="G49" s="281"/>
      <c r="H49" s="94"/>
    </row>
    <row r="50" spans="2:8" ht="26.15" customHeight="1" x14ac:dyDescent="0.35">
      <c r="B50" s="272">
        <v>5.4</v>
      </c>
      <c r="C50" s="273"/>
      <c r="D50" s="272" t="s">
        <v>198</v>
      </c>
      <c r="E50" s="276"/>
      <c r="F50" s="276"/>
      <c r="G50" s="273"/>
      <c r="H50" s="278" t="s">
        <v>192</v>
      </c>
    </row>
    <row r="51" spans="2:8" ht="26.15" customHeight="1" thickBot="1" x14ac:dyDescent="0.4">
      <c r="B51" s="274"/>
      <c r="C51" s="275"/>
      <c r="D51" s="274" t="s">
        <v>199</v>
      </c>
      <c r="E51" s="277"/>
      <c r="F51" s="277"/>
      <c r="G51" s="275"/>
      <c r="H51" s="279"/>
    </row>
    <row r="52" spans="2:8" ht="16.5" thickBot="1" x14ac:dyDescent="0.4">
      <c r="B52" s="280">
        <v>5.5</v>
      </c>
      <c r="C52" s="281"/>
      <c r="D52" s="280" t="s">
        <v>200</v>
      </c>
      <c r="E52" s="282"/>
      <c r="F52" s="282"/>
      <c r="G52" s="281"/>
      <c r="H52" s="95" t="s">
        <v>192</v>
      </c>
    </row>
    <row r="53" spans="2:8" ht="15" thickBot="1" x14ac:dyDescent="0.4">
      <c r="B53" s="254" t="s">
        <v>201</v>
      </c>
      <c r="C53" s="255"/>
      <c r="D53" s="255"/>
      <c r="E53" s="255"/>
      <c r="F53" s="255"/>
      <c r="G53" s="255"/>
      <c r="H53" s="256"/>
    </row>
    <row r="54" spans="2:8" ht="15" thickBot="1" x14ac:dyDescent="0.4">
      <c r="B54" s="245">
        <v>6.1</v>
      </c>
      <c r="C54" s="248" t="s">
        <v>202</v>
      </c>
      <c r="D54" s="249"/>
      <c r="E54" s="249"/>
      <c r="F54" s="249"/>
      <c r="G54" s="250"/>
      <c r="H54" s="96" t="s">
        <v>203</v>
      </c>
    </row>
    <row r="55" spans="2:8" ht="15" thickBot="1" x14ac:dyDescent="0.4">
      <c r="B55" s="246"/>
      <c r="C55" s="257" t="s">
        <v>204</v>
      </c>
      <c r="D55" s="258"/>
      <c r="E55" s="258"/>
      <c r="F55" s="258"/>
      <c r="G55" s="259"/>
      <c r="H55" s="97" t="s">
        <v>176</v>
      </c>
    </row>
    <row r="56" spans="2:8" ht="15" thickBot="1" x14ac:dyDescent="0.4">
      <c r="B56" s="246"/>
      <c r="C56" s="257" t="s">
        <v>205</v>
      </c>
      <c r="D56" s="258"/>
      <c r="E56" s="258"/>
      <c r="F56" s="258"/>
      <c r="G56" s="259"/>
      <c r="H56" s="97" t="s">
        <v>176</v>
      </c>
    </row>
    <row r="57" spans="2:8" ht="15" thickBot="1" x14ac:dyDescent="0.4">
      <c r="B57" s="246"/>
      <c r="C57" s="257" t="s">
        <v>206</v>
      </c>
      <c r="D57" s="258"/>
      <c r="E57" s="258"/>
      <c r="F57" s="258"/>
      <c r="G57" s="259"/>
      <c r="H57" s="97" t="s">
        <v>176</v>
      </c>
    </row>
    <row r="58" spans="2:8" x14ac:dyDescent="0.35">
      <c r="B58" s="246"/>
      <c r="C58" s="260" t="s">
        <v>180</v>
      </c>
      <c r="D58" s="261"/>
      <c r="E58" s="261"/>
      <c r="F58" s="261"/>
      <c r="G58" s="262"/>
      <c r="H58" s="269"/>
    </row>
    <row r="59" spans="2:8" x14ac:dyDescent="0.35">
      <c r="B59" s="246"/>
      <c r="C59" s="263"/>
      <c r="D59" s="264"/>
      <c r="E59" s="264"/>
      <c r="F59" s="264"/>
      <c r="G59" s="265"/>
      <c r="H59" s="270"/>
    </row>
    <row r="60" spans="2:8" x14ac:dyDescent="0.35">
      <c r="B60" s="246"/>
      <c r="C60" s="263"/>
      <c r="D60" s="264"/>
      <c r="E60" s="264"/>
      <c r="F60" s="264"/>
      <c r="G60" s="265"/>
      <c r="H60" s="270"/>
    </row>
    <row r="61" spans="2:8" ht="15" thickBot="1" x14ac:dyDescent="0.4">
      <c r="B61" s="247"/>
      <c r="C61" s="266"/>
      <c r="D61" s="267"/>
      <c r="E61" s="267"/>
      <c r="F61" s="267"/>
      <c r="G61" s="268"/>
      <c r="H61" s="271"/>
    </row>
    <row r="62" spans="2:8" ht="15" thickBot="1" x14ac:dyDescent="0.4">
      <c r="B62" s="242" t="s">
        <v>207</v>
      </c>
      <c r="C62" s="243"/>
      <c r="D62" s="243"/>
      <c r="E62" s="243"/>
      <c r="F62" s="243"/>
      <c r="G62" s="243"/>
      <c r="H62" s="244"/>
    </row>
    <row r="63" spans="2:8" ht="15" thickBot="1" x14ac:dyDescent="0.4">
      <c r="B63" s="245">
        <v>7.1</v>
      </c>
      <c r="C63" s="248" t="s">
        <v>208</v>
      </c>
      <c r="D63" s="249"/>
      <c r="E63" s="249"/>
      <c r="F63" s="249"/>
      <c r="G63" s="250"/>
      <c r="H63" s="97" t="s">
        <v>209</v>
      </c>
    </row>
    <row r="64" spans="2:8" x14ac:dyDescent="0.35">
      <c r="B64" s="246"/>
      <c r="C64" s="251" t="s">
        <v>210</v>
      </c>
      <c r="D64" s="252"/>
      <c r="E64" s="252"/>
      <c r="F64" s="252"/>
      <c r="G64" s="252"/>
      <c r="H64" s="253"/>
    </row>
    <row r="65" spans="2:8" x14ac:dyDescent="0.35">
      <c r="B65" s="246"/>
      <c r="C65" s="230"/>
      <c r="D65" s="231"/>
      <c r="E65" s="231"/>
      <c r="F65" s="231"/>
      <c r="G65" s="231"/>
      <c r="H65" s="232"/>
    </row>
    <row r="66" spans="2:8" x14ac:dyDescent="0.35">
      <c r="B66" s="246"/>
      <c r="C66" s="230"/>
      <c r="D66" s="231"/>
      <c r="E66" s="231"/>
      <c r="F66" s="231"/>
      <c r="G66" s="231"/>
      <c r="H66" s="232"/>
    </row>
    <row r="67" spans="2:8" ht="15" thickBot="1" x14ac:dyDescent="0.4">
      <c r="B67" s="246"/>
      <c r="C67" s="233"/>
      <c r="D67" s="234"/>
      <c r="E67" s="234"/>
      <c r="F67" s="234"/>
      <c r="G67" s="234"/>
      <c r="H67" s="235"/>
    </row>
    <row r="68" spans="2:8" ht="15" thickBot="1" x14ac:dyDescent="0.4">
      <c r="B68" s="247"/>
      <c r="C68" s="248" t="s">
        <v>211</v>
      </c>
      <c r="D68" s="249"/>
      <c r="E68" s="249"/>
      <c r="F68" s="249"/>
      <c r="G68" s="249"/>
      <c r="H68" s="250"/>
    </row>
    <row r="69" spans="2:8" x14ac:dyDescent="0.35">
      <c r="B69" s="251"/>
      <c r="C69" s="252"/>
      <c r="D69" s="252"/>
      <c r="E69" s="252"/>
      <c r="F69" s="252"/>
      <c r="G69" s="252"/>
      <c r="H69" s="253"/>
    </row>
    <row r="70" spans="2:8" x14ac:dyDescent="0.35">
      <c r="B70" s="230"/>
      <c r="C70" s="231"/>
      <c r="D70" s="231"/>
      <c r="E70" s="231"/>
      <c r="F70" s="231"/>
      <c r="G70" s="231"/>
      <c r="H70" s="232"/>
    </row>
    <row r="71" spans="2:8" x14ac:dyDescent="0.35">
      <c r="B71" s="230"/>
      <c r="C71" s="231"/>
      <c r="D71" s="231"/>
      <c r="E71" s="231"/>
      <c r="F71" s="231"/>
      <c r="G71" s="231"/>
      <c r="H71" s="232"/>
    </row>
    <row r="72" spans="2:8" x14ac:dyDescent="0.35">
      <c r="B72" s="230" t="s">
        <v>212</v>
      </c>
      <c r="C72" s="231"/>
      <c r="D72" s="231"/>
      <c r="E72" s="231"/>
      <c r="F72" s="231"/>
      <c r="G72" s="231"/>
      <c r="H72" s="232"/>
    </row>
    <row r="73" spans="2:8" x14ac:dyDescent="0.35">
      <c r="B73" s="230"/>
      <c r="C73" s="231"/>
      <c r="D73" s="231"/>
      <c r="E73" s="231"/>
      <c r="F73" s="231"/>
      <c r="G73" s="231"/>
      <c r="H73" s="232"/>
    </row>
    <row r="74" spans="2:8" x14ac:dyDescent="0.35">
      <c r="B74" s="230"/>
      <c r="C74" s="231"/>
      <c r="D74" s="231"/>
      <c r="E74" s="231"/>
      <c r="F74" s="231"/>
      <c r="G74" s="231"/>
      <c r="H74" s="232"/>
    </row>
    <row r="75" spans="2:8" x14ac:dyDescent="0.35">
      <c r="B75" s="230"/>
      <c r="C75" s="231"/>
      <c r="D75" s="231"/>
      <c r="E75" s="231"/>
      <c r="F75" s="231"/>
      <c r="G75" s="231"/>
      <c r="H75" s="232"/>
    </row>
    <row r="76" spans="2:8" x14ac:dyDescent="0.35">
      <c r="B76" s="230" t="s">
        <v>213</v>
      </c>
      <c r="C76" s="231"/>
      <c r="D76" s="231"/>
      <c r="E76" s="231"/>
      <c r="F76" s="231"/>
      <c r="G76" s="231"/>
      <c r="H76" s="232"/>
    </row>
    <row r="77" spans="2:8" x14ac:dyDescent="0.35">
      <c r="B77" s="230"/>
      <c r="C77" s="231"/>
      <c r="D77" s="231"/>
      <c r="E77" s="231"/>
      <c r="F77" s="231"/>
      <c r="G77" s="231"/>
      <c r="H77" s="232"/>
    </row>
    <row r="78" spans="2:8" x14ac:dyDescent="0.35">
      <c r="B78" s="230"/>
      <c r="C78" s="231"/>
      <c r="D78" s="231"/>
      <c r="E78" s="231"/>
      <c r="F78" s="231"/>
      <c r="G78" s="231"/>
      <c r="H78" s="232"/>
    </row>
    <row r="79" spans="2:8" x14ac:dyDescent="0.35">
      <c r="B79" s="230"/>
      <c r="C79" s="231"/>
      <c r="D79" s="231"/>
      <c r="E79" s="231"/>
      <c r="F79" s="231"/>
      <c r="G79" s="231"/>
      <c r="H79" s="232"/>
    </row>
    <row r="80" spans="2:8" x14ac:dyDescent="0.35">
      <c r="B80" s="230" t="s">
        <v>214</v>
      </c>
      <c r="C80" s="231"/>
      <c r="D80" s="231"/>
      <c r="E80" s="231"/>
      <c r="F80" s="231"/>
      <c r="G80" s="231"/>
      <c r="H80" s="232"/>
    </row>
    <row r="81" spans="2:8" x14ac:dyDescent="0.35">
      <c r="B81" s="230"/>
      <c r="C81" s="231"/>
      <c r="D81" s="231"/>
      <c r="E81" s="231"/>
      <c r="F81" s="231"/>
      <c r="G81" s="231"/>
      <c r="H81" s="232"/>
    </row>
    <row r="82" spans="2:8" x14ac:dyDescent="0.35">
      <c r="B82" s="230"/>
      <c r="C82" s="231"/>
      <c r="D82" s="231"/>
      <c r="E82" s="231"/>
      <c r="F82" s="231"/>
      <c r="G82" s="231"/>
      <c r="H82" s="232"/>
    </row>
    <row r="83" spans="2:8" x14ac:dyDescent="0.35">
      <c r="B83" s="230"/>
      <c r="C83" s="231"/>
      <c r="D83" s="231"/>
      <c r="E83" s="231"/>
      <c r="F83" s="231"/>
      <c r="G83" s="231"/>
      <c r="H83" s="232"/>
    </row>
    <row r="84" spans="2:8" x14ac:dyDescent="0.35">
      <c r="B84" s="230"/>
      <c r="C84" s="231"/>
      <c r="D84" s="231"/>
      <c r="E84" s="231"/>
      <c r="F84" s="231"/>
      <c r="G84" s="231"/>
      <c r="H84" s="232"/>
    </row>
    <row r="85" spans="2:8" x14ac:dyDescent="0.35">
      <c r="B85" s="227" t="s">
        <v>215</v>
      </c>
      <c r="C85" s="228"/>
      <c r="D85" s="228"/>
      <c r="E85" s="228"/>
      <c r="F85" s="228"/>
      <c r="G85" s="228"/>
      <c r="H85" s="229"/>
    </row>
    <row r="86" spans="2:8" x14ac:dyDescent="0.35">
      <c r="B86" s="227" t="s">
        <v>216</v>
      </c>
      <c r="C86" s="228"/>
      <c r="D86" s="228"/>
      <c r="E86" s="228"/>
      <c r="F86" s="228"/>
      <c r="G86" s="228"/>
      <c r="H86" s="229"/>
    </row>
    <row r="87" spans="2:8" x14ac:dyDescent="0.35">
      <c r="B87" s="227" t="s">
        <v>217</v>
      </c>
      <c r="C87" s="228"/>
      <c r="D87" s="228"/>
      <c r="E87" s="228"/>
      <c r="F87" s="228"/>
      <c r="G87" s="228"/>
      <c r="H87" s="229"/>
    </row>
    <row r="88" spans="2:8" x14ac:dyDescent="0.35">
      <c r="B88" s="227"/>
      <c r="C88" s="228"/>
      <c r="D88" s="228"/>
      <c r="E88" s="228"/>
      <c r="F88" s="228"/>
      <c r="G88" s="228"/>
      <c r="H88" s="229"/>
    </row>
    <row r="89" spans="2:8" x14ac:dyDescent="0.35">
      <c r="B89" s="227"/>
      <c r="C89" s="228"/>
      <c r="D89" s="228"/>
      <c r="E89" s="228"/>
      <c r="F89" s="228"/>
      <c r="G89" s="228"/>
      <c r="H89" s="229"/>
    </row>
    <row r="90" spans="2:8" x14ac:dyDescent="0.35">
      <c r="B90" s="230" t="s">
        <v>218</v>
      </c>
      <c r="C90" s="231"/>
      <c r="D90" s="231"/>
      <c r="E90" s="231"/>
      <c r="F90" s="231"/>
      <c r="G90" s="231"/>
      <c r="H90" s="232"/>
    </row>
    <row r="91" spans="2:8" ht="15" thickBot="1" x14ac:dyDescent="0.4">
      <c r="B91" s="233"/>
      <c r="C91" s="234"/>
      <c r="D91" s="234"/>
      <c r="E91" s="234"/>
      <c r="F91" s="234"/>
      <c r="G91" s="234"/>
      <c r="H91" s="235"/>
    </row>
    <row r="92" spans="2:8" x14ac:dyDescent="0.35">
      <c r="B92" s="92"/>
      <c r="C92" s="92"/>
      <c r="D92" s="92"/>
      <c r="E92" s="92"/>
      <c r="F92" s="92"/>
      <c r="G92" s="92"/>
      <c r="H92" s="92"/>
    </row>
    <row r="93" spans="2:8" ht="92.5" customHeight="1" x14ac:dyDescent="0.35">
      <c r="B93" s="236" t="s">
        <v>219</v>
      </c>
      <c r="C93" s="237"/>
      <c r="D93" s="238"/>
      <c r="E93" s="238"/>
      <c r="F93" s="238"/>
      <c r="G93" s="238"/>
      <c r="H93" s="239"/>
    </row>
    <row r="94" spans="2:8" ht="78" customHeight="1" x14ac:dyDescent="0.35">
      <c r="B94" s="240"/>
      <c r="C94" s="241"/>
      <c r="D94" s="241"/>
      <c r="E94" s="241"/>
      <c r="F94" s="241"/>
      <c r="G94" s="241"/>
      <c r="H94" s="241"/>
    </row>
    <row r="95" spans="2:8" x14ac:dyDescent="0.35">
      <c r="B95" s="240"/>
      <c r="C95" s="241"/>
      <c r="D95" s="241"/>
      <c r="E95" s="241"/>
      <c r="F95" s="241"/>
      <c r="G95" s="241"/>
      <c r="H95" s="241"/>
    </row>
    <row r="96" spans="2:8" x14ac:dyDescent="0.35">
      <c r="B96" s="240"/>
      <c r="C96" s="241"/>
      <c r="D96" s="241"/>
      <c r="E96" s="241"/>
      <c r="F96" s="241"/>
      <c r="G96" s="241"/>
      <c r="H96" s="241"/>
    </row>
    <row r="97" spans="2:8" x14ac:dyDescent="0.35">
      <c r="B97" s="240"/>
      <c r="C97" s="241"/>
      <c r="D97" s="241"/>
      <c r="E97" s="241"/>
      <c r="F97" s="241"/>
      <c r="G97" s="241"/>
      <c r="H97" s="241"/>
    </row>
    <row r="98" spans="2:8" x14ac:dyDescent="0.35">
      <c r="B98" s="240"/>
      <c r="C98" s="241"/>
      <c r="D98" s="241"/>
      <c r="E98" s="241"/>
      <c r="F98" s="241"/>
      <c r="G98" s="241"/>
      <c r="H98" s="241"/>
    </row>
    <row r="99" spans="2:8" x14ac:dyDescent="0.35">
      <c r="B99" s="240"/>
      <c r="C99" s="241"/>
      <c r="D99" s="241"/>
      <c r="E99" s="241"/>
      <c r="F99" s="241"/>
      <c r="G99" s="241"/>
      <c r="H99" s="241"/>
    </row>
    <row r="100" spans="2:8" x14ac:dyDescent="0.35">
      <c r="B100" s="240"/>
      <c r="C100" s="241"/>
      <c r="D100" s="241"/>
      <c r="E100" s="241"/>
      <c r="F100" s="241"/>
      <c r="G100" s="241"/>
      <c r="H100" s="241"/>
    </row>
    <row r="101" spans="2:8" ht="18.5" x14ac:dyDescent="0.35">
      <c r="B101" s="98"/>
    </row>
  </sheetData>
  <mergeCells count="110">
    <mergeCell ref="B10:D10"/>
    <mergeCell ref="B11:D11"/>
    <mergeCell ref="B12:D12"/>
    <mergeCell ref="E8:H12"/>
    <mergeCell ref="B13:H13"/>
    <mergeCell ref="B14:H14"/>
    <mergeCell ref="B6:E6"/>
    <mergeCell ref="F6:H6"/>
    <mergeCell ref="B7:D7"/>
    <mergeCell ref="G7:H7"/>
    <mergeCell ref="B8:D8"/>
    <mergeCell ref="B9:D9"/>
    <mergeCell ref="B15:C16"/>
    <mergeCell ref="D15:H16"/>
    <mergeCell ref="B17:C22"/>
    <mergeCell ref="D17:H17"/>
    <mergeCell ref="D18:H18"/>
    <mergeCell ref="D19:H19"/>
    <mergeCell ref="D20:H20"/>
    <mergeCell ref="D21:H21"/>
    <mergeCell ref="D22:H22"/>
    <mergeCell ref="B26:C26"/>
    <mergeCell ref="D26:F26"/>
    <mergeCell ref="G26:H26"/>
    <mergeCell ref="B27:C30"/>
    <mergeCell ref="D27:H30"/>
    <mergeCell ref="B31:H31"/>
    <mergeCell ref="B23:H23"/>
    <mergeCell ref="B24:C24"/>
    <mergeCell ref="D24:F24"/>
    <mergeCell ref="G24:H24"/>
    <mergeCell ref="B25:C25"/>
    <mergeCell ref="D25:F25"/>
    <mergeCell ref="G25:H25"/>
    <mergeCell ref="B34:C34"/>
    <mergeCell ref="D34:F34"/>
    <mergeCell ref="G34:H34"/>
    <mergeCell ref="B35:C35"/>
    <mergeCell ref="D35:F35"/>
    <mergeCell ref="G35:H35"/>
    <mergeCell ref="B32:C32"/>
    <mergeCell ref="D32:F32"/>
    <mergeCell ref="G32:H32"/>
    <mergeCell ref="B33:C33"/>
    <mergeCell ref="D33:F33"/>
    <mergeCell ref="G33:H33"/>
    <mergeCell ref="B41:C41"/>
    <mergeCell ref="D41:F41"/>
    <mergeCell ref="G41:H41"/>
    <mergeCell ref="B42:C45"/>
    <mergeCell ref="D42:H45"/>
    <mergeCell ref="B46:H46"/>
    <mergeCell ref="B36:C38"/>
    <mergeCell ref="D36:H36"/>
    <mergeCell ref="D37:H37"/>
    <mergeCell ref="D38:H38"/>
    <mergeCell ref="B39:H39"/>
    <mergeCell ref="B40:C40"/>
    <mergeCell ref="D40:F40"/>
    <mergeCell ref="G40:H40"/>
    <mergeCell ref="B50:C51"/>
    <mergeCell ref="D50:G50"/>
    <mergeCell ref="D51:G51"/>
    <mergeCell ref="H50:H51"/>
    <mergeCell ref="B52:C52"/>
    <mergeCell ref="D52:G52"/>
    <mergeCell ref="B47:C47"/>
    <mergeCell ref="D47:G47"/>
    <mergeCell ref="B48:C48"/>
    <mergeCell ref="D48:G48"/>
    <mergeCell ref="B49:C49"/>
    <mergeCell ref="D49:G49"/>
    <mergeCell ref="B62:H62"/>
    <mergeCell ref="B63:B68"/>
    <mergeCell ref="C63:G63"/>
    <mergeCell ref="C64:H67"/>
    <mergeCell ref="C68:H68"/>
    <mergeCell ref="B69:H69"/>
    <mergeCell ref="B53:H53"/>
    <mergeCell ref="B54:B61"/>
    <mergeCell ref="C54:G54"/>
    <mergeCell ref="C55:G55"/>
    <mergeCell ref="C56:G56"/>
    <mergeCell ref="C57:G57"/>
    <mergeCell ref="C58:G61"/>
    <mergeCell ref="H58:H61"/>
    <mergeCell ref="B76:H76"/>
    <mergeCell ref="B77:H77"/>
    <mergeCell ref="B78:H78"/>
    <mergeCell ref="B79:H79"/>
    <mergeCell ref="B80:H80"/>
    <mergeCell ref="B81:H81"/>
    <mergeCell ref="B70:H70"/>
    <mergeCell ref="B71:H71"/>
    <mergeCell ref="B72:H72"/>
    <mergeCell ref="B73:H73"/>
    <mergeCell ref="B74:H74"/>
    <mergeCell ref="B75:H75"/>
    <mergeCell ref="B88:H88"/>
    <mergeCell ref="B89:H89"/>
    <mergeCell ref="B90:H90"/>
    <mergeCell ref="B91:H91"/>
    <mergeCell ref="B93:H93"/>
    <mergeCell ref="B94:H100"/>
    <mergeCell ref="B82:H82"/>
    <mergeCell ref="B83:H83"/>
    <mergeCell ref="B84:H84"/>
    <mergeCell ref="B85:H85"/>
    <mergeCell ref="B86:H86"/>
    <mergeCell ref="B87:H87"/>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D139-8E00-4592-88B0-12960F18A7B6}">
  <dimension ref="B2:P119"/>
  <sheetViews>
    <sheetView showGridLines="0" workbookViewId="0">
      <selection activeCell="I18" sqref="I18"/>
    </sheetView>
  </sheetViews>
  <sheetFormatPr defaultRowHeight="14.5" x14ac:dyDescent="0.35"/>
  <cols>
    <col min="6" max="6" width="32.1796875" customWidth="1"/>
    <col min="7" max="7" width="20.453125" customWidth="1"/>
  </cols>
  <sheetData>
    <row r="2" spans="2:16" ht="18.5" x14ac:dyDescent="0.35">
      <c r="B2" s="99" t="s">
        <v>220</v>
      </c>
    </row>
    <row r="3" spans="2:16" x14ac:dyDescent="0.35">
      <c r="B3" s="104"/>
    </row>
    <row r="4" spans="2:16" x14ac:dyDescent="0.35">
      <c r="B4" s="100" t="s">
        <v>155</v>
      </c>
    </row>
    <row r="5" spans="2:16" ht="15" thickBot="1" x14ac:dyDescent="0.4">
      <c r="B5" s="90"/>
      <c r="K5" s="137"/>
      <c r="L5" s="15"/>
      <c r="M5" s="15"/>
      <c r="N5" s="15"/>
      <c r="O5" s="15"/>
      <c r="P5" s="15"/>
    </row>
    <row r="6" spans="2:16" ht="15" thickBot="1" x14ac:dyDescent="0.4">
      <c r="B6" s="315" t="s">
        <v>221</v>
      </c>
      <c r="C6" s="316"/>
      <c r="D6" s="316"/>
      <c r="E6" s="317"/>
      <c r="F6" s="318" t="s">
        <v>157</v>
      </c>
      <c r="G6" s="320"/>
      <c r="K6" s="137"/>
      <c r="L6" s="15"/>
      <c r="M6" s="15"/>
      <c r="N6" s="15"/>
      <c r="O6" s="15"/>
      <c r="P6" s="15"/>
    </row>
    <row r="7" spans="2:16" ht="15" thickBot="1" x14ac:dyDescent="0.4">
      <c r="B7" s="318" t="s">
        <v>158</v>
      </c>
      <c r="C7" s="319"/>
      <c r="D7" s="320"/>
      <c r="E7" s="101" t="s">
        <v>159</v>
      </c>
      <c r="F7" s="102" t="s">
        <v>160</v>
      </c>
      <c r="G7" s="102" t="s">
        <v>161</v>
      </c>
      <c r="K7" s="15"/>
      <c r="L7" s="15"/>
      <c r="M7" s="15"/>
      <c r="N7" s="15"/>
      <c r="O7" s="15"/>
      <c r="P7" s="15"/>
    </row>
    <row r="8" spans="2:16" x14ac:dyDescent="0.35">
      <c r="B8" s="343" t="s">
        <v>162</v>
      </c>
      <c r="C8" s="344"/>
      <c r="D8" s="345"/>
      <c r="E8" s="230"/>
      <c r="F8" s="231"/>
      <c r="G8" s="232"/>
      <c r="K8" s="15"/>
      <c r="L8" s="15"/>
      <c r="M8" s="15"/>
      <c r="N8" s="15"/>
      <c r="O8" s="15"/>
      <c r="P8" s="15"/>
    </row>
    <row r="9" spans="2:16" x14ac:dyDescent="0.35">
      <c r="B9" s="329" t="s">
        <v>163</v>
      </c>
      <c r="C9" s="330"/>
      <c r="D9" s="331"/>
      <c r="E9" s="230"/>
      <c r="F9" s="231"/>
      <c r="G9" s="232"/>
    </row>
    <row r="10" spans="2:16" x14ac:dyDescent="0.35">
      <c r="B10" s="303" t="s">
        <v>164</v>
      </c>
      <c r="C10" s="304"/>
      <c r="D10" s="305"/>
      <c r="E10" s="230"/>
      <c r="F10" s="231"/>
      <c r="G10" s="232"/>
    </row>
    <row r="11" spans="2:16" x14ac:dyDescent="0.35">
      <c r="B11" s="306" t="s">
        <v>165</v>
      </c>
      <c r="C11" s="307"/>
      <c r="D11" s="308"/>
      <c r="E11" s="230"/>
      <c r="F11" s="231"/>
      <c r="G11" s="232"/>
    </row>
    <row r="12" spans="2:16" ht="15" thickBot="1" x14ac:dyDescent="0.4">
      <c r="B12" s="309" t="s">
        <v>166</v>
      </c>
      <c r="C12" s="310"/>
      <c r="D12" s="311"/>
      <c r="E12" s="233"/>
      <c r="F12" s="234"/>
      <c r="G12" s="235"/>
    </row>
    <row r="13" spans="2:16" ht="26.15" customHeight="1" thickBot="1" x14ac:dyDescent="0.4">
      <c r="B13" s="312" t="s">
        <v>167</v>
      </c>
      <c r="C13" s="313"/>
      <c r="D13" s="313"/>
      <c r="E13" s="313"/>
      <c r="F13" s="313"/>
      <c r="G13" s="314"/>
    </row>
    <row r="14" spans="2:16" ht="15" thickBot="1" x14ac:dyDescent="0.4">
      <c r="B14" s="242" t="s">
        <v>168</v>
      </c>
      <c r="C14" s="243"/>
      <c r="D14" s="243"/>
      <c r="E14" s="243"/>
      <c r="F14" s="243"/>
      <c r="G14" s="244"/>
    </row>
    <row r="15" spans="2:16" x14ac:dyDescent="0.35">
      <c r="B15" s="251">
        <v>1.1000000000000001</v>
      </c>
      <c r="C15" s="253"/>
      <c r="D15" s="251" t="s">
        <v>169</v>
      </c>
      <c r="E15" s="252"/>
      <c r="F15" s="252"/>
      <c r="G15" s="253"/>
    </row>
    <row r="16" spans="2:16" ht="15" thickBot="1" x14ac:dyDescent="0.4">
      <c r="B16" s="233"/>
      <c r="C16" s="235"/>
      <c r="D16" s="233"/>
      <c r="E16" s="234"/>
      <c r="F16" s="234"/>
      <c r="G16" s="235"/>
    </row>
    <row r="17" spans="2:7" x14ac:dyDescent="0.35">
      <c r="B17" s="251">
        <v>1.2</v>
      </c>
      <c r="C17" s="253"/>
      <c r="D17" s="251" t="s">
        <v>222</v>
      </c>
      <c r="E17" s="252"/>
      <c r="F17" s="252"/>
      <c r="G17" s="253"/>
    </row>
    <row r="18" spans="2:7" ht="26.15" customHeight="1" x14ac:dyDescent="0.35">
      <c r="B18" s="230"/>
      <c r="C18" s="232"/>
      <c r="D18" s="230" t="s">
        <v>171</v>
      </c>
      <c r="E18" s="231"/>
      <c r="F18" s="231"/>
      <c r="G18" s="232"/>
    </row>
    <row r="19" spans="2:7" x14ac:dyDescent="0.35">
      <c r="B19" s="230"/>
      <c r="C19" s="232"/>
      <c r="D19" s="230"/>
      <c r="E19" s="231"/>
      <c r="F19" s="231"/>
      <c r="G19" s="232"/>
    </row>
    <row r="20" spans="2:7" ht="26.15" customHeight="1" x14ac:dyDescent="0.35">
      <c r="B20" s="230"/>
      <c r="C20" s="232"/>
      <c r="D20" s="230" t="s">
        <v>172</v>
      </c>
      <c r="E20" s="231"/>
      <c r="F20" s="231"/>
      <c r="G20" s="232"/>
    </row>
    <row r="21" spans="2:7" x14ac:dyDescent="0.35">
      <c r="B21" s="230"/>
      <c r="C21" s="232"/>
      <c r="D21" s="230"/>
      <c r="E21" s="231"/>
      <c r="F21" s="231"/>
      <c r="G21" s="232"/>
    </row>
    <row r="22" spans="2:7" ht="26.15" customHeight="1" x14ac:dyDescent="0.35">
      <c r="B22" s="230"/>
      <c r="C22" s="232"/>
      <c r="D22" s="230" t="s">
        <v>173</v>
      </c>
      <c r="E22" s="231"/>
      <c r="F22" s="231"/>
      <c r="G22" s="232"/>
    </row>
    <row r="23" spans="2:7" ht="15" thickBot="1" x14ac:dyDescent="0.4">
      <c r="B23" s="233"/>
      <c r="C23" s="235"/>
      <c r="D23" s="233"/>
      <c r="E23" s="234"/>
      <c r="F23" s="234"/>
      <c r="G23" s="235"/>
    </row>
    <row r="24" spans="2:7" x14ac:dyDescent="0.35">
      <c r="B24" s="251">
        <v>1.3</v>
      </c>
      <c r="C24" s="253"/>
      <c r="D24" s="251" t="s">
        <v>223</v>
      </c>
      <c r="E24" s="252"/>
      <c r="F24" s="252"/>
      <c r="G24" s="253"/>
    </row>
    <row r="25" spans="2:7" ht="26.15" customHeight="1" x14ac:dyDescent="0.35">
      <c r="B25" s="230"/>
      <c r="C25" s="232"/>
      <c r="D25" s="230" t="s">
        <v>224</v>
      </c>
      <c r="E25" s="231"/>
      <c r="F25" s="231"/>
      <c r="G25" s="232"/>
    </row>
    <row r="26" spans="2:7" x14ac:dyDescent="0.35">
      <c r="B26" s="230"/>
      <c r="C26" s="232"/>
      <c r="D26" s="230"/>
      <c r="E26" s="231"/>
      <c r="F26" s="231"/>
      <c r="G26" s="232"/>
    </row>
    <row r="27" spans="2:7" ht="39" customHeight="1" x14ac:dyDescent="0.35">
      <c r="B27" s="230"/>
      <c r="C27" s="232"/>
      <c r="D27" s="230" t="s">
        <v>225</v>
      </c>
      <c r="E27" s="231"/>
      <c r="F27" s="231"/>
      <c r="G27" s="232"/>
    </row>
    <row r="28" spans="2:7" x14ac:dyDescent="0.35">
      <c r="B28" s="230"/>
      <c r="C28" s="232"/>
      <c r="D28" s="230"/>
      <c r="E28" s="231"/>
      <c r="F28" s="231"/>
      <c r="G28" s="232"/>
    </row>
    <row r="29" spans="2:7" ht="39" customHeight="1" x14ac:dyDescent="0.35">
      <c r="B29" s="230"/>
      <c r="C29" s="232"/>
      <c r="D29" s="230" t="s">
        <v>225</v>
      </c>
      <c r="E29" s="231"/>
      <c r="F29" s="231"/>
      <c r="G29" s="232"/>
    </row>
    <row r="30" spans="2:7" x14ac:dyDescent="0.35">
      <c r="B30" s="230"/>
      <c r="C30" s="232"/>
      <c r="D30" s="230"/>
      <c r="E30" s="231"/>
      <c r="F30" s="231"/>
      <c r="G30" s="232"/>
    </row>
    <row r="31" spans="2:7" ht="39" customHeight="1" x14ac:dyDescent="0.35">
      <c r="B31" s="230"/>
      <c r="C31" s="232"/>
      <c r="D31" s="230" t="s">
        <v>225</v>
      </c>
      <c r="E31" s="231"/>
      <c r="F31" s="231"/>
      <c r="G31" s="232"/>
    </row>
    <row r="32" spans="2:7" x14ac:dyDescent="0.35">
      <c r="B32" s="230"/>
      <c r="C32" s="232"/>
      <c r="D32" s="230"/>
      <c r="E32" s="231"/>
      <c r="F32" s="231"/>
      <c r="G32" s="232"/>
    </row>
    <row r="33" spans="2:7" ht="39" customHeight="1" x14ac:dyDescent="0.35">
      <c r="B33" s="230"/>
      <c r="C33" s="232"/>
      <c r="D33" s="230" t="s">
        <v>225</v>
      </c>
      <c r="E33" s="231"/>
      <c r="F33" s="231"/>
      <c r="G33" s="232"/>
    </row>
    <row r="34" spans="2:7" ht="15" thickBot="1" x14ac:dyDescent="0.4">
      <c r="B34" s="233"/>
      <c r="C34" s="235"/>
      <c r="D34" s="233"/>
      <c r="E34" s="234"/>
      <c r="F34" s="234"/>
      <c r="G34" s="235"/>
    </row>
    <row r="35" spans="2:7" ht="15" thickBot="1" x14ac:dyDescent="0.4">
      <c r="B35" s="242" t="s">
        <v>174</v>
      </c>
      <c r="C35" s="243"/>
      <c r="D35" s="243"/>
      <c r="E35" s="243"/>
      <c r="F35" s="243"/>
      <c r="G35" s="244"/>
    </row>
    <row r="36" spans="2:7" ht="15" thickBot="1" x14ac:dyDescent="0.4">
      <c r="B36" s="248">
        <v>2.1</v>
      </c>
      <c r="C36" s="250"/>
      <c r="D36" s="248" t="s">
        <v>175</v>
      </c>
      <c r="E36" s="249"/>
      <c r="F36" s="250"/>
      <c r="G36" s="97" t="s">
        <v>176</v>
      </c>
    </row>
    <row r="37" spans="2:7" ht="15" thickBot="1" x14ac:dyDescent="0.4">
      <c r="B37" s="248">
        <v>2.2000000000000002</v>
      </c>
      <c r="C37" s="250"/>
      <c r="D37" s="248" t="s">
        <v>177</v>
      </c>
      <c r="E37" s="249"/>
      <c r="F37" s="250"/>
      <c r="G37" s="97" t="s">
        <v>176</v>
      </c>
    </row>
    <row r="38" spans="2:7" ht="26.5" thickBot="1" x14ac:dyDescent="0.4">
      <c r="B38" s="251">
        <v>2.2999999999999998</v>
      </c>
      <c r="C38" s="253"/>
      <c r="D38" s="248" t="s">
        <v>178</v>
      </c>
      <c r="E38" s="249"/>
      <c r="F38" s="250"/>
      <c r="G38" s="97" t="s">
        <v>179</v>
      </c>
    </row>
    <row r="39" spans="2:7" x14ac:dyDescent="0.35">
      <c r="B39" s="230"/>
      <c r="C39" s="232"/>
      <c r="D39" s="260" t="s">
        <v>180</v>
      </c>
      <c r="E39" s="261"/>
      <c r="F39" s="261"/>
      <c r="G39" s="262"/>
    </row>
    <row r="40" spans="2:7" x14ac:dyDescent="0.35">
      <c r="B40" s="230"/>
      <c r="C40" s="232"/>
      <c r="D40" s="263"/>
      <c r="E40" s="264"/>
      <c r="F40" s="264"/>
      <c r="G40" s="265"/>
    </row>
    <row r="41" spans="2:7" ht="15" thickBot="1" x14ac:dyDescent="0.4">
      <c r="B41" s="233"/>
      <c r="C41" s="235"/>
      <c r="D41" s="266"/>
      <c r="E41" s="267"/>
      <c r="F41" s="267"/>
      <c r="G41" s="268"/>
    </row>
    <row r="42" spans="2:7" ht="15" thickBot="1" x14ac:dyDescent="0.4">
      <c r="B42" s="242" t="s">
        <v>226</v>
      </c>
      <c r="C42" s="243"/>
      <c r="D42" s="243"/>
      <c r="E42" s="243"/>
      <c r="F42" s="243"/>
      <c r="G42" s="244"/>
    </row>
    <row r="43" spans="2:7" ht="15" thickBot="1" x14ac:dyDescent="0.4">
      <c r="B43" s="251">
        <v>3.1</v>
      </c>
      <c r="C43" s="253"/>
      <c r="D43" s="248" t="s">
        <v>227</v>
      </c>
      <c r="E43" s="249"/>
      <c r="F43" s="250"/>
      <c r="G43" s="96"/>
    </row>
    <row r="44" spans="2:7" ht="39" customHeight="1" thickBot="1" x14ac:dyDescent="0.4">
      <c r="B44" s="230"/>
      <c r="C44" s="232"/>
      <c r="D44" s="248" t="s">
        <v>228</v>
      </c>
      <c r="E44" s="249"/>
      <c r="F44" s="250"/>
      <c r="G44" s="97" t="s">
        <v>176</v>
      </c>
    </row>
    <row r="45" spans="2:7" ht="15" thickBot="1" x14ac:dyDescent="0.4">
      <c r="B45" s="230"/>
      <c r="C45" s="232"/>
      <c r="D45" s="248" t="s">
        <v>229</v>
      </c>
      <c r="E45" s="249"/>
      <c r="F45" s="250"/>
      <c r="G45" s="97" t="s">
        <v>176</v>
      </c>
    </row>
    <row r="46" spans="2:7" ht="26.15" customHeight="1" thickBot="1" x14ac:dyDescent="0.4">
      <c r="B46" s="233"/>
      <c r="C46" s="235"/>
      <c r="D46" s="340" t="s">
        <v>230</v>
      </c>
      <c r="E46" s="341"/>
      <c r="F46" s="341"/>
      <c r="G46" s="342"/>
    </row>
    <row r="47" spans="2:7" ht="15" thickBot="1" x14ac:dyDescent="0.4">
      <c r="B47" s="251">
        <v>3.2</v>
      </c>
      <c r="C47" s="253"/>
      <c r="D47" s="248" t="s">
        <v>231</v>
      </c>
      <c r="E47" s="249"/>
      <c r="F47" s="250"/>
      <c r="G47" s="96"/>
    </row>
    <row r="48" spans="2:7" ht="15" thickBot="1" x14ac:dyDescent="0.4">
      <c r="B48" s="230"/>
      <c r="C48" s="232"/>
      <c r="D48" s="248" t="s">
        <v>232</v>
      </c>
      <c r="E48" s="249"/>
      <c r="F48" s="250"/>
      <c r="G48" s="97" t="s">
        <v>176</v>
      </c>
    </row>
    <row r="49" spans="2:7" ht="15" thickBot="1" x14ac:dyDescent="0.4">
      <c r="B49" s="233"/>
      <c r="C49" s="235"/>
      <c r="D49" s="248" t="s">
        <v>233</v>
      </c>
      <c r="E49" s="249"/>
      <c r="F49" s="250"/>
      <c r="G49" s="97" t="s">
        <v>176</v>
      </c>
    </row>
    <row r="50" spans="2:7" ht="15" thickBot="1" x14ac:dyDescent="0.4">
      <c r="B50" s="251">
        <v>3.3</v>
      </c>
      <c r="C50" s="253"/>
      <c r="D50" s="248" t="s">
        <v>234</v>
      </c>
      <c r="E50" s="249"/>
      <c r="F50" s="250"/>
      <c r="G50" s="96"/>
    </row>
    <row r="51" spans="2:7" ht="15" thickBot="1" x14ac:dyDescent="0.4">
      <c r="B51" s="230"/>
      <c r="C51" s="232"/>
      <c r="D51" s="248" t="s">
        <v>235</v>
      </c>
      <c r="E51" s="249"/>
      <c r="F51" s="250"/>
      <c r="G51" s="97" t="s">
        <v>176</v>
      </c>
    </row>
    <row r="52" spans="2:7" ht="15" thickBot="1" x14ac:dyDescent="0.4">
      <c r="B52" s="230"/>
      <c r="C52" s="232"/>
      <c r="D52" s="248" t="s">
        <v>236</v>
      </c>
      <c r="E52" s="249"/>
      <c r="F52" s="250"/>
      <c r="G52" s="97" t="s">
        <v>176</v>
      </c>
    </row>
    <row r="53" spans="2:7" ht="39" customHeight="1" thickBot="1" x14ac:dyDescent="0.4">
      <c r="B53" s="230"/>
      <c r="C53" s="232"/>
      <c r="D53" s="248" t="s">
        <v>237</v>
      </c>
      <c r="E53" s="249"/>
      <c r="F53" s="250"/>
      <c r="G53" s="97" t="s">
        <v>176</v>
      </c>
    </row>
    <row r="54" spans="2:7" x14ac:dyDescent="0.35">
      <c r="B54" s="230"/>
      <c r="C54" s="232"/>
      <c r="D54" s="260" t="s">
        <v>180</v>
      </c>
      <c r="E54" s="261"/>
      <c r="F54" s="261"/>
      <c r="G54" s="262"/>
    </row>
    <row r="55" spans="2:7" x14ac:dyDescent="0.35">
      <c r="B55" s="230"/>
      <c r="C55" s="232"/>
      <c r="D55" s="263"/>
      <c r="E55" s="264"/>
      <c r="F55" s="264"/>
      <c r="G55" s="265"/>
    </row>
    <row r="56" spans="2:7" x14ac:dyDescent="0.35">
      <c r="B56" s="230"/>
      <c r="C56" s="232"/>
      <c r="D56" s="263"/>
      <c r="E56" s="264"/>
      <c r="F56" s="264"/>
      <c r="G56" s="265"/>
    </row>
    <row r="57" spans="2:7" ht="15" thickBot="1" x14ac:dyDescent="0.4">
      <c r="B57" s="233"/>
      <c r="C57" s="235"/>
      <c r="D57" s="266"/>
      <c r="E57" s="267"/>
      <c r="F57" s="267"/>
      <c r="G57" s="268"/>
    </row>
    <row r="58" spans="2:7" ht="15" thickBot="1" x14ac:dyDescent="0.4">
      <c r="B58" s="242" t="s">
        <v>238</v>
      </c>
      <c r="C58" s="243"/>
      <c r="D58" s="243"/>
      <c r="E58" s="243"/>
      <c r="F58" s="243"/>
      <c r="G58" s="244"/>
    </row>
    <row r="59" spans="2:7" ht="39" customHeight="1" thickBot="1" x14ac:dyDescent="0.4">
      <c r="B59" s="298">
        <v>4.0999999999999996</v>
      </c>
      <c r="C59" s="299"/>
      <c r="D59" s="298" t="s">
        <v>239</v>
      </c>
      <c r="E59" s="300"/>
      <c r="F59" s="299"/>
      <c r="G59" s="97" t="s">
        <v>176</v>
      </c>
    </row>
    <row r="60" spans="2:7" ht="39" customHeight="1" thickBot="1" x14ac:dyDescent="0.4">
      <c r="B60" s="283">
        <v>4.2</v>
      </c>
      <c r="C60" s="284"/>
      <c r="D60" s="283" t="s">
        <v>240</v>
      </c>
      <c r="E60" s="282"/>
      <c r="F60" s="284"/>
      <c r="G60" s="97" t="s">
        <v>176</v>
      </c>
    </row>
    <row r="61" spans="2:7" x14ac:dyDescent="0.35">
      <c r="B61" s="287"/>
      <c r="C61" s="288"/>
      <c r="D61" s="263" t="s">
        <v>180</v>
      </c>
      <c r="E61" s="264"/>
      <c r="F61" s="264"/>
      <c r="G61" s="265"/>
    </row>
    <row r="62" spans="2:7" x14ac:dyDescent="0.35">
      <c r="B62" s="230"/>
      <c r="C62" s="232"/>
      <c r="D62" s="263"/>
      <c r="E62" s="264"/>
      <c r="F62" s="264"/>
      <c r="G62" s="265"/>
    </row>
    <row r="63" spans="2:7" x14ac:dyDescent="0.35">
      <c r="B63" s="230"/>
      <c r="C63" s="232"/>
      <c r="D63" s="263"/>
      <c r="E63" s="264"/>
      <c r="F63" s="264"/>
      <c r="G63" s="265"/>
    </row>
    <row r="64" spans="2:7" ht="15" thickBot="1" x14ac:dyDescent="0.4">
      <c r="B64" s="233"/>
      <c r="C64" s="235"/>
      <c r="D64" s="266"/>
      <c r="E64" s="267"/>
      <c r="F64" s="267"/>
      <c r="G64" s="268"/>
    </row>
    <row r="65" spans="2:7" ht="15" thickBot="1" x14ac:dyDescent="0.4">
      <c r="B65" s="242" t="s">
        <v>241</v>
      </c>
      <c r="C65" s="243"/>
      <c r="D65" s="243"/>
      <c r="E65" s="243"/>
      <c r="F65" s="243"/>
      <c r="G65" s="244"/>
    </row>
    <row r="66" spans="2:7" ht="52" customHeight="1" thickBot="1" x14ac:dyDescent="0.4">
      <c r="B66" s="248">
        <v>5.0999999999999996</v>
      </c>
      <c r="C66" s="250"/>
      <c r="D66" s="248" t="s">
        <v>182</v>
      </c>
      <c r="E66" s="249"/>
      <c r="F66" s="250"/>
      <c r="G66" s="97" t="s">
        <v>176</v>
      </c>
    </row>
    <row r="67" spans="2:7" ht="52" customHeight="1" thickBot="1" x14ac:dyDescent="0.4">
      <c r="B67" s="248">
        <v>5.2</v>
      </c>
      <c r="C67" s="250"/>
      <c r="D67" s="248" t="s">
        <v>183</v>
      </c>
      <c r="E67" s="249"/>
      <c r="F67" s="250"/>
      <c r="G67" s="97" t="s">
        <v>176</v>
      </c>
    </row>
    <row r="68" spans="2:7" ht="15" thickBot="1" x14ac:dyDescent="0.4">
      <c r="B68" s="248">
        <v>5.3</v>
      </c>
      <c r="C68" s="250"/>
      <c r="D68" s="248" t="s">
        <v>184</v>
      </c>
      <c r="E68" s="249"/>
      <c r="F68" s="250"/>
      <c r="G68" s="97" t="s">
        <v>185</v>
      </c>
    </row>
    <row r="69" spans="2:7" ht="26.5" thickBot="1" x14ac:dyDescent="0.4">
      <c r="B69" s="298">
        <v>5.4</v>
      </c>
      <c r="C69" s="299"/>
      <c r="D69" s="298" t="s">
        <v>186</v>
      </c>
      <c r="E69" s="300"/>
      <c r="F69" s="299"/>
      <c r="G69" s="97" t="s">
        <v>187</v>
      </c>
    </row>
    <row r="70" spans="2:7" ht="26.15" customHeight="1" x14ac:dyDescent="0.35">
      <c r="B70" s="287"/>
      <c r="C70" s="288"/>
      <c r="D70" s="334" t="s">
        <v>188</v>
      </c>
      <c r="E70" s="335"/>
      <c r="F70" s="335"/>
      <c r="G70" s="336"/>
    </row>
    <row r="71" spans="2:7" x14ac:dyDescent="0.35">
      <c r="B71" s="230"/>
      <c r="C71" s="232"/>
      <c r="D71" s="337"/>
      <c r="E71" s="338"/>
      <c r="F71" s="338"/>
      <c r="G71" s="339"/>
    </row>
    <row r="72" spans="2:7" ht="26.15" customHeight="1" thickBot="1" x14ac:dyDescent="0.4">
      <c r="B72" s="233"/>
      <c r="C72" s="235"/>
      <c r="D72" s="266" t="s">
        <v>242</v>
      </c>
      <c r="E72" s="267"/>
      <c r="F72" s="267"/>
      <c r="G72" s="268"/>
    </row>
    <row r="73" spans="2:7" ht="15" thickBot="1" x14ac:dyDescent="0.4">
      <c r="B73" s="289" t="s">
        <v>243</v>
      </c>
      <c r="C73" s="290"/>
      <c r="D73" s="290"/>
      <c r="E73" s="290"/>
      <c r="F73" s="290"/>
      <c r="G73" s="291"/>
    </row>
    <row r="74" spans="2:7" ht="26.15" customHeight="1" thickBot="1" x14ac:dyDescent="0.4">
      <c r="B74" s="280">
        <v>6.1</v>
      </c>
      <c r="C74" s="281"/>
      <c r="D74" s="280" t="s">
        <v>195</v>
      </c>
      <c r="E74" s="282"/>
      <c r="F74" s="281"/>
      <c r="G74" s="93"/>
    </row>
    <row r="75" spans="2:7" ht="39" customHeight="1" thickBot="1" x14ac:dyDescent="0.4">
      <c r="B75" s="280">
        <v>6.2</v>
      </c>
      <c r="C75" s="281"/>
      <c r="D75" s="280" t="s">
        <v>196</v>
      </c>
      <c r="E75" s="282"/>
      <c r="F75" s="281"/>
      <c r="G75" s="93"/>
    </row>
    <row r="76" spans="2:7" ht="39" customHeight="1" thickBot="1" x14ac:dyDescent="0.4">
      <c r="B76" s="280">
        <v>6.3</v>
      </c>
      <c r="C76" s="281"/>
      <c r="D76" s="280" t="s">
        <v>197</v>
      </c>
      <c r="E76" s="282"/>
      <c r="F76" s="281"/>
      <c r="G76" s="93"/>
    </row>
    <row r="77" spans="2:7" ht="65.150000000000006" customHeight="1" thickBot="1" x14ac:dyDescent="0.4">
      <c r="B77" s="280">
        <v>6.4</v>
      </c>
      <c r="C77" s="281"/>
      <c r="D77" s="280" t="s">
        <v>244</v>
      </c>
      <c r="E77" s="282"/>
      <c r="F77" s="281"/>
      <c r="G77" s="94" t="s">
        <v>192</v>
      </c>
    </row>
    <row r="78" spans="2:7" ht="39" customHeight="1" thickBot="1" x14ac:dyDescent="0.4">
      <c r="B78" s="280">
        <v>6.5</v>
      </c>
      <c r="C78" s="281"/>
      <c r="D78" s="280" t="s">
        <v>200</v>
      </c>
      <c r="E78" s="282"/>
      <c r="F78" s="281"/>
      <c r="G78" s="94" t="s">
        <v>192</v>
      </c>
    </row>
    <row r="79" spans="2:7" ht="15" thickBot="1" x14ac:dyDescent="0.4">
      <c r="B79" s="254" t="s">
        <v>245</v>
      </c>
      <c r="C79" s="255"/>
      <c r="D79" s="255"/>
      <c r="E79" s="255"/>
      <c r="F79" s="255"/>
      <c r="G79" s="256"/>
    </row>
    <row r="80" spans="2:7" ht="15" thickBot="1" x14ac:dyDescent="0.4">
      <c r="B80" s="245">
        <v>7.1</v>
      </c>
      <c r="C80" s="248" t="s">
        <v>246</v>
      </c>
      <c r="D80" s="249"/>
      <c r="E80" s="249"/>
      <c r="F80" s="250"/>
      <c r="G80" s="96" t="s">
        <v>247</v>
      </c>
    </row>
    <row r="81" spans="2:7" ht="15" thickBot="1" x14ac:dyDescent="0.4">
      <c r="B81" s="246"/>
      <c r="C81" s="257" t="s">
        <v>204</v>
      </c>
      <c r="D81" s="258"/>
      <c r="E81" s="258"/>
      <c r="F81" s="259"/>
      <c r="G81" s="97" t="s">
        <v>176</v>
      </c>
    </row>
    <row r="82" spans="2:7" ht="15" thickBot="1" x14ac:dyDescent="0.4">
      <c r="B82" s="246"/>
      <c r="C82" s="257" t="s">
        <v>205</v>
      </c>
      <c r="D82" s="258"/>
      <c r="E82" s="258"/>
      <c r="F82" s="259"/>
      <c r="G82" s="97" t="s">
        <v>176</v>
      </c>
    </row>
    <row r="83" spans="2:7" ht="15" thickBot="1" x14ac:dyDescent="0.4">
      <c r="B83" s="246"/>
      <c r="C83" s="257" t="s">
        <v>206</v>
      </c>
      <c r="D83" s="258"/>
      <c r="E83" s="258"/>
      <c r="F83" s="259"/>
      <c r="G83" s="97" t="s">
        <v>176</v>
      </c>
    </row>
    <row r="84" spans="2:7" x14ac:dyDescent="0.35">
      <c r="B84" s="246"/>
      <c r="C84" s="260" t="s">
        <v>180</v>
      </c>
      <c r="D84" s="261"/>
      <c r="E84" s="261"/>
      <c r="F84" s="262"/>
      <c r="G84" s="269"/>
    </row>
    <row r="85" spans="2:7" x14ac:dyDescent="0.35">
      <c r="B85" s="246"/>
      <c r="C85" s="263"/>
      <c r="D85" s="264"/>
      <c r="E85" s="264"/>
      <c r="F85" s="265"/>
      <c r="G85" s="270"/>
    </row>
    <row r="86" spans="2:7" x14ac:dyDescent="0.35">
      <c r="B86" s="246"/>
      <c r="C86" s="263"/>
      <c r="D86" s="264"/>
      <c r="E86" s="264"/>
      <c r="F86" s="265"/>
      <c r="G86" s="270"/>
    </row>
    <row r="87" spans="2:7" ht="15" thickBot="1" x14ac:dyDescent="0.4">
      <c r="B87" s="247"/>
      <c r="C87" s="266"/>
      <c r="D87" s="267"/>
      <c r="E87" s="267"/>
      <c r="F87" s="268"/>
      <c r="G87" s="271"/>
    </row>
    <row r="88" spans="2:7" ht="15" thickBot="1" x14ac:dyDescent="0.4">
      <c r="B88" s="242" t="s">
        <v>248</v>
      </c>
      <c r="C88" s="243"/>
      <c r="D88" s="243"/>
      <c r="E88" s="243"/>
      <c r="F88" s="243"/>
      <c r="G88" s="244"/>
    </row>
    <row r="89" spans="2:7" ht="15" thickBot="1" x14ac:dyDescent="0.4">
      <c r="B89" s="245">
        <v>8.1</v>
      </c>
      <c r="C89" s="248" t="s">
        <v>208</v>
      </c>
      <c r="D89" s="249"/>
      <c r="E89" s="249"/>
      <c r="F89" s="250"/>
      <c r="G89" s="97" t="s">
        <v>249</v>
      </c>
    </row>
    <row r="90" spans="2:7" x14ac:dyDescent="0.35">
      <c r="B90" s="246"/>
      <c r="C90" s="251" t="s">
        <v>210</v>
      </c>
      <c r="D90" s="252"/>
      <c r="E90" s="252"/>
      <c r="F90" s="252"/>
      <c r="G90" s="253"/>
    </row>
    <row r="91" spans="2:7" x14ac:dyDescent="0.35">
      <c r="B91" s="246"/>
      <c r="C91" s="230"/>
      <c r="D91" s="231"/>
      <c r="E91" s="231"/>
      <c r="F91" s="231"/>
      <c r="G91" s="232"/>
    </row>
    <row r="92" spans="2:7" ht="15" thickBot="1" x14ac:dyDescent="0.4">
      <c r="B92" s="246"/>
      <c r="C92" s="233"/>
      <c r="D92" s="234"/>
      <c r="E92" s="234"/>
      <c r="F92" s="234"/>
      <c r="G92" s="235"/>
    </row>
    <row r="93" spans="2:7" ht="15" thickBot="1" x14ac:dyDescent="0.4">
      <c r="B93" s="247"/>
      <c r="C93" s="248" t="s">
        <v>211</v>
      </c>
      <c r="D93" s="249"/>
      <c r="E93" s="249"/>
      <c r="F93" s="249"/>
      <c r="G93" s="250"/>
    </row>
    <row r="94" spans="2:7" x14ac:dyDescent="0.35">
      <c r="B94" s="251"/>
      <c r="C94" s="252"/>
      <c r="D94" s="252"/>
      <c r="E94" s="252"/>
      <c r="F94" s="252"/>
      <c r="G94" s="253"/>
    </row>
    <row r="95" spans="2:7" x14ac:dyDescent="0.35">
      <c r="B95" s="230"/>
      <c r="C95" s="231"/>
      <c r="D95" s="231"/>
      <c r="E95" s="231"/>
      <c r="F95" s="231"/>
      <c r="G95" s="232"/>
    </row>
    <row r="96" spans="2:7" ht="26.15" customHeight="1" x14ac:dyDescent="0.35">
      <c r="B96" s="230" t="s">
        <v>212</v>
      </c>
      <c r="C96" s="231"/>
      <c r="D96" s="231"/>
      <c r="E96" s="231"/>
      <c r="F96" s="231"/>
      <c r="G96" s="232"/>
    </row>
    <row r="97" spans="2:7" x14ac:dyDescent="0.35">
      <c r="B97" s="230"/>
      <c r="C97" s="231"/>
      <c r="D97" s="231"/>
      <c r="E97" s="231"/>
      <c r="F97" s="231"/>
      <c r="G97" s="232"/>
    </row>
    <row r="98" spans="2:7" x14ac:dyDescent="0.35">
      <c r="B98" s="230"/>
      <c r="C98" s="231"/>
      <c r="D98" s="231"/>
      <c r="E98" s="231"/>
      <c r="F98" s="231"/>
      <c r="G98" s="232"/>
    </row>
    <row r="99" spans="2:7" ht="26.15" customHeight="1" x14ac:dyDescent="0.35">
      <c r="B99" s="230" t="s">
        <v>213</v>
      </c>
      <c r="C99" s="231"/>
      <c r="D99" s="231"/>
      <c r="E99" s="231"/>
      <c r="F99" s="231"/>
      <c r="G99" s="232"/>
    </row>
    <row r="100" spans="2:7" x14ac:dyDescent="0.35">
      <c r="B100" s="230"/>
      <c r="C100" s="231"/>
      <c r="D100" s="231"/>
      <c r="E100" s="231"/>
      <c r="F100" s="231"/>
      <c r="G100" s="232"/>
    </row>
    <row r="101" spans="2:7" x14ac:dyDescent="0.35">
      <c r="B101" s="230"/>
      <c r="C101" s="231"/>
      <c r="D101" s="231"/>
      <c r="E101" s="231"/>
      <c r="F101" s="231"/>
      <c r="G101" s="232"/>
    </row>
    <row r="102" spans="2:7" ht="26.15" customHeight="1" x14ac:dyDescent="0.35">
      <c r="B102" s="230" t="s">
        <v>214</v>
      </c>
      <c r="C102" s="231"/>
      <c r="D102" s="231"/>
      <c r="E102" s="231"/>
      <c r="F102" s="231"/>
      <c r="G102" s="232"/>
    </row>
    <row r="103" spans="2:7" x14ac:dyDescent="0.35">
      <c r="B103" s="230"/>
      <c r="C103" s="231"/>
      <c r="D103" s="231"/>
      <c r="E103" s="231"/>
      <c r="F103" s="231"/>
      <c r="G103" s="232"/>
    </row>
    <row r="104" spans="2:7" x14ac:dyDescent="0.35">
      <c r="B104" s="227" t="s">
        <v>215</v>
      </c>
      <c r="C104" s="228"/>
      <c r="D104" s="228"/>
      <c r="E104" s="228"/>
      <c r="F104" s="228"/>
      <c r="G104" s="229"/>
    </row>
    <row r="105" spans="2:7" x14ac:dyDescent="0.35">
      <c r="B105" s="227" t="s">
        <v>216</v>
      </c>
      <c r="C105" s="228"/>
      <c r="D105" s="228"/>
      <c r="E105" s="228"/>
      <c r="F105" s="228"/>
      <c r="G105" s="229"/>
    </row>
    <row r="106" spans="2:7" x14ac:dyDescent="0.35">
      <c r="B106" s="227" t="s">
        <v>217</v>
      </c>
      <c r="C106" s="228"/>
      <c r="D106" s="228"/>
      <c r="E106" s="228"/>
      <c r="F106" s="228"/>
      <c r="G106" s="229"/>
    </row>
    <row r="107" spans="2:7" x14ac:dyDescent="0.35">
      <c r="B107" s="230"/>
      <c r="C107" s="231"/>
      <c r="D107" s="231"/>
      <c r="E107" s="231"/>
      <c r="F107" s="231"/>
      <c r="G107" s="232"/>
    </row>
    <row r="108" spans="2:7" x14ac:dyDescent="0.35">
      <c r="B108" s="230" t="s">
        <v>218</v>
      </c>
      <c r="C108" s="231"/>
      <c r="D108" s="231"/>
      <c r="E108" s="231"/>
      <c r="F108" s="231"/>
      <c r="G108" s="232"/>
    </row>
    <row r="109" spans="2:7" ht="15" thickBot="1" x14ac:dyDescent="0.4">
      <c r="B109" s="233"/>
      <c r="C109" s="234"/>
      <c r="D109" s="234"/>
      <c r="E109" s="234"/>
      <c r="F109" s="234"/>
      <c r="G109" s="235"/>
    </row>
    <row r="110" spans="2:7" x14ac:dyDescent="0.35">
      <c r="B110" s="92"/>
      <c r="C110" s="92"/>
      <c r="D110" s="92"/>
      <c r="E110" s="92"/>
      <c r="F110" s="92"/>
      <c r="G110" s="92"/>
    </row>
    <row r="111" spans="2:7" x14ac:dyDescent="0.35">
      <c r="B111" s="103"/>
    </row>
    <row r="112" spans="2:7" ht="92.5" customHeight="1" x14ac:dyDescent="0.35">
      <c r="B112" s="332" t="s">
        <v>219</v>
      </c>
      <c r="C112" s="333"/>
      <c r="D112" s="333"/>
      <c r="E112" s="333"/>
      <c r="F112" s="333"/>
      <c r="G112" s="333"/>
    </row>
    <row r="113" spans="2:7" x14ac:dyDescent="0.35">
      <c r="B113" s="240"/>
      <c r="C113" s="241"/>
      <c r="D113" s="241"/>
      <c r="E113" s="241"/>
      <c r="F113" s="241"/>
      <c r="G113" s="241"/>
    </row>
    <row r="114" spans="2:7" x14ac:dyDescent="0.35">
      <c r="B114" s="240"/>
      <c r="C114" s="241"/>
      <c r="D114" s="241"/>
      <c r="E114" s="241"/>
      <c r="F114" s="241"/>
      <c r="G114" s="241"/>
    </row>
    <row r="115" spans="2:7" x14ac:dyDescent="0.35">
      <c r="B115" s="240"/>
      <c r="C115" s="241"/>
      <c r="D115" s="241"/>
      <c r="E115" s="241"/>
      <c r="F115" s="241"/>
      <c r="G115" s="241"/>
    </row>
    <row r="116" spans="2:7" x14ac:dyDescent="0.35">
      <c r="B116" s="240"/>
      <c r="C116" s="241"/>
      <c r="D116" s="241"/>
      <c r="E116" s="241"/>
      <c r="F116" s="241"/>
      <c r="G116" s="241"/>
    </row>
    <row r="117" spans="2:7" x14ac:dyDescent="0.35">
      <c r="B117" s="240"/>
      <c r="C117" s="241"/>
      <c r="D117" s="241"/>
      <c r="E117" s="241"/>
      <c r="F117" s="241"/>
      <c r="G117" s="241"/>
    </row>
    <row r="118" spans="2:7" x14ac:dyDescent="0.35">
      <c r="B118" s="240"/>
      <c r="C118" s="241"/>
      <c r="D118" s="241"/>
      <c r="E118" s="241"/>
      <c r="F118" s="241"/>
      <c r="G118" s="241"/>
    </row>
    <row r="119" spans="2:7" ht="182.15" customHeight="1" x14ac:dyDescent="0.35">
      <c r="B119" s="240"/>
      <c r="C119" s="241"/>
      <c r="D119" s="241"/>
      <c r="E119" s="241"/>
      <c r="F119" s="241"/>
      <c r="G119" s="241"/>
    </row>
  </sheetData>
  <mergeCells count="120">
    <mergeCell ref="B6:E6"/>
    <mergeCell ref="F6:G6"/>
    <mergeCell ref="B7:D7"/>
    <mergeCell ref="B8:D8"/>
    <mergeCell ref="B9:D9"/>
    <mergeCell ref="B10:D10"/>
    <mergeCell ref="B17:C23"/>
    <mergeCell ref="D17:G17"/>
    <mergeCell ref="D18:G18"/>
    <mergeCell ref="D19:G19"/>
    <mergeCell ref="D20:G20"/>
    <mergeCell ref="D21:G21"/>
    <mergeCell ref="D22:G22"/>
    <mergeCell ref="D23:G23"/>
    <mergeCell ref="B11:D11"/>
    <mergeCell ref="B12:D12"/>
    <mergeCell ref="E8:G12"/>
    <mergeCell ref="B13:G13"/>
    <mergeCell ref="B14:G14"/>
    <mergeCell ref="B15:C16"/>
    <mergeCell ref="D15:G16"/>
    <mergeCell ref="D33:G33"/>
    <mergeCell ref="D34:G34"/>
    <mergeCell ref="B35:G35"/>
    <mergeCell ref="B36:C36"/>
    <mergeCell ref="D36:F36"/>
    <mergeCell ref="B37:C37"/>
    <mergeCell ref="D37:F37"/>
    <mergeCell ref="B24:C34"/>
    <mergeCell ref="D24:G24"/>
    <mergeCell ref="D25:G25"/>
    <mergeCell ref="D26:G26"/>
    <mergeCell ref="D27:G27"/>
    <mergeCell ref="D28:G28"/>
    <mergeCell ref="D29:G29"/>
    <mergeCell ref="D30:G30"/>
    <mergeCell ref="D31:G31"/>
    <mergeCell ref="D32:G32"/>
    <mergeCell ref="B38:C41"/>
    <mergeCell ref="D38:F38"/>
    <mergeCell ref="D39:G41"/>
    <mergeCell ref="B42:G42"/>
    <mergeCell ref="B43:C46"/>
    <mergeCell ref="D43:F43"/>
    <mergeCell ref="D44:F44"/>
    <mergeCell ref="D45:F45"/>
    <mergeCell ref="D46:G46"/>
    <mergeCell ref="B51:C57"/>
    <mergeCell ref="D51:F51"/>
    <mergeCell ref="D52:F52"/>
    <mergeCell ref="D53:F53"/>
    <mergeCell ref="D54:G57"/>
    <mergeCell ref="B58:G58"/>
    <mergeCell ref="B47:C49"/>
    <mergeCell ref="D47:F47"/>
    <mergeCell ref="D48:F48"/>
    <mergeCell ref="D49:F49"/>
    <mergeCell ref="B50:C50"/>
    <mergeCell ref="D50:F50"/>
    <mergeCell ref="B65:G65"/>
    <mergeCell ref="B66:C66"/>
    <mergeCell ref="D66:F66"/>
    <mergeCell ref="B67:C67"/>
    <mergeCell ref="D67:F67"/>
    <mergeCell ref="B68:C68"/>
    <mergeCell ref="D68:F68"/>
    <mergeCell ref="B59:C59"/>
    <mergeCell ref="D59:F59"/>
    <mergeCell ref="B60:C60"/>
    <mergeCell ref="D60:F60"/>
    <mergeCell ref="B61:C64"/>
    <mergeCell ref="D61:G64"/>
    <mergeCell ref="B73:G73"/>
    <mergeCell ref="B74:C74"/>
    <mergeCell ref="D74:F74"/>
    <mergeCell ref="B75:C75"/>
    <mergeCell ref="D75:F75"/>
    <mergeCell ref="B76:C76"/>
    <mergeCell ref="D76:F76"/>
    <mergeCell ref="B69:C69"/>
    <mergeCell ref="D69:F69"/>
    <mergeCell ref="B70:C72"/>
    <mergeCell ref="D70:G70"/>
    <mergeCell ref="D71:G71"/>
    <mergeCell ref="D72:G72"/>
    <mergeCell ref="B77:C77"/>
    <mergeCell ref="D77:F77"/>
    <mergeCell ref="B78:C78"/>
    <mergeCell ref="D78:F78"/>
    <mergeCell ref="B79:G79"/>
    <mergeCell ref="B80:B87"/>
    <mergeCell ref="C80:F80"/>
    <mergeCell ref="C81:F81"/>
    <mergeCell ref="C82:F82"/>
    <mergeCell ref="C83:F83"/>
    <mergeCell ref="B94:G94"/>
    <mergeCell ref="B95:G95"/>
    <mergeCell ref="B96:G96"/>
    <mergeCell ref="B97:G97"/>
    <mergeCell ref="B98:G98"/>
    <mergeCell ref="B99:G99"/>
    <mergeCell ref="C84:F87"/>
    <mergeCell ref="G84:G87"/>
    <mergeCell ref="B88:G88"/>
    <mergeCell ref="B89:B93"/>
    <mergeCell ref="C89:F89"/>
    <mergeCell ref="C90:G92"/>
    <mergeCell ref="C93:G93"/>
    <mergeCell ref="B106:G106"/>
    <mergeCell ref="B107:G107"/>
    <mergeCell ref="B108:G108"/>
    <mergeCell ref="B109:G109"/>
    <mergeCell ref="B112:G112"/>
    <mergeCell ref="B113:G119"/>
    <mergeCell ref="B100:G100"/>
    <mergeCell ref="B101:G101"/>
    <mergeCell ref="B102:G102"/>
    <mergeCell ref="B103:G103"/>
    <mergeCell ref="B104:G104"/>
    <mergeCell ref="B105:G10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882FE9021A3342BF4468476B327AB3" ma:contentTypeVersion="35" ma:contentTypeDescription="Create a new document." ma:contentTypeScope="" ma:versionID="9d212a3daf71b6de5f8fbd5ce8b12292">
  <xsd:schema xmlns:xsd="http://www.w3.org/2001/XMLSchema" xmlns:xs="http://www.w3.org/2001/XMLSchema" xmlns:p="http://schemas.microsoft.com/office/2006/metadata/properties" xmlns:ns2="700359ba-e36c-422a-9925-ddada98091a9" targetNamespace="http://schemas.microsoft.com/office/2006/metadata/properties" ma:root="true" ma:fieldsID="ad1cfbb74349646d25b7192ccec758ff" ns2:_="">
    <xsd:import namespace="700359ba-e36c-422a-9925-ddada98091a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0359ba-e36c-422a-9925-ddada98091a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B3E304A6F391AE449A40C698E8400546" ma:contentTypeVersion="11" ma:contentTypeDescription="Create a new document." ma:contentTypeScope="" ma:versionID="4e395a794bf8e23a57feb36404d53117">
  <xsd:schema xmlns:xsd="http://www.w3.org/2001/XMLSchema" xmlns:xs="http://www.w3.org/2001/XMLSchema" xmlns:p="http://schemas.microsoft.com/office/2006/metadata/properties" xmlns:ns2="597b3441-44d7-4962-b21f-7a5e05f8edfa" targetNamespace="http://schemas.microsoft.com/office/2006/metadata/properties" ma:root="true" ma:fieldsID="3dc39ef69e628c9aa0c03ff813f629cc" ns2:_="">
    <xsd:import namespace="597b3441-44d7-4962-b21f-7a5e05f8ed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b3441-44d7-4962-b21f-7a5e05f8e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b3441-44d7-4962-b21f-7a5e05f8ed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6DA845-A0D8-4A69-BB65-29E867120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0359ba-e36c-422a-9925-ddada9809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379CD2-DF96-416D-BF82-BF2847ED2984}"/>
</file>

<file path=customXml/itemProps3.xml><?xml version="1.0" encoding="utf-8"?>
<ds:datastoreItem xmlns:ds="http://schemas.openxmlformats.org/officeDocument/2006/customXml" ds:itemID="{98021C70-61A7-41DB-B8E9-1DFD4C3B995A}">
  <ds:schemaRefs>
    <ds:schemaRef ds:uri="http://schemas.microsoft.com/sharepoint/v3/contenttype/forms"/>
  </ds:schemaRefs>
</ds:datastoreItem>
</file>

<file path=customXml/itemProps4.xml><?xml version="1.0" encoding="utf-8"?>
<ds:datastoreItem xmlns:ds="http://schemas.openxmlformats.org/officeDocument/2006/customXml" ds:itemID="{02AB4D5E-B4F0-4F5C-B5B3-EEC661578E9C}">
  <ds:schemaRefs>
    <ds:schemaRef ds:uri="http://schemas.microsoft.com/office/2006/metadata/properties"/>
    <ds:schemaRef ds:uri="http://schemas.microsoft.com/office/infopath/2007/PartnerControls"/>
    <ds:schemaRef ds:uri="700359ba-e36c-422a-9925-ddada98091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0. Introduction</vt:lpstr>
      <vt:lpstr>1. Roles &amp; Responsibilities</vt:lpstr>
      <vt:lpstr>2. Risk-Matrix</vt:lpstr>
      <vt:lpstr>3. Deployment Gantt Chart</vt:lpstr>
      <vt:lpstr>4. Deployment Calculator (EN)</vt:lpstr>
      <vt:lpstr>5. Monitoring Implementation</vt:lpstr>
      <vt:lpstr>6.Monitoring FinanceUtilization</vt:lpstr>
      <vt:lpstr>7. Installation checklist ILR</vt:lpstr>
      <vt:lpstr>8. Check-list SDD instllation</vt:lpstr>
      <vt:lpstr>'7. Installation checklist ILR'!_TOC_250001</vt:lpstr>
      <vt:lpstr>'1. Roles &amp; Responsibilities'!Print_Area</vt:lpstr>
      <vt:lpstr>'1. Roles &amp; Responsibilities'!Print_Titles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Anahitta Shirzad</dc:creator>
  <cp:keywords/>
  <dc:description/>
  <cp:lastModifiedBy>Jalia Nanfuka</cp:lastModifiedBy>
  <cp:revision/>
  <dcterms:created xsi:type="dcterms:W3CDTF">2021-02-22T12:49:53Z</dcterms:created>
  <dcterms:modified xsi:type="dcterms:W3CDTF">2026-06-25T09:27:08Z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2022-09-13T16:21:29Z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868cc211-b727-4602-9eaf-0000f5952042</vt:lpwstr>
  </property>
  <property fmtid="{D5CDD505-2E9C-101B-9397-08002B2CF9AE}" pid="8" name="MSIP_Label_0a957285-7815-485a-9751-5b273b784ad5_ContentBits">
    <vt:lpwstr>0</vt:lpwstr>
  </property>
  <property fmtid="{D5CDD505-2E9C-101B-9397-08002B2CF9AE}" pid="9" name="ContentTypeId">
    <vt:lpwstr>0x010100B3E304A6F391AE449A40C698E8400546</vt:lpwstr>
  </property>
  <property fmtid="{D5CDD505-2E9C-101B-9397-08002B2CF9AE}" pid="10" name="_dlc_DocIdItemGuid">
    <vt:lpwstr>88034b7a-bff0-4581-9db7-731aa19637cb</vt:lpwstr>
  </property>
  <property fmtid="{D5CDD505-2E9C-101B-9397-08002B2CF9AE}" pid="11" name="Strategy_x0020_and_x0020_Policy">
    <vt:lpwstr/>
  </property>
  <property fmtid="{D5CDD505-2E9C-101B-9397-08002B2CF9AE}" pid="12" name="Donors_x0020_and_x0020_Partners">
    <vt:lpwstr/>
  </property>
  <property fmtid="{D5CDD505-2E9C-101B-9397-08002B2CF9AE}" pid="13" name="Risk">
    <vt:lpwstr/>
  </property>
  <property fmtid="{D5CDD505-2E9C-101B-9397-08002B2CF9AE}" pid="14" name="i15b6667c80d4f308357e591caf47090">
    <vt:lpwstr/>
  </property>
  <property fmtid="{D5CDD505-2E9C-101B-9397-08002B2CF9AE}" pid="15" name="Document_x0020_Type">
    <vt:lpwstr/>
  </property>
  <property fmtid="{D5CDD505-2E9C-101B-9397-08002B2CF9AE}" pid="16" name="MediaServiceImageTags">
    <vt:lpwstr/>
  </property>
  <property fmtid="{D5CDD505-2E9C-101B-9397-08002B2CF9AE}" pid="17" name="oaccbf0bcc574f75aa77b841ffd7bc19">
    <vt:lpwstr/>
  </property>
  <property fmtid="{D5CDD505-2E9C-101B-9397-08002B2CF9AE}" pid="18" name="d1cc8e3ce74548b4802b698dbb551d86">
    <vt:lpwstr/>
  </property>
  <property fmtid="{D5CDD505-2E9C-101B-9397-08002B2CF9AE}" pid="19" name="bc1b0c83348b4f048615cacd6d83a4a9">
    <vt:lpwstr/>
  </property>
  <property fmtid="{D5CDD505-2E9C-101B-9397-08002B2CF9AE}" pid="20" name="Health">
    <vt:lpwstr/>
  </property>
  <property fmtid="{D5CDD505-2E9C-101B-9397-08002B2CF9AE}" pid="21" name="Vaccine">
    <vt:lpwstr/>
  </property>
  <property fmtid="{D5CDD505-2E9C-101B-9397-08002B2CF9AE}" pid="22" name="pe81ae692a6b49768f319a7f7719c9c0">
    <vt:lpwstr/>
  </property>
  <property fmtid="{D5CDD505-2E9C-101B-9397-08002B2CF9AE}" pid="23" name="n77ad5cd43aa466bb2098d7a5ff62477">
    <vt:lpwstr/>
  </property>
  <property fmtid="{D5CDD505-2E9C-101B-9397-08002B2CF9AE}" pid="24" name="Governance">
    <vt:lpwstr/>
  </property>
  <property fmtid="{D5CDD505-2E9C-101B-9397-08002B2CF9AE}" pid="25" name="Country_x0020_Type">
    <vt:lpwstr/>
  </property>
  <property fmtid="{D5CDD505-2E9C-101B-9397-08002B2CF9AE}" pid="26" name="Test">
    <vt:lpwstr/>
  </property>
  <property fmtid="{D5CDD505-2E9C-101B-9397-08002B2CF9AE}" pid="27" name="bbf6f4caffa74114b8081d68858b812e">
    <vt:lpwstr/>
  </property>
  <property fmtid="{D5CDD505-2E9C-101B-9397-08002B2CF9AE}" pid="28" name="Programme_x0020_and_x0020_project_x0020_management">
    <vt:lpwstr/>
  </property>
  <property fmtid="{D5CDD505-2E9C-101B-9397-08002B2CF9AE}" pid="29" name="Market_x0020_Shaping">
    <vt:lpwstr/>
  </property>
  <property fmtid="{D5CDD505-2E9C-101B-9397-08002B2CF9AE}" pid="30" name="m01d92cd1af846fc8259fd1db678cd76">
    <vt:lpwstr/>
  </property>
  <property fmtid="{D5CDD505-2E9C-101B-9397-08002B2CF9AE}" pid="31" name="e17ceaa0d61b4bfeb3c21883d9680a10">
    <vt:lpwstr/>
  </property>
  <property fmtid="{D5CDD505-2E9C-101B-9397-08002B2CF9AE}" pid="32" name="e27ceaa0d61b4bfeb3c21883d9680a10">
    <vt:lpwstr/>
  </property>
  <property fmtid="{D5CDD505-2E9C-101B-9397-08002B2CF9AE}" pid="33" name="e37ceaa0d61b4bfeb3c21883d9680a10">
    <vt:lpwstr>Health Systems and Immunization Strengthening|317fd45e-5f94-413a-aa1a-58c6cf1eaf9b</vt:lpwstr>
  </property>
  <property fmtid="{D5CDD505-2E9C-101B-9397-08002B2CF9AE}" pid="34" name="e47ceaa0d61b4bfeb3c21883d9680a10">
    <vt:lpwstr/>
  </property>
  <property fmtid="{D5CDD505-2E9C-101B-9397-08002B2CF9AE}" pid="35" name="Finance">
    <vt:lpwstr/>
  </property>
  <property fmtid="{D5CDD505-2E9C-101B-9397-08002B2CF9AE}" pid="36" name="IT_x0020_Systems">
    <vt:lpwstr/>
  </property>
  <property fmtid="{D5CDD505-2E9C-101B-9397-08002B2CF9AE}" pid="37" name="e57ceaa0d61b4bfeb3c21883d9680a10">
    <vt:lpwstr/>
  </property>
  <property fmtid="{D5CDD505-2E9C-101B-9397-08002B2CF9AE}" pid="38" name="e77ceaa0d61b4bfeb3c21883d9680a10">
    <vt:lpwstr/>
  </property>
  <property fmtid="{D5CDD505-2E9C-101B-9397-08002B2CF9AE}" pid="39" name="Language">
    <vt:lpwstr/>
  </property>
  <property fmtid="{D5CDD505-2E9C-101B-9397-08002B2CF9AE}" pid="40" name="Location1">
    <vt:lpwstr/>
  </property>
  <property fmtid="{D5CDD505-2E9C-101B-9397-08002B2CF9AE}" pid="41" name="n169e2c9352346cf85f9723e82b9094d">
    <vt:lpwstr/>
  </property>
  <property fmtid="{D5CDD505-2E9C-101B-9397-08002B2CF9AE}" pid="42" name="lcf76f155ced4ddcb4097134ff3c332f">
    <vt:lpwstr/>
  </property>
  <property fmtid="{D5CDD505-2E9C-101B-9397-08002B2CF9AE}" pid="43" name="TaxCatchAll">
    <vt:lpwstr>1890;#Health Systems and Immunization Strengthening|317fd45e-5f94-413a-aa1a-58c6cf1eaf9b</vt:lpwstr>
  </property>
  <property fmtid="{D5CDD505-2E9C-101B-9397-08002B2CF9AE}" pid="44" name="le9d97f3bd374b61b397133b88eb0f9d">
    <vt:lpwstr/>
  </property>
  <property fmtid="{D5CDD505-2E9C-101B-9397-08002B2CF9AE}" pid="45" name="Depto">
    <vt:lpwstr>1890;#Health Systems and Immunization Strengthening|317fd45e-5f94-413a-aa1a-58c6cf1eaf9b</vt:lpwstr>
  </property>
  <property fmtid="{D5CDD505-2E9C-101B-9397-08002B2CF9AE}" pid="46" name="International_x0020_Development">
    <vt:lpwstr/>
  </property>
  <property fmtid="{D5CDD505-2E9C-101B-9397-08002B2CF9AE}" pid="47" name="kfa83adfad8641678ddaedda80d7e126">
    <vt:lpwstr/>
  </property>
  <property fmtid="{D5CDD505-2E9C-101B-9397-08002B2CF9AE}" pid="48" name="Country">
    <vt:lpwstr/>
  </property>
  <property fmtid="{D5CDD505-2E9C-101B-9397-08002B2CF9AE}" pid="49" name="Health_x0020_System_x0020_Strengthening">
    <vt:lpwstr/>
  </property>
  <property fmtid="{D5CDD505-2E9C-101B-9397-08002B2CF9AE}" pid="50" name="f172ab98ad93463d9a6af05ce5da4f2f">
    <vt:lpwstr/>
  </property>
  <property fmtid="{D5CDD505-2E9C-101B-9397-08002B2CF9AE}" pid="51" name="i4a50af2c0e64ae9b81ffeca8af7ed0f">
    <vt:lpwstr/>
  </property>
  <property fmtid="{D5CDD505-2E9C-101B-9397-08002B2CF9AE}" pid="52" name="Donors and Partners">
    <vt:lpwstr/>
  </property>
  <property fmtid="{D5CDD505-2E9C-101B-9397-08002B2CF9AE}" pid="53" name="International Development">
    <vt:lpwstr/>
  </property>
  <property fmtid="{D5CDD505-2E9C-101B-9397-08002B2CF9AE}" pid="54" name="Strategy and Policy">
    <vt:lpwstr/>
  </property>
  <property fmtid="{D5CDD505-2E9C-101B-9397-08002B2CF9AE}" pid="55" name="Document Type">
    <vt:lpwstr/>
  </property>
  <property fmtid="{D5CDD505-2E9C-101B-9397-08002B2CF9AE}" pid="56" name="Country Type">
    <vt:lpwstr/>
  </property>
  <property fmtid="{D5CDD505-2E9C-101B-9397-08002B2CF9AE}" pid="57" name="Health System Strengthening">
    <vt:lpwstr/>
  </property>
  <property fmtid="{D5CDD505-2E9C-101B-9397-08002B2CF9AE}" pid="58" name="IT Systems">
    <vt:lpwstr/>
  </property>
  <property fmtid="{D5CDD505-2E9C-101B-9397-08002B2CF9AE}" pid="59" name="Programme and project management">
    <vt:lpwstr/>
  </property>
  <property fmtid="{D5CDD505-2E9C-101B-9397-08002B2CF9AE}" pid="60" name="Market Shaping">
    <vt:lpwstr/>
  </property>
</Properties>
</file>